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elds" sheetId="1" r:id="rId4"/>
    <sheet state="visible" name="Counteragents" sheetId="2" r:id="rId5"/>
    <sheet state="visible" name="Countries" sheetId="3" r:id="rId6"/>
    <sheet state="visible" name="Entity Types" sheetId="4" r:id="rId7"/>
  </sheets>
  <definedNames/>
  <calcPr/>
</workbook>
</file>

<file path=xl/sharedStrings.xml><?xml version="1.0" encoding="utf-8"?>
<sst xmlns="http://schemas.openxmlformats.org/spreadsheetml/2006/main" count="29410" uniqueCount="15911">
  <si>
    <t>entity</t>
  </si>
  <si>
    <t>sheet_column</t>
  </si>
  <si>
    <t>db_table</t>
  </si>
  <si>
    <t>db_column</t>
  </si>
  <si>
    <t>transform</t>
  </si>
  <si>
    <t>required</t>
  </si>
  <si>
    <t>default</t>
  </si>
  <si>
    <t>notes</t>
  </si>
  <si>
    <t>counteragents</t>
  </si>
  <si>
    <t>Timestamp</t>
  </si>
  <si>
    <t>Counteragents</t>
  </si>
  <si>
    <t>timestamp</t>
  </si>
  <si>
    <t>Name</t>
  </si>
  <si>
    <t>Materialized Wiev derived by analogical to formula =TRIM(@Name)&amp;" (ს.კ. "&amp;TRIM(@Tax ID)&amp;") - "&amp;VLOOKUP(@Entity Type UUID,'Entity Types'!B:C,2,false)</t>
  </si>
  <si>
    <t>Sex</t>
  </si>
  <si>
    <t>Validation : Male, Female, N/A</t>
  </si>
  <si>
    <t>Entity Type</t>
  </si>
  <si>
    <t>Materialized Wiev derived by Entity Type UUID from Entity Types base returning Entity Type Name</t>
  </si>
  <si>
    <t>Pension Scheme</t>
  </si>
  <si>
    <t>boolean</t>
  </si>
  <si>
    <t>Tax ID</t>
  </si>
  <si>
    <t>Text</t>
  </si>
  <si>
    <t>Country</t>
  </si>
  <si>
    <t>Materialized Wiev derived by analogical to formula =VLOOKUP(@Country, Countries!B:H,7,false)</t>
  </si>
  <si>
    <t>Address Line 1 :</t>
  </si>
  <si>
    <t>Address Line 2 :</t>
  </si>
  <si>
    <t>ZIP Code :</t>
  </si>
  <si>
    <t>Director</t>
  </si>
  <si>
    <t>Director ID</t>
  </si>
  <si>
    <t>SWIFT :</t>
  </si>
  <si>
    <t>IBAN :</t>
  </si>
  <si>
    <t>Tel. No :</t>
  </si>
  <si>
    <t>Counteragent UUID</t>
  </si>
  <si>
    <t>must generate automatically upon entry of record</t>
  </si>
  <si>
    <t>Email :</t>
  </si>
  <si>
    <t>Date of incorporation or birth</t>
  </si>
  <si>
    <t>Valid date</t>
  </si>
  <si>
    <t>ORIS ID :</t>
  </si>
  <si>
    <t>Internal No</t>
  </si>
  <si>
    <t>Every Counteragent must have internal number ICE000001,ICE000002,.....ICE999999 (in order of their entry)</t>
  </si>
  <si>
    <t>Counteragent</t>
  </si>
  <si>
    <t>Country UUID</t>
  </si>
  <si>
    <t>From Countries table Country UUID</t>
  </si>
  <si>
    <t>Entity Type UUID</t>
  </si>
  <si>
    <t>From Entity Types table Entity Type UUID</t>
  </si>
  <si>
    <t>countries</t>
  </si>
  <si>
    <t>Countries</t>
  </si>
  <si>
    <t>Country Name English</t>
  </si>
  <si>
    <t>Country Name Georgian</t>
  </si>
  <si>
    <t>ISO 2</t>
  </si>
  <si>
    <t>ISO 3</t>
  </si>
  <si>
    <t>UN Code</t>
  </si>
  <si>
    <t>Materialized Wiev derived by analogical to formula =TRIM(@Country Name Georgian)&amp;" - "&amp;@ISO 3</t>
  </si>
  <si>
    <t>Entity Types</t>
  </si>
  <si>
    <t>Entity Type Name</t>
  </si>
  <si>
    <t>Collateral</t>
  </si>
  <si>
    <t>ორბი ჯგუფი ბათუმი</t>
  </si>
  <si>
    <t>445468798</t>
  </si>
  <si>
    <t>ქ. ბათუმი, ქუჩა ფარნავაზ მეფე, N 135, სექცია III</t>
  </si>
  <si>
    <t>ირაკლი კვერღელიძე</t>
  </si>
  <si>
    <t>GE71TB7567936080100006</t>
  </si>
  <si>
    <t>E284E0FD-A2B7-4D93-8E91-006FF0A8A4CE</t>
  </si>
  <si>
    <t>gio.nikabadze@gmail.com</t>
  </si>
  <si>
    <t>94279771-0DD8-44B8-955B-275714B1489B</t>
  </si>
  <si>
    <t>0D51A686-652B-478F-9502-50B11ABAFA54</t>
  </si>
  <si>
    <t>ორბი ჯგუფი</t>
  </si>
  <si>
    <t>245621849</t>
  </si>
  <si>
    <t>ქ. ბათუმი, ფარნავაზ მეფის ქ., №135</t>
  </si>
  <si>
    <t>GE80TB7367536050100004</t>
  </si>
  <si>
    <t>90293CD0-6262-4F6E-9B52-E8D909232966</t>
  </si>
  <si>
    <t>კანოპუსი</t>
  </si>
  <si>
    <t>405229881</t>
  </si>
  <si>
    <t>ქ. თბილისი, ვაკის რაიონი,სიმონ ჩიქოვანის ქუჩა, N22, ბინა 30</t>
  </si>
  <si>
    <t>გოდერძი მამალაძე</t>
  </si>
  <si>
    <t>GE74TB7194336080100008</t>
  </si>
  <si>
    <t>F43C8D9B-B556-4114-B404-AEEFA8C31B20</t>
  </si>
  <si>
    <t>დომუს სერვისი</t>
  </si>
  <si>
    <t>405311336</t>
  </si>
  <si>
    <t>ქ. თბილისი, ვაკის რაიონი, კავსაძის ქ. N3, კომერციული ფართი N12</t>
  </si>
  <si>
    <t>შოთა ლებანიძე</t>
  </si>
  <si>
    <t/>
  </si>
  <si>
    <t>9B2B30F8-1FC4-427E-8478-DB1B57B48DDA</t>
  </si>
  <si>
    <t>ელემჯი გრუპი</t>
  </si>
  <si>
    <t>405094598</t>
  </si>
  <si>
    <t>ქ. თბილისის, ვაკე-საბურთალოს რაიონში, ალ. ყაზბეგის გამზ., N 3ა, ბ. 18</t>
  </si>
  <si>
    <t>ნატალია უროტაძე</t>
  </si>
  <si>
    <t>GE63KS0000000360800980</t>
  </si>
  <si>
    <t>D59661CC-E6B3-4AB1-8C7C-DB30358C5742</t>
  </si>
  <si>
    <t>გელა ხომერიკი</t>
  </si>
  <si>
    <t>33001011813</t>
  </si>
  <si>
    <t>ქ. თბილისი, შანიძის ქ. N21</t>
  </si>
  <si>
    <t>D92736A6-D9AA-4539-B5F8-0F34FACD5367</t>
  </si>
  <si>
    <t>BF4D83F9-5064-4958-AF6E-E4C21B2E4880</t>
  </si>
  <si>
    <t>ბიზნეს ცენტრი დელისი</t>
  </si>
  <si>
    <t>204854014</t>
  </si>
  <si>
    <t>ქ. თბილისი, ვაკის რაიონი, ვაჟა-ფშაველას გამზ., N45, მე-4 სართული</t>
  </si>
  <si>
    <t>მიხეილ გვიანიშვილი</t>
  </si>
  <si>
    <t>GE62TB7850636080100001</t>
  </si>
  <si>
    <t>62F6C15C-8FCC-4A60-B37E-8A3DE9D20A48</t>
  </si>
  <si>
    <t>EC8C01A4-0FE9-424E-B08D-3BC252E7AC53</t>
  </si>
  <si>
    <t>იუნიქს ქონსთრაქშენ კომპანი</t>
  </si>
  <si>
    <t>405133822</t>
  </si>
  <si>
    <t>ქ. თბილისი, საბურთალოს რაიონი, ტაშკენტის შეს., N 4, ბ. 16</t>
  </si>
  <si>
    <t>ნოდარ სანდუხაძე</t>
  </si>
  <si>
    <t>GE27KS0000000361500028</t>
  </si>
  <si>
    <t>B4968862-3843-414D-9E73-1A7611618B41</t>
  </si>
  <si>
    <t>კანალესა</t>
  </si>
  <si>
    <t>405021925</t>
  </si>
  <si>
    <t>ქ. თბილისის, ვაკე-საბურთალოს რაიონში, კ. კეკელიძის ქ. N14</t>
  </si>
  <si>
    <t>ვასილი ცოტაძე</t>
  </si>
  <si>
    <t>GE35BG0000000225531000</t>
  </si>
  <si>
    <t>2A9CB749-334E-4076-9125-B73DD63C7D94</t>
  </si>
  <si>
    <t>აი ჯი დეველოფმენტ ჯორჯია</t>
  </si>
  <si>
    <t>404851503</t>
  </si>
  <si>
    <t>ქ. თბილისი, მთაწმინდის რაიონი, მ. კოსტავას ქ., №47/57</t>
  </si>
  <si>
    <t>ლევან მესხელი</t>
  </si>
  <si>
    <t>GE34BG0000000876459800</t>
  </si>
  <si>
    <t>DDFBBDF4-5DA2-4BD2-918A-77AAF121BF72</t>
  </si>
  <si>
    <t>რედ-კო</t>
  </si>
  <si>
    <t>405148415</t>
  </si>
  <si>
    <t>ქ. თბილისი, ვაკის რაიონი, ილია ჭავჭავაძის გამზირსა და ყიფშიძის ქუჩას შორის</t>
  </si>
  <si>
    <t>მირიან ქათამაძე</t>
  </si>
  <si>
    <t>GE83BG0000000645832300</t>
  </si>
  <si>
    <t>DA9D440B-CACD-4076-8B91-BFFCA46814B6</t>
  </si>
  <si>
    <t>Dar Building</t>
  </si>
  <si>
    <t>445420875</t>
  </si>
  <si>
    <t>ქ. ბათუმი, მაიაკოვსკის ქ., №29</t>
  </si>
  <si>
    <t>რევაზი დარჩიძე</t>
  </si>
  <si>
    <t>GE35BG0000000710482500</t>
  </si>
  <si>
    <t>7BF4A039-29BC-44AC-A87D-E8832394B94E</t>
  </si>
  <si>
    <t>ნინო კირცხალია</t>
  </si>
  <si>
    <t>01031005362</t>
  </si>
  <si>
    <t>ქ. თბილისის ჩუღურეთის რაიონი, ქუჩა გიორგი მაზნიაშვილი, N4</t>
  </si>
  <si>
    <t>A5C53B51-103C-4B24-B833-6653108CDE4E</t>
  </si>
  <si>
    <t>თბილი სახლი</t>
  </si>
  <si>
    <t>204976179</t>
  </si>
  <si>
    <t>ქ. თბილისი, დიდუბის რაიონი, ლუბლიანას ქუჩა, N 56</t>
  </si>
  <si>
    <t>მალხაზ კურტანიძე</t>
  </si>
  <si>
    <t>GE19BG0000000175579101</t>
  </si>
  <si>
    <t>726D9023-53A2-435E-8A5B-8BCEA9625E08</t>
  </si>
  <si>
    <t>ბათბილდინგი</t>
  </si>
  <si>
    <t>445509334</t>
  </si>
  <si>
    <t>ქ. ბათუმი, გორგასლის ქ., N 149-151-153/გრიბოედოვის ქ., N 29-31, ბ. N7</t>
  </si>
  <si>
    <t>1. სულხან შავაძე
2. ზებურ დუმბაძე</t>
  </si>
  <si>
    <t>1.61002014210
2.61003002907</t>
  </si>
  <si>
    <t>GE49PC0033600100053526</t>
  </si>
  <si>
    <t>DAE7B000-963F-42D9-AA35-8F3F2F8A3716</t>
  </si>
  <si>
    <t>დავუდ</t>
  </si>
  <si>
    <t>404438417</t>
  </si>
  <si>
    <t>ქ. თბილისი, ძველი თბილისის რაიონი, ხეთაგუროვის ქ., №36</t>
  </si>
  <si>
    <t>ზურაბ კუბლაშვილი</t>
  </si>
  <si>
    <t>GE83HB0000000010943602</t>
  </si>
  <si>
    <t>059C7B48-86B5-4FB3-AF87-564E29C595E9</t>
  </si>
  <si>
    <t>ეკომეტრი</t>
  </si>
  <si>
    <t>404464030</t>
  </si>
  <si>
    <t>ქ. თბილისი, მთაწმინდის რაიონი, ბესიკის ქ., N 4-ის მიმდებარედ, (ნაკვეთი 46/10)</t>
  </si>
  <si>
    <t>გრიგორი მორჩილაძე</t>
  </si>
  <si>
    <t>GE45BG0000000223041800</t>
  </si>
  <si>
    <t>B25EF46E-8022-4949-A1EB-E8A1256C7A3B</t>
  </si>
  <si>
    <t>ერა პალასი</t>
  </si>
  <si>
    <t>245619807</t>
  </si>
  <si>
    <t>ქ. ბათუმი, ზ. გორგილაძის ქ., №77</t>
  </si>
  <si>
    <t>ამირან დარჩიძე</t>
  </si>
  <si>
    <t>GE19PC0033600100042232</t>
  </si>
  <si>
    <t>71A96223-5CD1-4DA9-9617-A85A565B4669</t>
  </si>
  <si>
    <t>გალერია ჰოტელ მენეჯმენტი</t>
  </si>
  <si>
    <t>404567508</t>
  </si>
  <si>
    <t>ქ. თბილისი, მთაწმინდის რაიონი, რუსთაველის გამზ., N 2/4</t>
  </si>
  <si>
    <t>ელენე შარიქაძე</t>
  </si>
  <si>
    <t>GE35TB7638536020100005</t>
  </si>
  <si>
    <t>75C62470-4093-4FB3-8DB7-F700FEC2C222</t>
  </si>
  <si>
    <t>ჯი-ემ-თი მთაწმინდა</t>
  </si>
  <si>
    <t>203843396</t>
  </si>
  <si>
    <t>ქ. თბილისი, ძველი თბილისის რაიონი, თავისუფლების მოედანი №4</t>
  </si>
  <si>
    <t>გიორგი თავაძე</t>
  </si>
  <si>
    <t>GE79BG0000000176897900</t>
  </si>
  <si>
    <t>3C2A6CD6-D08E-4286-A3DF-9EB685C45CBF</t>
  </si>
  <si>
    <t>ჯი-ემ-თი სასტუმროები</t>
  </si>
  <si>
    <t>203842333</t>
  </si>
  <si>
    <t>ქ. თბილისი, ძველი თბილისის რაიონი, თავისუფლების, 4</t>
  </si>
  <si>
    <t>GE25TB0700000000467401</t>
  </si>
  <si>
    <t>9E3145B1-F47E-49C3-BF51-BCB9055ABC20</t>
  </si>
  <si>
    <t>გუდაური ლოჯი</t>
  </si>
  <si>
    <t>402084221</t>
  </si>
  <si>
    <t>ქ. თბილისი, ჩუღურეთის რაიონი, დავით აღმაშენებლის გამზირი, N 80</t>
  </si>
  <si>
    <t>ნათელა ჭიაურელი</t>
  </si>
  <si>
    <t>GE46BG0000000100965245</t>
  </si>
  <si>
    <t>08D9917E-9D2C-4D04-A0C9-794059D0E55B</t>
  </si>
  <si>
    <t>ეიჩ ენდ ემ ჰენეს ენდ მაურიც ჯორჯია</t>
  </si>
  <si>
    <t>405164192</t>
  </si>
  <si>
    <t>ქ. თბილისი, საბურთალოს რაიონი, ვაჟაფშაველას გამზირი, N41, IV სართული</t>
  </si>
  <si>
    <t>1. ფრედრიკ ბიორკსტედტი; 2. ანდერს პეტერ იოჰანსონი 3. კლაუდია ოსვალდი 4. ალექსანდრა ფილიპოვი</t>
  </si>
  <si>
    <t>1.90414229/შვედეთი/;2.86907086/შვედეთი/;3.2530767;U2543320/ავსტრია/;4.7841905/ავსტრია/</t>
  </si>
  <si>
    <t>GE64BG0000000143432200</t>
  </si>
  <si>
    <t>5569F396-B588-4816-B115-348127388797</t>
  </si>
  <si>
    <t>მოდუსი</t>
  </si>
  <si>
    <t>245565669</t>
  </si>
  <si>
    <t>ქ. ბათუმი, პუშკინის ქ., N18</t>
  </si>
  <si>
    <t>ოთარ დარჩიძე</t>
  </si>
  <si>
    <t>GE52BG0000000148444600</t>
  </si>
  <si>
    <t>9729C88B-F3C5-441A-8782-0656302A37F2</t>
  </si>
  <si>
    <t>ნიუ თაიმ</t>
  </si>
  <si>
    <t>445440577</t>
  </si>
  <si>
    <t>ქ. ბათუმი, ლეხ და მარია კაჩინსკების ქ., N 23</t>
  </si>
  <si>
    <t>მალხაზ ბერიძე</t>
  </si>
  <si>
    <t>GE55TB7184536050100001</t>
  </si>
  <si>
    <t>EEF69DEA-9E1B-41C3-B563-3922DCE0A9BD</t>
  </si>
  <si>
    <t>პიქსელ მენეჯმენტი</t>
  </si>
  <si>
    <t>404862314</t>
  </si>
  <si>
    <t>ქ. თბილისი, ვაკის რაიონი, ჭავჭავაძის გამზირი, N34(მე-2 სართული)</t>
  </si>
  <si>
    <t>ალექსეი კლენჩევ</t>
  </si>
  <si>
    <t>GE48KS0000000004180362</t>
  </si>
  <si>
    <t>42A1D3CC-F7CD-4EC1-A425-6E261EB22EBC</t>
  </si>
  <si>
    <t>Spanish Retail Georgia</t>
  </si>
  <si>
    <t>404404774</t>
  </si>
  <si>
    <t>ქ. თბილისის, ძველი თბილისის რაიონში, თელავის ქ., № 20</t>
  </si>
  <si>
    <t>მათარ, აბდულაჰ მოჰამედ ა</t>
  </si>
  <si>
    <t>R901499</t>
  </si>
  <si>
    <t>GE69BG0000000315817600</t>
  </si>
  <si>
    <t>6DF25574-2F03-43D0-AEC4-2CD26A4A0C3A</t>
  </si>
  <si>
    <t>დეველოპერული კომპანია მც კვადრატი</t>
  </si>
  <si>
    <t>404474403</t>
  </si>
  <si>
    <t>ქ. თბილისი, ვაკის რაიონი, მამია გურიელის ქუჩა, №5ა</t>
  </si>
  <si>
    <t>ქეთევან ბაბაჯანაშვილი</t>
  </si>
  <si>
    <t>EC22924D-9707-4BC1-9814-FD45570D704B</t>
  </si>
  <si>
    <t>ახალშენი 2016</t>
  </si>
  <si>
    <t>405136758</t>
  </si>
  <si>
    <t>ქ. თბილისი, ვაკე-საბურთალოს რაიონი, მ. და ა.ბალანჩივაძეების ქ., N 5, ბ. 31</t>
  </si>
  <si>
    <t>1. შაქრო ტეტუნაშვილი
2. ია გალდავა</t>
  </si>
  <si>
    <t>1.01026000717
2.01026012446</t>
  </si>
  <si>
    <t>GE04BG0000000733567700</t>
  </si>
  <si>
    <t>04FB28EA-5501-4B01-BA1D-C2955C0E1213</t>
  </si>
  <si>
    <t>ჩემპიონი 2</t>
  </si>
  <si>
    <t>248416432</t>
  </si>
  <si>
    <t>ქ. ბათუმი, დაბა ხელვაჩაური, დავით აღმაშენებლის ქ., N9</t>
  </si>
  <si>
    <t>თამაზი ჭუბაბრია</t>
  </si>
  <si>
    <t>967EE73E-8B77-4A8F-9FD3-AA36FF0ECB17</t>
  </si>
  <si>
    <t>ნირან პროპერტის დეველოპმენტი</t>
  </si>
  <si>
    <t>204564729</t>
  </si>
  <si>
    <t>ქ. თბილისი, მთაწმინდის რაიონი, ბესიკის ქ., №4, ბ. 62</t>
  </si>
  <si>
    <t>ნირ ჰოგი</t>
  </si>
  <si>
    <t>20444507,0-2448639-1</t>
  </si>
  <si>
    <t>ADBD14C7-72E2-4703-84A5-B47EC0ACB641</t>
  </si>
  <si>
    <t>თბილისი ცენტრალი</t>
  </si>
  <si>
    <t>205129653</t>
  </si>
  <si>
    <t>ქ. თბილისი, ჩუღურეთის რაიონი, რკინიგზის ცენტრალური ვაგზალი, ნაკვეთი №05/107</t>
  </si>
  <si>
    <t>ლევანი ყარალაშვილი</t>
  </si>
  <si>
    <t>GE63PC0133600100065637</t>
  </si>
  <si>
    <t>3D0B2E19-A7F7-45A1-A329-05C7D5F99C8A</t>
  </si>
  <si>
    <t>ანაგი</t>
  </si>
  <si>
    <t>245416401</t>
  </si>
  <si>
    <t>ქ. თბილისი, კოსტავას ქუჩა, N37-39, სართული 3</t>
  </si>
  <si>
    <t>ირაკლი გოგოლიშვილი</t>
  </si>
  <si>
    <t>GE21TB1000000036500001</t>
  </si>
  <si>
    <t>7DDF7E55-92EE-4E47-9E16-F1D4D3FABF60</t>
  </si>
  <si>
    <t>ფალიაშვილის 63</t>
  </si>
  <si>
    <t>ქ. თბილისი, ფალიაშვილის ქუჩა N63</t>
  </si>
  <si>
    <t>ჯუმბერი შალიკაშვილი</t>
  </si>
  <si>
    <t>7F0A41E4-FA68-43E7-A979-126560D14B58</t>
  </si>
  <si>
    <t>F5C3C745-EAA4-4E27-A73B-BADC9EBB49C0</t>
  </si>
  <si>
    <t>თბილისი პალასი</t>
  </si>
  <si>
    <t>405253381</t>
  </si>
  <si>
    <t>ქ. თბილისი, საბურთალოს რაიონი, მ. კოსტავას ქ. N75, ბ. 37</t>
  </si>
  <si>
    <t>შიო მაჭავარიანი</t>
  </si>
  <si>
    <t>GE83BG0000000100568431</t>
  </si>
  <si>
    <t>3F5B4217-38D4-4FB8-B3F3-E856A10FFF06</t>
  </si>
  <si>
    <t>თერმორუმი</t>
  </si>
  <si>
    <t>405134448</t>
  </si>
  <si>
    <t>ქ. თბილისი, ვაჟა-ფშაველას გამზირი, N20</t>
  </si>
  <si>
    <t>შალვა კიკნაძე</t>
  </si>
  <si>
    <t>GE96BG0000000641294600</t>
  </si>
  <si>
    <t>A71E107A-D0C2-4155-83C0-22DCD22BD19F</t>
  </si>
  <si>
    <t>ელტური-2008</t>
  </si>
  <si>
    <t>248434038</t>
  </si>
  <si>
    <t>ხელვაჩაურის რაიონში/მწვანე კონცხი</t>
  </si>
  <si>
    <t>ჯუმბერ ზოიძე</t>
  </si>
  <si>
    <t>GE88PC0033600100042154</t>
  </si>
  <si>
    <t>0A7F5182-3B4F-4292-8569-FC31854BA5B4</t>
  </si>
  <si>
    <t>თეგეტა მოტორსი</t>
  </si>
  <si>
    <t>202177205</t>
  </si>
  <si>
    <t>ქ. თბილისი, საბურთალოს რაიონი, დავით აღმაშენებლის ხეივანი, მე-12 კმ., № 5</t>
  </si>
  <si>
    <t>ავთანდილ წერეთელი</t>
  </si>
  <si>
    <t>GE80TB0600000024467853</t>
  </si>
  <si>
    <t>5A21C207-4868-4EA6-9B48-5D0F743D5535</t>
  </si>
  <si>
    <t>ბეტა ჯგუფი</t>
  </si>
  <si>
    <t>405171996</t>
  </si>
  <si>
    <t>ქ. თბილისი, ვაკე-საბურთალოს რაიონი, ს.ჩიქოვანის ქ., N 22, ბ. №30</t>
  </si>
  <si>
    <t>გიორგი ჯოხაძე</t>
  </si>
  <si>
    <t>GE18BG0000000121722100</t>
  </si>
  <si>
    <t>3029E0C5-9337-4596-87DB-0A677D44A180</t>
  </si>
  <si>
    <t>მაია კვიჭიძე</t>
  </si>
  <si>
    <t>01008011243</t>
  </si>
  <si>
    <t>ქ. თბილისი, ჭავჭავაძის გამზ. N14, ბ.7</t>
  </si>
  <si>
    <t>D5136DB7-C17A-4DDB-9797-D1B10612D28C</t>
  </si>
  <si>
    <t>ჰომბეი</t>
  </si>
  <si>
    <t>405255815</t>
  </si>
  <si>
    <t>ქ. თბილისი, ნინო რამიშვილის ქ. N33, ოფისი N9</t>
  </si>
  <si>
    <t>დავით დვალიშვილი</t>
  </si>
  <si>
    <t>GE44BG0000000100658761</t>
  </si>
  <si>
    <t>AAFC235A-2BBF-4CEC-A2AE-F1AEBABC12E4</t>
  </si>
  <si>
    <t>ანა აბუსერიძე</t>
  </si>
  <si>
    <t>61001051501</t>
  </si>
  <si>
    <t>ქ. ბათუმი, პ. მელიქიშვილის ქ. N6, ბ. 10</t>
  </si>
  <si>
    <t>GE03TB7170445064300002</t>
  </si>
  <si>
    <t>15F35EBB-5A28-4C1B-B7CC-45FF3F31D4D6</t>
  </si>
  <si>
    <t>ინდეკო</t>
  </si>
  <si>
    <t>202376133</t>
  </si>
  <si>
    <t>ქ. თბილისი, ნინოშვილის ქ. N44</t>
  </si>
  <si>
    <t>იოსებ გორგილაძე</t>
  </si>
  <si>
    <t>GE89BG0000000159664700</t>
  </si>
  <si>
    <t>8E8E99BE-75FC-49EC-9D89-960E30E7CB06</t>
  </si>
  <si>
    <t>გიოკაპიტალი</t>
  </si>
  <si>
    <t>406155841</t>
  </si>
  <si>
    <t>ქ. თბილისი, ს. თაყაიშვილის ქ. N25, ბ. N14</t>
  </si>
  <si>
    <t>გიორგი კვიტაშვილი</t>
  </si>
  <si>
    <t>97BEEA92-7829-4A09-8B1C-D0FE871340D4</t>
  </si>
  <si>
    <t>ბაკურიანი ბიზნეს ჯგუფი</t>
  </si>
  <si>
    <t>226166163</t>
  </si>
  <si>
    <t>ბორჯომი, დ. ბაკურიანი, დიდველი</t>
  </si>
  <si>
    <t>გიგა დიდბარიძე</t>
  </si>
  <si>
    <t>83EBEF94-D00F-4136-96C7-A3C68AAADFE9</t>
  </si>
  <si>
    <t>ოლიმპ ჯორჯია</t>
  </si>
  <si>
    <t>405231011</t>
  </si>
  <si>
    <t>საქართველო, თბილისი, ვაკე-საბურთალოს რაიონი, სოფელი თხინვალა, N16 ნაკვეთი</t>
  </si>
  <si>
    <t>ადელინა მამედოვა</t>
  </si>
  <si>
    <t>GE28BG0000000942064500</t>
  </si>
  <si>
    <t>6DECD64D-60DA-49AE-A9B3-49D7E02F2D62</t>
  </si>
  <si>
    <t>ელევატორ ინჟინერინგ ჯგუფი</t>
  </si>
  <si>
    <t>406276104</t>
  </si>
  <si>
    <t>ქ. თბილისი, 17 შინდისელი გმირის ქუჩა N6ა, სართული1, კომერციული ფართი N4</t>
  </si>
  <si>
    <t>ამირინდო ხუციშვილი</t>
  </si>
  <si>
    <t>GE48TB7128036080100008</t>
  </si>
  <si>
    <t>52D868C7-B687-4A49-9864-7E365C924BB3</t>
  </si>
  <si>
    <t>იოსებ გუნთაიშვილი</t>
  </si>
  <si>
    <t>61001008820</t>
  </si>
  <si>
    <t>ქ. ბათუმი, ზ.გორგილაძის ქ. N66, ბ. N58</t>
  </si>
  <si>
    <t>GE93BG0000000162054126</t>
  </si>
  <si>
    <t>88114C6E-F2B4-44AC-AACB-3937108FCC9D</t>
  </si>
  <si>
    <t>რუმი</t>
  </si>
  <si>
    <t>445481853</t>
  </si>
  <si>
    <t>ქ. ბათუმი, პ. მელიქიშვილის ჩიხი, N21</t>
  </si>
  <si>
    <t>რუსლან მიქელაძე</t>
  </si>
  <si>
    <t>GE70BG0000000635160400</t>
  </si>
  <si>
    <t>BFABDF11-34C8-4815-A840-47DD5AAB9F4F</t>
  </si>
  <si>
    <t>ტექინჟინერინგ ჯგუფი</t>
  </si>
  <si>
    <t>204540620</t>
  </si>
  <si>
    <t>ქ. თბილისი, ქ. წამებულის გამზირი, N41, ბინა N3</t>
  </si>
  <si>
    <t>ირინე გლოველი</t>
  </si>
  <si>
    <t>GE39BG0000000235218900</t>
  </si>
  <si>
    <t>BA8F60F5-BD12-4E4A-9665-8BDE34216728</t>
  </si>
  <si>
    <t>შველა</t>
  </si>
  <si>
    <t>448396021</t>
  </si>
  <si>
    <t>ხელვაჩაური, ს. ხელვაჩაური მე–7 ქ. N8</t>
  </si>
  <si>
    <t>გოჩა ჯაფარიძე</t>
  </si>
  <si>
    <t>A5C44F5D-1F9C-4BC1-BD39-C8B2E88BC49A</t>
  </si>
  <si>
    <t>ბკ კაპიტალი</t>
  </si>
  <si>
    <t>205057123</t>
  </si>
  <si>
    <t>ქ. თბილისი, იოსებიძის ქ, N80, ბ. N7</t>
  </si>
  <si>
    <t>რევაზ ქევანიშვილი</t>
  </si>
  <si>
    <t>GE56PC0133600100057906</t>
  </si>
  <si>
    <t>D57E2878-F57C-4B96-B89E-A8B81F35634A</t>
  </si>
  <si>
    <t>ინჟინერთა ჯგუფი</t>
  </si>
  <si>
    <t>400101457</t>
  </si>
  <si>
    <t>ქ. თბილისი, საბურთალოს რაიონი, სააკაძის დაღმართი, N11</t>
  </si>
  <si>
    <t>იმედა კუხიანიძე</t>
  </si>
  <si>
    <t>GE52TB7802536050100001</t>
  </si>
  <si>
    <t>2ED6F730-5337-4222-94F9-284E801BCE61</t>
  </si>
  <si>
    <t>BD Property</t>
  </si>
  <si>
    <t>404390967</t>
  </si>
  <si>
    <t>ქ. თბილისი, ყაზბეგის ქ. N3-5</t>
  </si>
  <si>
    <t>ტომას გიჟასი</t>
  </si>
  <si>
    <t>GE97TB7511536020100001</t>
  </si>
  <si>
    <t>97275D0F-23EB-47CD-8A0F-C93649EE6164</t>
  </si>
  <si>
    <t>სითი დეველოპმენტ</t>
  </si>
  <si>
    <t>404481324</t>
  </si>
  <si>
    <t>ქ. თბილისი, მ. კოსტავას ქ. N63ა, ბ. N7</t>
  </si>
  <si>
    <t>დავით ანჯაფარიძე</t>
  </si>
  <si>
    <t>GE27TB7773936080100004</t>
  </si>
  <si>
    <t>57A60218-744B-4922-BF21-F9C52A01DAF6</t>
  </si>
  <si>
    <t>დომუს დეველოპმენტ</t>
  </si>
  <si>
    <t>205210261</t>
  </si>
  <si>
    <t>ქ. თბილისი, კავსაძის ქ. N3, კომერციული ფართი N12</t>
  </si>
  <si>
    <t>ალექსანდრე კორძახია</t>
  </si>
  <si>
    <t>GE11TB3983836050100002</t>
  </si>
  <si>
    <t>A3C5943B-D1C3-4CB2-946C-86BF678B6183</t>
  </si>
  <si>
    <t>ირაკლი კაციტაძე</t>
  </si>
  <si>
    <t>01008004604</t>
  </si>
  <si>
    <t>ქ, თბილისი, ფალიაშვილის 23</t>
  </si>
  <si>
    <t>GE03TB7765145061100016</t>
  </si>
  <si>
    <t>9AE0C821-91FF-44A4-90E6-F71F98BC044C</t>
  </si>
  <si>
    <t>სვირი +</t>
  </si>
  <si>
    <t>212916932</t>
  </si>
  <si>
    <t>ქ. ქუთაისი, თაბუკაშვილის ქ. №36/26</t>
  </si>
  <si>
    <t>ბექა ჭულუხაძე</t>
  </si>
  <si>
    <t>E0680301-116E-4D99-93F4-7C694EC80172</t>
  </si>
  <si>
    <t>რენთინგ ბიენბი</t>
  </si>
  <si>
    <t>404564244</t>
  </si>
  <si>
    <t>ქ. თბილისი, ქუჩა ჭოველიძე, N14 ; ქალაქი თბილისი , ქუჩა ჭოველიძე, N16</t>
  </si>
  <si>
    <t>ჯონი ჯღარკავა</t>
  </si>
  <si>
    <t>9B349A17-7CE1-4232-98C6-02C565C3642C</t>
  </si>
  <si>
    <t>ტრანსმშენი</t>
  </si>
  <si>
    <t>212274812</t>
  </si>
  <si>
    <t>ქ. თბილისი, ნინო რამიშვილის ქ. N3ა</t>
  </si>
  <si>
    <t>უჩა გელაშვილი</t>
  </si>
  <si>
    <t>GE85BG0000000223173000</t>
  </si>
  <si>
    <t>9B21D54A-56D8-405D-95E2-A05872C7C1E9</t>
  </si>
  <si>
    <t>ტელეკომპანია ტიფლისი</t>
  </si>
  <si>
    <t>404555762</t>
  </si>
  <si>
    <t>ქ. თბილისი, ზაალ ქიქოძეს ქუჩა, N26</t>
  </si>
  <si>
    <t>რამაზ ჩაჩანიძე</t>
  </si>
  <si>
    <t>GE16TB7700236080100007</t>
  </si>
  <si>
    <t>FDD41FFA-B528-4FF1-94A0-955D764D2294</t>
  </si>
  <si>
    <t>მურაზი ოზმანიანი</t>
  </si>
  <si>
    <t>01011077192</t>
  </si>
  <si>
    <t>ქ. თბილისი, სამგორის რაიონი, ვარკეთილის დასახლება, IV მ/რ, II რიგი, კორპ. N14-ს 
მიმდებარედ, (ნაკვეთი 14/194), სარდაფი N3</t>
  </si>
  <si>
    <t>GE44BG0000000703153600,GE86TB7802045064300005</t>
  </si>
  <si>
    <t>CEEB1284-D33E-4181-B9C2-946DDE42631D</t>
  </si>
  <si>
    <t>470412F4-E2C0-4F9D-91F1-1C0630A02364</t>
  </si>
  <si>
    <t>ლევან დარჩინიანი</t>
  </si>
  <si>
    <t>01027046813</t>
  </si>
  <si>
    <t>ქ. თბილისი, ისანისამგორის რაიონი, გუმათჰესის ქუჩა, N 8ა, ბინა 13</t>
  </si>
  <si>
    <t>GE23BG0000000547218718</t>
  </si>
  <si>
    <t>56FB454B-78DD-4E46-9CED-A6E7AB7F99A3</t>
  </si>
  <si>
    <t>ავთანდილ შაქარაშვილი</t>
  </si>
  <si>
    <t>01019081805</t>
  </si>
  <si>
    <t>ქ. თბილისი, ნაძალადევის რაიონი, სანზონის დასახლება, კორპუსი 26, ბინა 46</t>
  </si>
  <si>
    <t>GE96BG0000000920509100</t>
  </si>
  <si>
    <t>8DD9126F-5904-483C-86D9-A22A6CE74C80</t>
  </si>
  <si>
    <t>სერგო ბონდარ</t>
  </si>
  <si>
    <t>01013020768</t>
  </si>
  <si>
    <t>ქ. თბილისი, სამგორის რაიონი, ვარკეთილი-3-ის დასახლება, IV მიკრო/რაიონი, კორპუსი 425, ბინა 174</t>
  </si>
  <si>
    <t>GE72BG0000000044225500</t>
  </si>
  <si>
    <t>1235B806-B8BC-43B0-AE87-6215B8318532</t>
  </si>
  <si>
    <t>ზვიადი ხუციშვილი</t>
  </si>
  <si>
    <t>01027035673</t>
  </si>
  <si>
    <t>ქ. თბილისი, სამგორის რაიონი, ვარკეთილი3-ის დასახლება, IV მ/რ, კორპუსი 425, ბინა 144</t>
  </si>
  <si>
    <t>GE60BG0000000833890300</t>
  </si>
  <si>
    <t>309483F9-B68A-4C46-B8A6-61F8E12E07E9</t>
  </si>
  <si>
    <t>გიორგი ტალახაძე</t>
  </si>
  <si>
    <t>01027036075</t>
  </si>
  <si>
    <t>ქალაქი თბილისი, სამგორის რაიონი, გუმათჰესის ქუჩა, N 17, ბინა 42</t>
  </si>
  <si>
    <t>GE78BG0000000161352019</t>
  </si>
  <si>
    <t>A06DF506-90EB-483C-B8E1-892D448945FB</t>
  </si>
  <si>
    <t>გიორგი თეთრაული</t>
  </si>
  <si>
    <t>20001054776</t>
  </si>
  <si>
    <t>ქ. თბილისის ისნის რაიონში, ვაზისუბნის I კ/ვ კორპ№ 3 მიმდ.</t>
  </si>
  <si>
    <t>GE55BG0000000843428400</t>
  </si>
  <si>
    <t>56330146-793C-41A3-BCD8-32236F09C91C</t>
  </si>
  <si>
    <t>ზურაბი გაბულდანი</t>
  </si>
  <si>
    <t>01027054197</t>
  </si>
  <si>
    <t>ქ. თბილისი , ისანი-სამგორის რაიონი, ვარკეთილი 3 ,IV მ/რ ,კორ. 425 ,ბ. 64</t>
  </si>
  <si>
    <t>GE66TB7130445061100062</t>
  </si>
  <si>
    <t>EE0AE650-50DA-4929-9932-63F76E12318F</t>
  </si>
  <si>
    <t>ალექსანდრე მირუაშვილი</t>
  </si>
  <si>
    <t>59001031140</t>
  </si>
  <si>
    <t>გორის რაიონი, სოფ. ქვახვრელი</t>
  </si>
  <si>
    <t>GE91BG0000000162332455</t>
  </si>
  <si>
    <t>03DA375A-2441-46C5-9ADB-9E486636087D</t>
  </si>
  <si>
    <t>დავით ყაველაშვილი</t>
  </si>
  <si>
    <t>01013023264</t>
  </si>
  <si>
    <t>ქ. თბილისი, სამგორის რაიონი, ვარკეთილი3-ის დას, IV მ/რ, კორპუსი 425, ბინა 140</t>
  </si>
  <si>
    <t>GE94BG0000000162213964</t>
  </si>
  <si>
    <t>33A20FC5-23DE-4E27-B39B-567B311DF627</t>
  </si>
  <si>
    <t>გიორგი ტურაშვილი</t>
  </si>
  <si>
    <t>45001035888</t>
  </si>
  <si>
    <t>ყვარელი ს. ალმატი</t>
  </si>
  <si>
    <t>GE73BG0000000162205321</t>
  </si>
  <si>
    <t>4FD298DB-1899-4ED9-A06C-AC0DD1122C63</t>
  </si>
  <si>
    <t>რობერტ დუმბაძე</t>
  </si>
  <si>
    <t>61006035403</t>
  </si>
  <si>
    <t>ქ. ბათუმი, ფრიდონ ხალვაშის გამზირი, N320, ბინა N25</t>
  </si>
  <si>
    <t>GE79TB7189145061100094</t>
  </si>
  <si>
    <t>FAAB1F79-09B5-42CF-844F-BEC86F3129F2</t>
  </si>
  <si>
    <t>ვასილ ბერიშვილი</t>
  </si>
  <si>
    <t>54001011756</t>
  </si>
  <si>
    <t>ქ. თბილისის საბურთალოს რაიონში, დიდი დიღომი, ი. პეტრიწის ქ. №11 ბ.64</t>
  </si>
  <si>
    <t>GE80BG0000000592862400</t>
  </si>
  <si>
    <t>0F73BFE9-A28F-4E61-8129-C4084D8AC9E9</t>
  </si>
  <si>
    <t>მალხაზი ღვინიაშვილი</t>
  </si>
  <si>
    <t>01101120575</t>
  </si>
  <si>
    <t>ქ. თბილისი, ისნის რაიონი, შანდორ პეტეფის ქ. N 12 ბ. 18</t>
  </si>
  <si>
    <t>GE88BG0000000108565700</t>
  </si>
  <si>
    <t>E5CC8AAE-4701-4C4B-BA28-3465CCC8F503</t>
  </si>
  <si>
    <t>ტარიელ ხუციშვილი</t>
  </si>
  <si>
    <t>31001015513</t>
  </si>
  <si>
    <t>ქ. თბილისი, საბურთალოს რაიონი, ს. დიღომი</t>
  </si>
  <si>
    <t>GE16BG0000000101490943</t>
  </si>
  <si>
    <t>94D5902B-9275-4CC3-8A84-85166E9D8B18</t>
  </si>
  <si>
    <t>გიორგი ლორთქიფანიძე</t>
  </si>
  <si>
    <t>61006079015</t>
  </si>
  <si>
    <t>ხელვაჩაური, ს. ფერია, მე–9 ქ. N 18</t>
  </si>
  <si>
    <t>GE93TB7112245061100001</t>
  </si>
  <si>
    <t>F79B82AA-279C-4335-AB38-308105BB82C5</t>
  </si>
  <si>
    <t>ტარიელ მაჭარაშვილი</t>
  </si>
  <si>
    <t>01005023158</t>
  </si>
  <si>
    <t>ქ. თბილისი, სამგორის რაიონი, ვარკეთილის მას., ზემო პლატო, II მ/რ, კორპ. 2, ბ. 131</t>
  </si>
  <si>
    <t>GE69BG0000000733460800</t>
  </si>
  <si>
    <t>3C0CFD15-98F0-4B6B-A507-91E202CD836A</t>
  </si>
  <si>
    <t>დავითი ავდოიანი</t>
  </si>
  <si>
    <t>01019057317</t>
  </si>
  <si>
    <t>ქ. თბილისი, ნაძალადევის რაიონი, თემქა X კვ., კორპ. №33, ბ. №57</t>
  </si>
  <si>
    <t>GE98TB0723545063622410</t>
  </si>
  <si>
    <t>C27AE956-8FF9-4DFD-BE28-FE1AD8591B15</t>
  </si>
  <si>
    <t>ემზარ ტარუაშვილი</t>
  </si>
  <si>
    <t>59001067583</t>
  </si>
  <si>
    <t>გორი ს. საქაშეთი</t>
  </si>
  <si>
    <t>GE40TB7092345061100010</t>
  </si>
  <si>
    <t>0E4DAFA9-9117-434C-860D-C8F52EDFDD30</t>
  </si>
  <si>
    <t>ვახტანგ პაპინაშვილი</t>
  </si>
  <si>
    <t>24001033432</t>
  </si>
  <si>
    <t>კასპის რაიონი, ს. ხოვლე</t>
  </si>
  <si>
    <t>GE80BG0000000161341410</t>
  </si>
  <si>
    <t>24291C11-EFFA-464E-8747-89010F8DF4D6</t>
  </si>
  <si>
    <t>დავით ხუციშვილი</t>
  </si>
  <si>
    <t>01013012559</t>
  </si>
  <si>
    <t>GE83TB7079545061600008</t>
  </si>
  <si>
    <t>AC55286A-0CA8-46AE-91E2-C85A9C6FF90F</t>
  </si>
  <si>
    <t>ლუდსახარში ორი კათხა</t>
  </si>
  <si>
    <t>406283338</t>
  </si>
  <si>
    <t>ქ. თბილისი, სამგორის რაიონი, დასახლება ვარკეთილი-3 , III ა მ/რ. , N338 და N343 კორპუსების მიმდებარედ; დასახლება ვარკეთილი , III ა მ/რ.-სა და IV მ/რ.-ს შორის , (ნაკვეთი 17/008)</t>
  </si>
  <si>
    <t>ლაშა თედორაძე</t>
  </si>
  <si>
    <t>GE20KS0000000360803306</t>
  </si>
  <si>
    <t>1C2A10A9-FA2F-437B-8C70-F109D1C009EE</t>
  </si>
  <si>
    <t>სითი რეალ ისთეით</t>
  </si>
  <si>
    <t>406067410</t>
  </si>
  <si>
    <t>ქ. თბილისი, ვაკე-საბურთალოს რაიონი, გამსახურდიას გამზ., №30</t>
  </si>
  <si>
    <t>თამაზ ჯახუტაშვილი</t>
  </si>
  <si>
    <t>GE93TB7126236050100001</t>
  </si>
  <si>
    <t>04B265BA-02B2-4620-87C1-1D9CA09C8962</t>
  </si>
  <si>
    <t>რედ-კო მენეჯმენტ გრუპი</t>
  </si>
  <si>
    <t>405198986</t>
  </si>
  <si>
    <t>ქ. თბილისი, ვაკე-საბურთალოს რაიონი, ჭაბუა ამირეჯიბის გზატ., N 6, საოფისე ფართი N2</t>
  </si>
  <si>
    <t>დავითი ცხომელიძე</t>
  </si>
  <si>
    <t>GE85BG0000000189872900</t>
  </si>
  <si>
    <t>19F602E5-A978-4128-B38E-2D3540A8F675</t>
  </si>
  <si>
    <t>მპ დეველოპმენტი</t>
  </si>
  <si>
    <t>404960217</t>
  </si>
  <si>
    <t>ქ. თბილისი, ი. ჭავჭავაძის გამზ., 74ბ (ი. ჭავჭავაძის გამზ, ა.მიშელაძის ქის კუს ტბის საბაგირო გზის ქვედა სადგურის მიმდებარე)</t>
  </si>
  <si>
    <t>თამარ გამგონეიშვილი</t>
  </si>
  <si>
    <t>GE92BG0000000285549500</t>
  </si>
  <si>
    <t>2BAD18DC-6E49-4AD3-9FDC-1B422FF3B90D</t>
  </si>
  <si>
    <t>დომუსი</t>
  </si>
  <si>
    <t>404908864</t>
  </si>
  <si>
    <t>ქ. თბილისის, თამარაშვილის ქ., N13</t>
  </si>
  <si>
    <t>GE18TB7311636080100001</t>
  </si>
  <si>
    <t>B6B26BE3-174A-4141-A509-B6EE28D4677B</t>
  </si>
  <si>
    <t>ტექნოკლიმა</t>
  </si>
  <si>
    <t>402009857</t>
  </si>
  <si>
    <t>ქ. თბილისი, ალ. მირცხულავას ქ. N12, ბ. 19</t>
  </si>
  <si>
    <t>გრიგოლ ცირეკიძე</t>
  </si>
  <si>
    <t>GE64BG0000000517060001</t>
  </si>
  <si>
    <t>967D325E-9818-4D9E-8716-3D66A117AF42</t>
  </si>
  <si>
    <t>ჯორჯიან თრეველ სენთერ</t>
  </si>
  <si>
    <t>400179739</t>
  </si>
  <si>
    <t>ქ. თბილისი, თემქა, III მ/რ., II კვ., კორ. 24, ბ. 96</t>
  </si>
  <si>
    <t>ანა ჭანტურიძე</t>
  </si>
  <si>
    <t>GE85TB7692936080100003</t>
  </si>
  <si>
    <t>896D566D-E152-43A5-B35D-178697BA6FBD</t>
  </si>
  <si>
    <t>ბრაით ინდასტრი</t>
  </si>
  <si>
    <t>401952348</t>
  </si>
  <si>
    <t>ქ. თბილისი, არ.კერესელიძის ქ. N5 (ყოფ.დიდუბის 1შეს. №5)</t>
  </si>
  <si>
    <t>კარენ გევორქიან</t>
  </si>
  <si>
    <t>GE04TB7589636020100001</t>
  </si>
  <si>
    <t>898A405B-2C00-47B1-B022-DA3B8C9CB1FA</t>
  </si>
  <si>
    <t>ლიდო</t>
  </si>
  <si>
    <t>205264998</t>
  </si>
  <si>
    <t>ქ. თბილისი, საირმის ქ., N83, ბინა N7</t>
  </si>
  <si>
    <t>გიორგი გოშხოთელიანი</t>
  </si>
  <si>
    <t>GE78TB7959336080100001</t>
  </si>
  <si>
    <t>66F0842B-376F-4DCB-8A6A-970FCB2C0492</t>
  </si>
  <si>
    <t>სტოკი</t>
  </si>
  <si>
    <t>206348371</t>
  </si>
  <si>
    <t>ქ. თბილისი, მელაანის IV შესახ. N10</t>
  </si>
  <si>
    <t>ვაჟა კობახიძე</t>
  </si>
  <si>
    <t>GE32PC0473600100002053</t>
  </si>
  <si>
    <t>2DA339CC-6348-45D9-A1E5-D71F784F2AAC</t>
  </si>
  <si>
    <t>საქართველოს კონდიცირებისა და გათბობის სისტემები</t>
  </si>
  <si>
    <t>211398888</t>
  </si>
  <si>
    <t>ქ. თბილისი, ბახტრიონის ქ., N11</t>
  </si>
  <si>
    <t>გიორგი აფხაიძე</t>
  </si>
  <si>
    <t>GE43TB7195336020100002</t>
  </si>
  <si>
    <t>D597C957-7D3B-432D-8D78-F019573E17D9</t>
  </si>
  <si>
    <t>სადაზღვევო კომპანია ალდაგი</t>
  </si>
  <si>
    <t>404476189</t>
  </si>
  <si>
    <t>ქ. თბილისი, საბურთალოს რაიონი, ბ. კვერნაძის ქ., N10</t>
  </si>
  <si>
    <t>გიორგი ბარათაშვილი</t>
  </si>
  <si>
    <t>GE65BG0000000114845506</t>
  </si>
  <si>
    <t>A2C59437-AE90-462E-A9AF-5A8D20C94C03</t>
  </si>
  <si>
    <t>ჩემი კლიმატი</t>
  </si>
  <si>
    <t>438730713</t>
  </si>
  <si>
    <t>ქ. სამტრედია, რესპუბლიკის ქ., N 44, ბ. 4</t>
  </si>
  <si>
    <t>ჯემალ ფოფხაძე</t>
  </si>
  <si>
    <t>GE05TB7134636050100001</t>
  </si>
  <si>
    <t>F88728EA-D84F-4577-9DA9-1AE98AE5D51B</t>
  </si>
  <si>
    <t>მოტორსტარი</t>
  </si>
  <si>
    <t>216402701</t>
  </si>
  <si>
    <t>ქ. რუსთავი, ლეონიძის ქ., კორპ. 24, ბინა N100</t>
  </si>
  <si>
    <t>ზურაბი ყვირალაშვილი</t>
  </si>
  <si>
    <t>GE16BG0000000591290600</t>
  </si>
  <si>
    <t>BDEAED14-53FB-4AC4-81FD-983FA4118501</t>
  </si>
  <si>
    <t>დომსონს ინჯინიარინგ</t>
  </si>
  <si>
    <t>405126572</t>
  </si>
  <si>
    <t>ქ. თბილისი, საბურთალოს რაიონი, ბროლოსანის ქ., N25-27, ბინა N1</t>
  </si>
  <si>
    <t>სოსო ბერიძე</t>
  </si>
  <si>
    <t>GE55BG0000000727852900</t>
  </si>
  <si>
    <t>EDED69C8-274F-43F2-B16D-02C5538D2A4F</t>
  </si>
  <si>
    <t>ენსოლი</t>
  </si>
  <si>
    <t>205236190</t>
  </si>
  <si>
    <t>ქ. თბილისი, ვაკის რაიონი, ი. ჭავჭავაძის გამზ., N17ა</t>
  </si>
  <si>
    <t>არსენი ბორცვაძე;</t>
  </si>
  <si>
    <t>GE27BG0000000246487800</t>
  </si>
  <si>
    <t>E13FA661-3B3D-437A-A26D-FB16D4C0D1C1</t>
  </si>
  <si>
    <t>სინერჯი ქონსთრაქშინ</t>
  </si>
  <si>
    <t>404395310</t>
  </si>
  <si>
    <t>ქ. თბილისი, საბურთალოს რაიონი, ალ. ყაზბეგის გამზირი, N70, სართული 3, ბინა N7</t>
  </si>
  <si>
    <t>ბურაქ გურბუზ</t>
  </si>
  <si>
    <t>GE66TB7000136050100002</t>
  </si>
  <si>
    <t>05703C43-9607-4C66-AA5F-B8071DA062F4</t>
  </si>
  <si>
    <t>ს გემბლინგ ჰოლი</t>
  </si>
  <si>
    <t>404497273</t>
  </si>
  <si>
    <t>ქ. თბილისი, მთაწმინდის რაიონი, ამაღლების ქ., N 12, სად. 1, სართული 1, ბ. N1</t>
  </si>
  <si>
    <t>ანასტასია თოფურიძე</t>
  </si>
  <si>
    <t>GE29VT6600000009823602</t>
  </si>
  <si>
    <t>794E1423-45C6-4FA7-AB02-D62CD5D51E3F</t>
  </si>
  <si>
    <t>მაქს კომფორტი</t>
  </si>
  <si>
    <t>202360970</t>
  </si>
  <si>
    <t>ქ. თბილისი, დიდუბის რაიონი, აგლაძის ქ., N 7 ა</t>
  </si>
  <si>
    <t>ალექსანდრე სუქიაშვილი</t>
  </si>
  <si>
    <t>GE19TB1863136020100003</t>
  </si>
  <si>
    <t>BE67F05E-F03A-4B93-AE0D-17DDEB0ACE84</t>
  </si>
  <si>
    <t>დასაქმების სააგენტო ეიჩარი</t>
  </si>
  <si>
    <t>204554259</t>
  </si>
  <si>
    <t>ქ. თბილისი, ვაკის რაიონი, მიხეილ შავიშვილის ქ., N 25</t>
  </si>
  <si>
    <t>გიორგი კიკნაძე</t>
  </si>
  <si>
    <t>GE04TB3593136020100006</t>
  </si>
  <si>
    <t>DDE43ADF-86E9-4787-836A-212FC645B5A5</t>
  </si>
  <si>
    <t>LGS</t>
  </si>
  <si>
    <t>406077427</t>
  </si>
  <si>
    <t>ქ. თბილისი, ისანი-სამგორის რაიონი, ვარკეთილი 3, I მ/რ, კორ. 15, ბ. N68</t>
  </si>
  <si>
    <t>ლევანი შარაშიძე</t>
  </si>
  <si>
    <t>GE69TB7827436050100002</t>
  </si>
  <si>
    <t>F1D0B983-9F3D-464C-AFDD-0EDE9AD87E28</t>
  </si>
  <si>
    <t>ამერი დეველოპმენტი</t>
  </si>
  <si>
    <t>404956776</t>
  </si>
  <si>
    <t>ქ. თბილისი, საბურთალოს რაიონი, მერაბ კოსტავას ქ. , N 76ა</t>
  </si>
  <si>
    <t>გიორგი თავდიშვილი</t>
  </si>
  <si>
    <t>GE97BG0000000997051200</t>
  </si>
  <si>
    <t>95BA1B43-6601-4917-BB58-3C2771AFC6EA</t>
  </si>
  <si>
    <t>ჭკვიანი სახლი</t>
  </si>
  <si>
    <t>200273818</t>
  </si>
  <si>
    <t>ქ. თბილისის ნაძალადევის რაიონში, სანზონა,კორპ. N6,ბინა N36.</t>
  </si>
  <si>
    <t>ირაკლი ჭოჭუა</t>
  </si>
  <si>
    <t>GE04BG0000000230855500</t>
  </si>
  <si>
    <t>D81785D1-2067-44D9-A9C3-9FD737730A20</t>
  </si>
  <si>
    <t>ბლოკი</t>
  </si>
  <si>
    <t>445463739</t>
  </si>
  <si>
    <t>ქ. ბათუმი, ფარნავაზ მეფის ქ. N93/99, ბ. 34</t>
  </si>
  <si>
    <t>დემურ დიასამიძე</t>
  </si>
  <si>
    <t>GE46BG0000000552656900</t>
  </si>
  <si>
    <t>941E9218-02FF-4D52-B3C8-8754C1B0F384</t>
  </si>
  <si>
    <t>ბერკეტი-დიზაინი</t>
  </si>
  <si>
    <t>204909812</t>
  </si>
  <si>
    <t>ქ. თბილისი, ვაკე-საბურთალოს რაიონი, ვაჟა ფშაველას VII კვ. კორპ.№1ა, ბ.90</t>
  </si>
  <si>
    <t>დავით სოსელია</t>
  </si>
  <si>
    <t>GE98PC0263600100017961</t>
  </si>
  <si>
    <t>BF286322-BCFC-403B-B707-B476132F6DD3</t>
  </si>
  <si>
    <t>ოლსერვისჯგუფი</t>
  </si>
  <si>
    <t>406269041</t>
  </si>
  <si>
    <t>ქ. თბილისი, სამგორის რაიონი, რომანოზ ხომლელის ქუჩა, N 56</t>
  </si>
  <si>
    <t>გიორგი ბუბუტეიშვილი</t>
  </si>
  <si>
    <t>GE24BG0000000131374753</t>
  </si>
  <si>
    <t>F830C37E-1BED-416F-996D-C3C709C5F339</t>
  </si>
  <si>
    <t>სტრაქტიფორმი</t>
  </si>
  <si>
    <t>405313940</t>
  </si>
  <si>
    <t>ქ. თბილისი, ვაკე-საბურთალოს რაიონი, გაზაფხულის ქ. N 4 ბ. 40</t>
  </si>
  <si>
    <t>თამარი დვალიშვილი</t>
  </si>
  <si>
    <t>GE32BG0000000131428541</t>
  </si>
  <si>
    <t>416473B3-5E1E-4C7E-9FF8-71C38522F082</t>
  </si>
  <si>
    <t>გალერია თბილისი</t>
  </si>
  <si>
    <t>204558497</t>
  </si>
  <si>
    <t>ქ. თბილისი, მთაწმინდის რაიონი, რუსთაველის გამზირი, 2/4, (ნაკვ. 65/003)</t>
  </si>
  <si>
    <t>GE90TB7240936080100009</t>
  </si>
  <si>
    <t>1D6C190E-3037-4435-BF28-B1D43DC3432D</t>
  </si>
  <si>
    <t>ავტო დახმარება ჯუბა</t>
  </si>
  <si>
    <t>400021230</t>
  </si>
  <si>
    <t>ქ. თბილისის, ვაკე-საბურთალოს რაიონში, სოფ. დიღომი</t>
  </si>
  <si>
    <t>ჯუმბერ ხუხია</t>
  </si>
  <si>
    <t>GE24BG0000000297880200</t>
  </si>
  <si>
    <t>A2657477-81D6-4C36-A6F1-56783A751E9F</t>
  </si>
  <si>
    <t>ინტერკლიმატი</t>
  </si>
  <si>
    <t>445385752</t>
  </si>
  <si>
    <t>ქ. ბათუმი, ზ.გორგილაძის ქუჩა №54/62, ბინა №218</t>
  </si>
  <si>
    <t>აკაკი ირემაძე</t>
  </si>
  <si>
    <t>GE21PC0033600100043166</t>
  </si>
  <si>
    <t>6D8CD0A5-B4DD-48FD-B3FA-3A9AB13DE8E1</t>
  </si>
  <si>
    <t>კომფორტერი</t>
  </si>
  <si>
    <t>400231860</t>
  </si>
  <si>
    <t>ქ. თბილისი, ნაძალადევის რაიონი, პეტრე გამყრელიძის ქუჩა, N1ბ</t>
  </si>
  <si>
    <t>ზურაბი მოსახლიშვილი</t>
  </si>
  <si>
    <t>GE15TB7487236080100005</t>
  </si>
  <si>
    <t>A2B4D2B3-9864-4FDD-8E9C-CDB34AA4D3A8</t>
  </si>
  <si>
    <t>ჯასტ ტრიპ</t>
  </si>
  <si>
    <t>405170915</t>
  </si>
  <si>
    <t>ქ. თბილისი, დიდუბის რაიონი, ქუთაისის ქუჩა, N 18, სართული 5, ბინა N16</t>
  </si>
  <si>
    <t>თამაზი თავაძე</t>
  </si>
  <si>
    <t>GE70BG0000000680760100</t>
  </si>
  <si>
    <t>5C131825-DADD-417F-826A-A221247A4441</t>
  </si>
  <si>
    <t>კარაჯა</t>
  </si>
  <si>
    <t>405293702</t>
  </si>
  <si>
    <t>ქალაქი თბილისი, საბურთალოს რ/ნი, ვაშლიჯვრის დასახლება, კორპუსი 10ბ, ბინა 20</t>
  </si>
  <si>
    <t>ტატო ნორაკიძე</t>
  </si>
  <si>
    <t>GE09TB7339436020100005</t>
  </si>
  <si>
    <t>9FDC50C8-6B44-4FC0-9F06-1C9F8F76539C</t>
  </si>
  <si>
    <t>მეპერსი</t>
  </si>
  <si>
    <t>402121887</t>
  </si>
  <si>
    <t>ქ. თბილისი, დიდუბის რაიონი, ალ. მირცხულავას ქ., N 12, ბინა N19</t>
  </si>
  <si>
    <t>თემური მატუა</t>
  </si>
  <si>
    <t>GE78TB7960436060100001</t>
  </si>
  <si>
    <t>43EABC78-AF64-4C14-9FEF-C7E6A1B6F07E</t>
  </si>
  <si>
    <t>ვილჰელმსენ შიფს სერვის ჯორჯია</t>
  </si>
  <si>
    <t>204564514</t>
  </si>
  <si>
    <t>ქ. თბილისი, დიდუბის რაიონი, მ. ლებანიძის ქ., №17</t>
  </si>
  <si>
    <t>GE84BG0000000344898900</t>
  </si>
  <si>
    <t>32763CBF-A1A7-40AA-A28F-A5F62B807412</t>
  </si>
  <si>
    <t>ევრო ფიქსი</t>
  </si>
  <si>
    <t>406029925</t>
  </si>
  <si>
    <t>ქ. თბილისი, დიდუბის რაიონი, კოსმონავტების სანაპირო N23გ, სართული 2</t>
  </si>
  <si>
    <t>ამირანი მამოევი</t>
  </si>
  <si>
    <t>GE68TB7205736020100002</t>
  </si>
  <si>
    <t>87FD64CA-3BA9-4E8B-B17B-5BC403E9B37A</t>
  </si>
  <si>
    <t>სითიქომ</t>
  </si>
  <si>
    <t>405197111</t>
  </si>
  <si>
    <t>ქ. თბილისი, ვაკის რაიონი, ირაკლი აბაშიძის ქ., N 48, ბ. 3</t>
  </si>
  <si>
    <t>დავით პირველაშვილი</t>
  </si>
  <si>
    <t>GE78TB7917936020100005</t>
  </si>
  <si>
    <t>B0233419-0052-4A91-AD62-6A8EAC8ED636</t>
  </si>
  <si>
    <t>ჯითექსი</t>
  </si>
  <si>
    <t>205234744</t>
  </si>
  <si>
    <t>ქ. თბილისი, ვაკის რაიონი, ი. მოსშვილის ქ., №12, ბ. №21</t>
  </si>
  <si>
    <t>გიორგი ბასილაძე</t>
  </si>
  <si>
    <t>GE56BG0000000414154300</t>
  </si>
  <si>
    <t>57B563B3-C083-4D3B-AED3-2592EE4483A0</t>
  </si>
  <si>
    <t>ინსტა</t>
  </si>
  <si>
    <t>202057264</t>
  </si>
  <si>
    <t>ქ.თბილისი, საბურთალოს რაიონი, ზაქარიაძის ქ. N8</t>
  </si>
  <si>
    <t>გიორგი ბახსოლიანი</t>
  </si>
  <si>
    <t>GE95BG0000000280979000</t>
  </si>
  <si>
    <t>038B7B4B-A51F-44F2-81A8-7245D14F2FEF</t>
  </si>
  <si>
    <t>სოლეი</t>
  </si>
  <si>
    <t>204896513</t>
  </si>
  <si>
    <t>ქ. თბილისი, ვაკე-საბურთალოს რაიონი, ვაჟაფშაველას გამზ. N58, ბ. N1</t>
  </si>
  <si>
    <t>ოლღა ჭავჭავაძე</t>
  </si>
  <si>
    <t>GE11PC0133600100037279</t>
  </si>
  <si>
    <t>D0B710BC-380A-438A-98F5-0DF582189583</t>
  </si>
  <si>
    <t>400247899</t>
  </si>
  <si>
    <t>ქ. თბილისი, გლდანის რაიონი, გლდანის მას., I მ/რ, კორპ. 4, ბ. 73</t>
  </si>
  <si>
    <t>გიორგი როინიშვილი</t>
  </si>
  <si>
    <t>GE02BG0000000101535136</t>
  </si>
  <si>
    <t>30D1E20E-3889-4EAC-883A-6509ABFFA5D7</t>
  </si>
  <si>
    <t>LIBERTY</t>
  </si>
  <si>
    <t>445403885</t>
  </si>
  <si>
    <t>ბათუმი, ფარნავაზ მეფის ქ., 93/99, ბ.34</t>
  </si>
  <si>
    <t>GE29BG0000000590487400</t>
  </si>
  <si>
    <t>E756B817-EDE2-4596-A854-7F2C3EED7FA4</t>
  </si>
  <si>
    <t>თერმა სერვისი</t>
  </si>
  <si>
    <t>205244225</t>
  </si>
  <si>
    <t>ქ. თბილისი, საბურთალოს რაიონი, თამარაშვილის ქ., №13, (ნაკვეთი №4/74), კორპ. №10, სადარბაზო №3, სართ. 1, №"ბ", (მშენებარე)</t>
  </si>
  <si>
    <t>ლაშა თათელაძე</t>
  </si>
  <si>
    <t>GE29LB0113144586243000</t>
  </si>
  <si>
    <t>991E38FA-E205-4E90-A126-0FCCA6143419</t>
  </si>
  <si>
    <t>ტექნო ბუმი</t>
  </si>
  <si>
    <t>205286199</t>
  </si>
  <si>
    <t>ქ. თბილისის, ვაკე-საბურთალოს რაიონი, ვაჟა-ფშაველას გამზ., N30ა</t>
  </si>
  <si>
    <t>ეთერ ქოქოლაძე</t>
  </si>
  <si>
    <t>GE15BG0000000943187800</t>
  </si>
  <si>
    <t>8791189E-3D02-432A-8E51-F4DA2EE26A6D</t>
  </si>
  <si>
    <t>დორჩე პრეფაბრიკ იაფი ვე ინშაათ სანაი თიჯარეთ-ის ფილიალი</t>
  </si>
  <si>
    <t>405020374</t>
  </si>
  <si>
    <t>ქ, თბილისი, მთაწმინდის რაიონი, ი. ჭავჭავაძის გამზ., №2., კეკელიძის ქ., N2, ბინა 48</t>
  </si>
  <si>
    <t>მეჰმეთ ერდემ სერთერი</t>
  </si>
  <si>
    <t>GE65ZB0000003605000098</t>
  </si>
  <si>
    <t>A42556E6-B61F-46FA-80FA-DD96CB0928AD</t>
  </si>
  <si>
    <t>23B32846-DA15-4BCE-A8A6-0859041E94BB</t>
  </si>
  <si>
    <t>ოლსერვისგრუპ</t>
  </si>
  <si>
    <t>406233552</t>
  </si>
  <si>
    <t>ქ. თბილისი, სამგორის რაიონი, რომანოზ ხომლელის ქუჩა N56, ბინა N43</t>
  </si>
  <si>
    <t>გიორგი სულამანიძე</t>
  </si>
  <si>
    <t>GE65BG0000000040931700</t>
  </si>
  <si>
    <t>C08C6F90-5808-41D5-A1CC-2A1CCFAF531B</t>
  </si>
  <si>
    <t>გოუ ჰოლდინგს</t>
  </si>
  <si>
    <t>405202935</t>
  </si>
  <si>
    <t>ქ. თბილისი, ვაკე-საბურთალოს რაიონი, თ. ნადარეიშვილის ქ., N 22</t>
  </si>
  <si>
    <t>მიხეილ ხონელიძე</t>
  </si>
  <si>
    <t>GE16TB7472736020100004</t>
  </si>
  <si>
    <t>E2D4AF95-5781-493B-A734-711CBAD8AB81</t>
  </si>
  <si>
    <t>ნიუ ენჯინირინგ</t>
  </si>
  <si>
    <t>206346051</t>
  </si>
  <si>
    <t>ქ. თბილისის, ისანი-სამგორის რაიონში, დიდი ლილო, სს "ლილო"-ს ადმინისტრაციული შენობა</t>
  </si>
  <si>
    <t>ზურაბ მამალაძე</t>
  </si>
  <si>
    <t>GE29KS0000000004181674</t>
  </si>
  <si>
    <t>84E81733-6F7E-4F44-9168-45650EDC5C4C</t>
  </si>
  <si>
    <t>ჯი-თი მოტორს</t>
  </si>
  <si>
    <t>206276340</t>
  </si>
  <si>
    <t>ქ. თბილისი, საბურთალოს რაიონი, დავით აღმაშენებლის ხეივანი, N155</t>
  </si>
  <si>
    <t>თემურ უსტიაშვილი</t>
  </si>
  <si>
    <t>GE89BG0000000247624300</t>
  </si>
  <si>
    <t>0287776F-9E6F-4DA0-B7EF-8779B6C95A99</t>
  </si>
  <si>
    <t>ავტო ელპიჯი ჯორჯია</t>
  </si>
  <si>
    <t>405161845</t>
  </si>
  <si>
    <t>ქ. თბილისი, ვაკე-საბურთალოს რაიონი, ალ. ყაზბეგის გამზ., N13, ბ. 25</t>
  </si>
  <si>
    <t>ნიკოლოზ ხოფერია</t>
  </si>
  <si>
    <t>GE64TB7112636080100005</t>
  </si>
  <si>
    <t>9A60B438-8F96-45B9-BE6F-A9F42E052FA7</t>
  </si>
  <si>
    <t>პენსილვანიის (აშშ) საგუშაგო კოშკის, ბიბლიისა და
ტრაქტატების საზოგადოების ფილიალი საქართველოში</t>
  </si>
  <si>
    <t>206093494</t>
  </si>
  <si>
    <t>ქ. თბილისი, ისანი-სამგორის რაიონი, აეროდრომის დას ქ. 12, ბ. 18</t>
  </si>
  <si>
    <t>ჯონი შალამბერიძე</t>
  </si>
  <si>
    <t>GE03TB7637136080100001</t>
  </si>
  <si>
    <t>046B5A1C-4C60-4272-A65C-20FC658BEFEC</t>
  </si>
  <si>
    <t>3B6618C9-B4C6-4E78-80E2-442B948FCD64</t>
  </si>
  <si>
    <t>საქართველოს საერთაშორისო ენერგეტიკული
კორპორაცია</t>
  </si>
  <si>
    <t>230866783</t>
  </si>
  <si>
    <t>ქ. თბილისი, ვაკის რაიონი, გაზაფხულის ქ., N18</t>
  </si>
  <si>
    <t>ოლექსი ვილხოვოი</t>
  </si>
  <si>
    <t>GE83BG0000000176536600</t>
  </si>
  <si>
    <t>BB8EF253-2D3A-42D2-B209-B6DB7A3E6F56</t>
  </si>
  <si>
    <t>ინსტალი</t>
  </si>
  <si>
    <t>404436570</t>
  </si>
  <si>
    <t>ქ. თბილისი, მთაწმინდის რაიონი, მ. კოსტავას I შეს., N11ა, ბ. N25</t>
  </si>
  <si>
    <t>ზურაბ ძირკვაძე</t>
  </si>
  <si>
    <t>GE59PC0133600100062993</t>
  </si>
  <si>
    <t>20FABFF1-1BAC-4741-A729-99202DDDFDD7</t>
  </si>
  <si>
    <t>ჩიჩუების სამედიცინო ცენტრი მზერა</t>
  </si>
  <si>
    <t>206120730</t>
  </si>
  <si>
    <t>ქ. თბილისის, ისნის რაიონში, წინანდლის ქ. N9</t>
  </si>
  <si>
    <t>ალექსანდრე ჩიჩუა</t>
  </si>
  <si>
    <t>GE58TB7286936020100002</t>
  </si>
  <si>
    <t>AEC6D3B0-908B-447D-B2F0-B3EA6FF3382B</t>
  </si>
  <si>
    <t>თ და კ რესტორნები</t>
  </si>
  <si>
    <t>204909180</t>
  </si>
  <si>
    <t>ქ. თბილისი, მთაწმინდის რაიონი, ძმ.კაკაბაძეების ქ., N1</t>
  </si>
  <si>
    <t>თენგიზ კაპანაძე</t>
  </si>
  <si>
    <t>GE02TB1100000019467575</t>
  </si>
  <si>
    <t>8BB2A316-DD8E-425E-9193-DB246127B7CA</t>
  </si>
  <si>
    <t>ჯეოსერვისი</t>
  </si>
  <si>
    <t>406178559</t>
  </si>
  <si>
    <t>ქ. თბილისი, ისანი-სამგორის რაიონი, სამგორის დას., კორ. 32, ბ. 63</t>
  </si>
  <si>
    <t>ზურაბ ჭიკაძე</t>
  </si>
  <si>
    <t>GE61BG0000000661520700</t>
  </si>
  <si>
    <t>2D5D8C50-191E-4151-9C56-7CFC2AD0B23F</t>
  </si>
  <si>
    <t>მარდიელი ჯგუფი</t>
  </si>
  <si>
    <t>405174136</t>
  </si>
  <si>
    <t>ქალაქი თბილისი,ვაკე-საბურთალოს რაიონი, ქუჩა გურამ ფანჯიკიძე, N 5</t>
  </si>
  <si>
    <t>ზურაბ წულაია</t>
  </si>
  <si>
    <t>GE94TB7240336050100001</t>
  </si>
  <si>
    <t>EF69F544-D2E0-4C58-AB61-3CE6E1CACB4B</t>
  </si>
  <si>
    <t>ჯი ემ ემ</t>
  </si>
  <si>
    <t>405115174</t>
  </si>
  <si>
    <t>ქ. თბილისი, საბურთალოს რაიონი, ზაზა ფანასკერტელ-ციციშვილის ქ., კორ. 16, ბ. 47</t>
  </si>
  <si>
    <t>ილია ანთაძე</t>
  </si>
  <si>
    <t>GE64BG0000000103279341</t>
  </si>
  <si>
    <t>E6DBF0EF-BE8A-403C-B757-246FDF95B244</t>
  </si>
  <si>
    <t>საქკაბელი</t>
  </si>
  <si>
    <t>230026888</t>
  </si>
  <si>
    <t>ქ. ზესტაფონი, სტაროსელსკის ქ. N15</t>
  </si>
  <si>
    <t>ნესტორი ლუტიძე</t>
  </si>
  <si>
    <t>GE21TB0300000010467415</t>
  </si>
  <si>
    <t>F7F095B6-FE57-40F1-97A5-BDD67B1849A7</t>
  </si>
  <si>
    <t>ასოციაცია ატუ</t>
  </si>
  <si>
    <t>239402491</t>
  </si>
  <si>
    <t>ქ. თბილისი, ვაკის რაიონი, ჭავჭავაძის გამზ. N39ა</t>
  </si>
  <si>
    <t>როსტომი ჩაბრაძე</t>
  </si>
  <si>
    <t>GE04CR0000000000053608</t>
  </si>
  <si>
    <t>B3E373C9-2E2A-4FBA-BEC3-C5CE93DC6D4B</t>
  </si>
  <si>
    <t>831339AC-64E3-4D4C-9726-074E2D68B19C</t>
  </si>
  <si>
    <t>იეჰოვას მოწმეთა ქრისტიანული კრება საქართველოში</t>
  </si>
  <si>
    <t>406134678</t>
  </si>
  <si>
    <t>ქ.თბილისი, ისანი-სამგორის რაიონი, აეროდრომის დას., XIII ქ., N10</t>
  </si>
  <si>
    <t>GE62TB7755436080100008</t>
  </si>
  <si>
    <t>91DBD569-D92B-4DE1-81A0-7446C323A19C</t>
  </si>
  <si>
    <t>AF6BAC17-8F0A-46C3-B1F3-4B7332D7AD7D</t>
  </si>
  <si>
    <t>ურეკი რეზიდენსი</t>
  </si>
  <si>
    <t>437067148</t>
  </si>
  <si>
    <t>ოზურგეთი, სოფ. ნატანები</t>
  </si>
  <si>
    <t>პაატა სულაბერიძე</t>
  </si>
  <si>
    <t>GE04CR0000009427483608</t>
  </si>
  <si>
    <t>2CCBB2E4-7D1D-4692-A1C5-19EF5634369E</t>
  </si>
  <si>
    <t>ლერი თოდაძე</t>
  </si>
  <si>
    <t>59001000830</t>
  </si>
  <si>
    <t>ქ. თბილისის დიდუბის რაიონში, ცაბაძის ქ.N 8</t>
  </si>
  <si>
    <t>GE02BG0000000117357000</t>
  </si>
  <si>
    <t>B5A68D62-9566-4663-A4C8-D75E18E8A922</t>
  </si>
  <si>
    <t>BA538574-E93F-4CE8-A780-667B61FC970A</t>
  </si>
  <si>
    <t>სუფთა წყალი</t>
  </si>
  <si>
    <t>205150655</t>
  </si>
  <si>
    <t>ქ. თბილისი, ვაკის რაიონი, ფალიაშვილის ქ. N118</t>
  </si>
  <si>
    <t>ირაკლი კალმახელიძე</t>
  </si>
  <si>
    <t>GE13BG0000000129766400</t>
  </si>
  <si>
    <t>503E942B-93DE-4F55-8C52-0E0FDF215421</t>
  </si>
  <si>
    <t>ჯეო სერვის</t>
  </si>
  <si>
    <t>412730077</t>
  </si>
  <si>
    <t>ქ. ქუთაისი, ილ.ჭავჭავაძის გამზ., N46ა, ბ. N51</t>
  </si>
  <si>
    <t>ირაკლი კამლაძე</t>
  </si>
  <si>
    <t>GE90BG0000000592206500</t>
  </si>
  <si>
    <t>978AC4CE-F349-4674-806B-506D237AB62A</t>
  </si>
  <si>
    <t>გოჩა ჩხაიძე</t>
  </si>
  <si>
    <t>65002012107</t>
  </si>
  <si>
    <t>B658F42E-3F0A-44A3-B4ED-A7B4C1D8DEAE</t>
  </si>
  <si>
    <t>საქართველოს ბანკი</t>
  </si>
  <si>
    <t>204378869</t>
  </si>
  <si>
    <t>ქ. თბილისი, საბურთალოს რაიონი, გაგარინის ქ., N 29ა</t>
  </si>
  <si>
    <t>არჩილ გაჩეჩილაძე</t>
  </si>
  <si>
    <t>F1BAE597-A18D-4A3B-990E-12772132C8B9</t>
  </si>
  <si>
    <t>N.A.G Georgia</t>
  </si>
  <si>
    <t>400022435</t>
  </si>
  <si>
    <t>ქ. თბილისი, საბურთალოს რაიონი, სოფ. დიღომი, შენობა №2</t>
  </si>
  <si>
    <t>ნანა აფაქიძე</t>
  </si>
  <si>
    <t>GE05BG0000000344771700</t>
  </si>
  <si>
    <t>F515E398-2F2D-467D-ADF1-DF4D29CEB3CE</t>
  </si>
  <si>
    <t>ჯორჯიან უოთერ ენდ ფაუერი</t>
  </si>
  <si>
    <t>203826002</t>
  </si>
  <si>
    <t>ქ. თბილისი, მთაწმინდის რაიონი, მედეა (მზია) ჯუღელის ქუჩა, N10</t>
  </si>
  <si>
    <t>ირაკლი ბაბუხადია</t>
  </si>
  <si>
    <t>GE90BG0000000901015700</t>
  </si>
  <si>
    <t>D2E081DE-2A5A-4D12-A327-A3295812C42B</t>
  </si>
  <si>
    <t>ლიანილექს 2015</t>
  </si>
  <si>
    <t>400136688</t>
  </si>
  <si>
    <t>ქ. თბილისის, გლდანი-ნაძალადევის რაიონში, გრ.ნათაძის ქ. N15</t>
  </si>
  <si>
    <t>ლეილა ვარდუაშვილი</t>
  </si>
  <si>
    <t>GE19BG0000000513038900</t>
  </si>
  <si>
    <t>5B0A741C-27A1-40B1-BCF6-D3EE906B7707</t>
  </si>
  <si>
    <t>დე ეს მოტორსი</t>
  </si>
  <si>
    <t>204545901</t>
  </si>
  <si>
    <t>ქ. თბილისი, ძველი თბილისის რაიონში, ვირსალაძის ქუჩა, N8</t>
  </si>
  <si>
    <t>გიორგი სოლოღაშვილი</t>
  </si>
  <si>
    <t>GE22CR0000000007783602</t>
  </si>
  <si>
    <t>E706AA13-914E-4828-9271-C49112D3B88A</t>
  </si>
  <si>
    <t>Modern Group</t>
  </si>
  <si>
    <t>404419189</t>
  </si>
  <si>
    <t>ქ. თბილისი, მთაწმინდის რაიონი, ცხემის ჩიხი, N5</t>
  </si>
  <si>
    <t>სადეკ სამუელ სადეკ ღობრიალ</t>
  </si>
  <si>
    <t>GE82KS0000000360202439</t>
  </si>
  <si>
    <t>FDB81644-2AEB-47A1-85A0-CA97DC80A3D4</t>
  </si>
  <si>
    <t>სანტექ სერვისი</t>
  </si>
  <si>
    <t>421267998</t>
  </si>
  <si>
    <t>წყალტუბო, ვ.გორგასალის ქ., N5ა</t>
  </si>
  <si>
    <t>შალვა აბრამიშვილი</t>
  </si>
  <si>
    <t>GE79BG0000000523963900</t>
  </si>
  <si>
    <t>9555D235-00EA-42C9-8E89-8B4AC8553CDC</t>
  </si>
  <si>
    <t>ელ სი თბილისი</t>
  </si>
  <si>
    <t>404934032</t>
  </si>
  <si>
    <t>ქ. თბილისის, ვაკე-საბურთალოს რაიონში, გამზირი ი.ჭავჭავაძე, N27/29</t>
  </si>
  <si>
    <t>ვასილ თამაზაშვილი</t>
  </si>
  <si>
    <t>GE44VT0900000002533602</t>
  </si>
  <si>
    <t>48FB86A0-990E-4B89-A59B-D3DAFB50AEB7</t>
  </si>
  <si>
    <t>სან პეტროლიუმ ჯორჯია</t>
  </si>
  <si>
    <t>404391136</t>
  </si>
  <si>
    <t>ქ. თბილისი, ვაკის რაიონი, ჭავჭავაძის გამზ., N34, სართ. N6</t>
  </si>
  <si>
    <t>ქრეიგ სთივენ ქრამერი</t>
  </si>
  <si>
    <t>GE08BG0000000876831002</t>
  </si>
  <si>
    <t>89474719-382C-45BF-B94C-60FE5563D7B5</t>
  </si>
  <si>
    <t>კავკასუს მოტორსი</t>
  </si>
  <si>
    <t>236095177</t>
  </si>
  <si>
    <t>ქ. თბილისი, დიდუბის რაიონი,საქართველოს სამხედრო გზიდან გლდანისაკენ ჩასახვევი გზის მარჯვენა მხარეს</t>
  </si>
  <si>
    <t>გიორგი ამაშუკელი</t>
  </si>
  <si>
    <t>GE67VT7000007777773602</t>
  </si>
  <si>
    <t>C55E4B9A-F2C9-4A94-B62A-B2E13941361A</t>
  </si>
  <si>
    <t>გენი</t>
  </si>
  <si>
    <t>454407446</t>
  </si>
  <si>
    <t>ქ. თბილისი, დიდუბის რაიონი, ელიავასა და გუდაუთის ქუჩების გადაკვეთაზე, დიდუბის ქვესადგურის მიმდებარედ</t>
  </si>
  <si>
    <t>ნოდარ თავდგირიძე</t>
  </si>
  <si>
    <t>GE36BG0000000233853000</t>
  </si>
  <si>
    <t>52363432-D348-4863-84BB-7F5E930C78AF</t>
  </si>
  <si>
    <t>მერა კომპანი</t>
  </si>
  <si>
    <t>200230794</t>
  </si>
  <si>
    <t>ქ. თბილისის, გლდანი-ნაძალადევის რაიონში, გლდანი, 3 მ/რ, კორ. N1, ბ. N58</t>
  </si>
  <si>
    <t>უჩა ჩხეიძე</t>
  </si>
  <si>
    <t>GE70TB1856436020100002</t>
  </si>
  <si>
    <t>AB50C2CA-4AB8-4FD2-842E-B9166E8D45F6</t>
  </si>
  <si>
    <t>ტრანს-ფორი გრუპი</t>
  </si>
  <si>
    <t>205245135</t>
  </si>
  <si>
    <t>ქ. თბილისი, ვაკის რაიონი, ი.ჭავჭავაძის გამზ., N 29, სართული 4, საოფისე ფართი N403</t>
  </si>
  <si>
    <t>გიორგი მჭედლიშვილი</t>
  </si>
  <si>
    <t>GE94BG0000000741778100</t>
  </si>
  <si>
    <t>B07438E2-0CB8-4862-8DED-14030DF302D4</t>
  </si>
  <si>
    <t>BERLEY GEO TRANS</t>
  </si>
  <si>
    <t>401962809</t>
  </si>
  <si>
    <t>ქ. თბილისის, დიდუბე-ჩუღურეთის რაიონში, აკ. წერეთლის გამზ., კორ. N6, ბინა N1</t>
  </si>
  <si>
    <t>ემინ მამედოვი</t>
  </si>
  <si>
    <t>GE27BG0000000247467500</t>
  </si>
  <si>
    <t>1192BF71-5BCD-4079-B22D-BA017A8DA6B4</t>
  </si>
  <si>
    <t>ემ-ეს-სი ჯორჯია</t>
  </si>
  <si>
    <t>205276681</t>
  </si>
  <si>
    <t>ქ. თბილისი, დიდუბის რაიონი, მ. ლებანიძის (ბორჯომის) ქ. N17</t>
  </si>
  <si>
    <t>ალქან ალიჯიქ</t>
  </si>
  <si>
    <t>GE44BG0000000393490800</t>
  </si>
  <si>
    <t>EB478E19-2E14-4D4C-900E-B9CF3561E540</t>
  </si>
  <si>
    <t>ნემერა</t>
  </si>
  <si>
    <t>205206588</t>
  </si>
  <si>
    <t>ქ. თბილისი, დიდუბის რაიონი, ნ. ბოხუას ქ., N 4, სართული 1 და 2</t>
  </si>
  <si>
    <t>ანრი სიდამონიძე</t>
  </si>
  <si>
    <t>GE92TB0778236080100001</t>
  </si>
  <si>
    <t>1550B54A-C29A-4990-A057-030F866D4048</t>
  </si>
  <si>
    <t>ელექტრონი</t>
  </si>
  <si>
    <t>208218132</t>
  </si>
  <si>
    <t>ქ. თბილისი, სამგორის რაიონი, გარდაბნის გზატ. N48</t>
  </si>
  <si>
    <t>ჯემალ ხადური</t>
  </si>
  <si>
    <t>GE45BG0000000222023300</t>
  </si>
  <si>
    <t>2778BBF3-9A6C-4E79-8606-48C60308C55E</t>
  </si>
  <si>
    <t>მ-ლაინი</t>
  </si>
  <si>
    <t>204986836</t>
  </si>
  <si>
    <t>ქ. თბილისი, დიდუბის რაიონი, დიღმის მასივი, VI კვ., კორ. 3, ბინა N6</t>
  </si>
  <si>
    <t>გიორგი კობიძე</t>
  </si>
  <si>
    <t>GE54BG0000000732606500</t>
  </si>
  <si>
    <t>42BB79AD-F555-4E63-A539-63551E5F8BBF</t>
  </si>
  <si>
    <t>აი-სი-ი</t>
  </si>
  <si>
    <t>400017245</t>
  </si>
  <si>
    <t>ქ. თბილისი, გლდანის რაიონი, გლდანის III მ/რ, კორპ. N10, ბ. N120</t>
  </si>
  <si>
    <t>გიორგი ბახტაძე</t>
  </si>
  <si>
    <t>2A55DEBB-261B-4CE9-BAE4-296DDEA037AB</t>
  </si>
  <si>
    <t>დათო</t>
  </si>
  <si>
    <t>202174315</t>
  </si>
  <si>
    <t>ქ. თბილისი, დიდუბე-ჩუღურეთის რაიონი, სანაპირო კოსმონავტები, N37</t>
  </si>
  <si>
    <t>ნუგზარი დემეტრაშვილი</t>
  </si>
  <si>
    <t>GE25BG0000000346563900</t>
  </si>
  <si>
    <t>C5208E3F-4CA5-43F9-963C-C7975EAF136A</t>
  </si>
  <si>
    <t>ტაქსის სერვისი</t>
  </si>
  <si>
    <t>405046793</t>
  </si>
  <si>
    <t>ქ. თბილისის, ვაკე-საბურთალოს რაიონში, ალ.ყაზბეგის გამზ., N13, ბ. 25</t>
  </si>
  <si>
    <t>GE87TB7263436080100005</t>
  </si>
  <si>
    <t>41517D36-5243-432B-98C9-5D2E5AE888C1</t>
  </si>
  <si>
    <t>აჭარა-ტური</t>
  </si>
  <si>
    <t>245549027</t>
  </si>
  <si>
    <t>ქ. ბათუმი, მელიქიშვილის ქ. N32/48</t>
  </si>
  <si>
    <t>ირაკლი თავართქილაძე</t>
  </si>
  <si>
    <t>GE36TB1042236020100002</t>
  </si>
  <si>
    <t>7DC8FF3C-BD93-4EE8-99B8-BF0A383A05E6</t>
  </si>
  <si>
    <t>ემ-ეს-სი-ეს ჯორჯია</t>
  </si>
  <si>
    <t>405044875</t>
  </si>
  <si>
    <t>ქ.თბილისი, ვაკე-საბურთალოს რაიონი, წყნეთის გზატკ., №25 მიმდებარედ</t>
  </si>
  <si>
    <t>ეკატერინე სანაძე</t>
  </si>
  <si>
    <t>GE79VT6600000001703608</t>
  </si>
  <si>
    <t>2AA2ECCD-FC71-4382-BB9E-49565BB99991</t>
  </si>
  <si>
    <t>ოტო მოტორსი</t>
  </si>
  <si>
    <t>206339791</t>
  </si>
  <si>
    <t>თეთრიწყაროს რაიონი, სოფ. კოდა</t>
  </si>
  <si>
    <t>ზაზა ბაქრაძე</t>
  </si>
  <si>
    <t>GE76BG0000000330043300</t>
  </si>
  <si>
    <t>1124D19F-CB27-4FCE-BCE2-65A72E32D690</t>
  </si>
  <si>
    <t>ციტადელი</t>
  </si>
  <si>
    <t>404924285</t>
  </si>
  <si>
    <t>ქ. თბილისი, საბურთალოს რაიონი, დიდი დიღომი დ. თავდადებულის ქ., N16, ბ. 50</t>
  </si>
  <si>
    <t>გრიგოლ ქურცაძე</t>
  </si>
  <si>
    <t>GE51BG0000000036643000</t>
  </si>
  <si>
    <t>D78E4980-2517-47CC-A85A-06983F19C4FA</t>
  </si>
  <si>
    <t>ნოვა</t>
  </si>
  <si>
    <t>202358126</t>
  </si>
  <si>
    <t>ქ. თბილისი, დიდუბის რაიონი, რ. აგლაძის ქ. N45</t>
  </si>
  <si>
    <t>ედიშერ ხიმშიაშვილი</t>
  </si>
  <si>
    <t>GE05TB7483836050100001</t>
  </si>
  <si>
    <t>4209002B-B49C-4ED2-8E70-B10CE53AEFE5</t>
  </si>
  <si>
    <t>მბს</t>
  </si>
  <si>
    <t>203838277</t>
  </si>
  <si>
    <t>ქ. თბილისი, მთაწმინდის რაიონი, შევჩენკოს ქ. N5</t>
  </si>
  <si>
    <t>ანა ნებულიშვილი</t>
  </si>
  <si>
    <t>GE43BG0000000523626600</t>
  </si>
  <si>
    <t>B539F81A-99D4-47FC-8B4F-8342C591DC61</t>
  </si>
  <si>
    <t>ლედ ნათება</t>
  </si>
  <si>
    <t>400164424</t>
  </si>
  <si>
    <t>ქ. თბილისი, გლდანი-ნაძალადევის რაიონი, ზარზმის ქ. N17, ბ. 28</t>
  </si>
  <si>
    <t>გიორგი გეგეჭკორი</t>
  </si>
  <si>
    <t>GE38BG0000000696658200</t>
  </si>
  <si>
    <t>930608AB-FB31-4873-8B75-F5356A2D73F2</t>
  </si>
  <si>
    <t>მეიდანი-888</t>
  </si>
  <si>
    <t>405145025</t>
  </si>
  <si>
    <t>ქ. თბილისი, ვაკე-საბურთალოს რაიონი, ჭავჭავაძის გამზ. N37, კორ. 4ა, ბ. N203</t>
  </si>
  <si>
    <t>ბეგლარ მასხულია</t>
  </si>
  <si>
    <t>GE11TB7447836080100010</t>
  </si>
  <si>
    <t>D537BE86-92C5-4229-8768-2A79B0342F88</t>
  </si>
  <si>
    <t>აღმშენებლობა-ს.მ.ბ.</t>
  </si>
  <si>
    <t>245433829</t>
  </si>
  <si>
    <t>ქ. ბათუმი, ს. ზუბალაშვილის ქუჩა, N2</t>
  </si>
  <si>
    <t>მურმან ბაკურიძე</t>
  </si>
  <si>
    <t>GE52BG0000000248325500</t>
  </si>
  <si>
    <t>1E1D09E0-08F0-4D20-BE4C-A6913D300ECB</t>
  </si>
  <si>
    <t>ნიუ-ლაინ</t>
  </si>
  <si>
    <t>445488703</t>
  </si>
  <si>
    <t>ქ. ბათუმი, ზ. გორგილაძის ქ. N115, ბინა N18</t>
  </si>
  <si>
    <t>მიხეილ ბათაძე</t>
  </si>
  <si>
    <t>GE81BG0000000656290100</t>
  </si>
  <si>
    <t>D32767A9-AC4D-4B89-ADE7-FF385D0CA703</t>
  </si>
  <si>
    <t>თელასი</t>
  </si>
  <si>
    <t>202052580</t>
  </si>
  <si>
    <t>ქ. თბილისი, დიდუბის რაიონი, ვანის ქ., N3</t>
  </si>
  <si>
    <t>სერგეი კობცევ</t>
  </si>
  <si>
    <t>E359705E-0808-41DE-884B-E73BEBDFD746</t>
  </si>
  <si>
    <t>ახალი ორნამენტი</t>
  </si>
  <si>
    <t>404874560</t>
  </si>
  <si>
    <t>ქ. თბილისი, დიდუბის რაიონი, სტანისლავსკის ქ., N5</t>
  </si>
  <si>
    <t>მალხაზ გომარელი</t>
  </si>
  <si>
    <t>GE08BG0000000272078100</t>
  </si>
  <si>
    <t>B118F9BD-1912-42EB-A9A8-2DE314EFECDA</t>
  </si>
  <si>
    <t>ჯი ეს ემ თრეველ ტელეკომი</t>
  </si>
  <si>
    <t>205289267</t>
  </si>
  <si>
    <t>ქ. თბილისი, ვაკე-საბურთალოს რაიონი, ილია ჭავჭავაძის გამზ., N75ბ., ბ. 10</t>
  </si>
  <si>
    <t>ლაშა ჩიქოვანი</t>
  </si>
  <si>
    <t>GE70BG0000000872170200</t>
  </si>
  <si>
    <t>7715351C-D888-4A7C-AD3C-4D565BB041E1</t>
  </si>
  <si>
    <t>ეკო ჯგუფი</t>
  </si>
  <si>
    <t>205276351</t>
  </si>
  <si>
    <t>ქ. თბილისი, ვაკე-საბურთალოს რაიონი, წყნეთის ქ., N1</t>
  </si>
  <si>
    <t>ბაქარი ხოსროშვილი</t>
  </si>
  <si>
    <t>GE28TB1116836020100005</t>
  </si>
  <si>
    <t>18947B00-721A-4485-82A9-03A23FDFA6DE</t>
  </si>
  <si>
    <t>ინგი-77</t>
  </si>
  <si>
    <t>206345748</t>
  </si>
  <si>
    <t>ქ. თბილისი, სამგორის რაიონი, ვარკეთილი 3 მას., ზემო პლატო, კორ. №40, ბ. №6</t>
  </si>
  <si>
    <t>შავლეგი ჩაგინავა</t>
  </si>
  <si>
    <t>GE52BG0000000533894567,GE53PC0133600100052140</t>
  </si>
  <si>
    <t>F8EDAA15-8894-4DAA-9C53-88DED3D21FCA</t>
  </si>
  <si>
    <t>სადაზღვევო კომპანია იმედი ელ</t>
  </si>
  <si>
    <t>204919008</t>
  </si>
  <si>
    <t>ქ. თბილისი, ვაკის რაიონი, ანნა პოლიტკოვსკაიას ქ., №9</t>
  </si>
  <si>
    <t>გივი გიორგაძე</t>
  </si>
  <si>
    <t>GE53BG0000000316632300</t>
  </si>
  <si>
    <t>7A6D48C4-2D52-4B39-9DEC-FEE94F79BF8E</t>
  </si>
  <si>
    <t>ნექსია თიეი</t>
  </si>
  <si>
    <t>405040682</t>
  </si>
  <si>
    <t>ქ. თბილისი, ვაკე-საბურთალოს რაიონი, ნუცუბიძის ფერდ., IV მ/რ, კორ. 30, ბ. 19</t>
  </si>
  <si>
    <t>მალხაზ უჯმაჯურიძე</t>
  </si>
  <si>
    <t>GE11TB7453736080100006</t>
  </si>
  <si>
    <t>94AED7AD-C16A-4870-9CE9-1F6E5C38B2A8</t>
  </si>
  <si>
    <t>პატარა ელიავა</t>
  </si>
  <si>
    <t>405060918</t>
  </si>
  <si>
    <t>ქ. თბილისი, ვაკე-საბურთალოს რაიონი, ქუჩა ზაზა ფანასკერტელ-ციციშვილი, კორპუსი N6, ბინა N129</t>
  </si>
  <si>
    <t>ბესონ ბერნარდ ბესიკი</t>
  </si>
  <si>
    <t>10CC00748</t>
  </si>
  <si>
    <t>GE85TB7230636020100003</t>
  </si>
  <si>
    <t>6BC6FA92-7CDA-4DAB-839A-48C7E128BFF7</t>
  </si>
  <si>
    <t>ედვაიზ ჯგუფი</t>
  </si>
  <si>
    <t>205263258</t>
  </si>
  <si>
    <t>ქ. თბილისი, ვაკის რაიონი, ი. აბაშიძის ქ., №44ა</t>
  </si>
  <si>
    <t>ანა ბუბუტეიშვილი</t>
  </si>
  <si>
    <t>GE50TB0647236020100003</t>
  </si>
  <si>
    <t>7EBB6ADE-41D3-496E-B5B3-5CB82592CD5A</t>
  </si>
  <si>
    <t>ნეოგაზი</t>
  </si>
  <si>
    <t>405037213</t>
  </si>
  <si>
    <t>ქ. თბილისი, ვაკე-საბურთალოს რაიონი, გაზაფხულის ქ., N18</t>
  </si>
  <si>
    <t>ჭიაბერ ჭიაბრიშვილი</t>
  </si>
  <si>
    <t>GE49TB7206736020100003</t>
  </si>
  <si>
    <t>5AF1D9C6-2BDF-4CD0-809F-5AF0640B386A</t>
  </si>
  <si>
    <t>უნიფორმა და უსაფრთხოება</t>
  </si>
  <si>
    <t>401965263</t>
  </si>
  <si>
    <t>ქ. თბილისი, დიდუბის რაიონი, აკ. წერეთლის გამზ., №77, კორპ. №5, ბ. 41</t>
  </si>
  <si>
    <t>ალექსანდრე ქამუშაძე</t>
  </si>
  <si>
    <t>GE22PC0203600100018352</t>
  </si>
  <si>
    <t>65B73290-BCC3-4C67-9BF0-D6C8644E052A</t>
  </si>
  <si>
    <t>მაიჯიპიეს</t>
  </si>
  <si>
    <t>205216176</t>
  </si>
  <si>
    <t>ქ. თბილისი, დიდუბის რაიონი, ბოხუას ქ., №6</t>
  </si>
  <si>
    <t>მიხეილ ჩაკაბერია</t>
  </si>
  <si>
    <t>GE15TB1928536020100006</t>
  </si>
  <si>
    <t>4B04E622-F7FB-46DA-AAB7-E2A670C83B49</t>
  </si>
  <si>
    <t>ნაკაშა</t>
  </si>
  <si>
    <t>400004712</t>
  </si>
  <si>
    <t>ქ. თბილისის ნაძალადევის რაიონში, არბოს,ქ. კორპ. №1 ბინა №44</t>
  </si>
  <si>
    <t>ზურაბ ნაკაშიძე</t>
  </si>
  <si>
    <t>GE85BG0000000258209400</t>
  </si>
  <si>
    <t>B37A2CF1-4958-4C81-B45C-7D4656F9F35A</t>
  </si>
  <si>
    <t>აიპლიუსი</t>
  </si>
  <si>
    <t>405060543</t>
  </si>
  <si>
    <t>ქ. თბილისი, ვაკის რაიონი, ი. ჭავჭავაძის გამზ., N 19</t>
  </si>
  <si>
    <t>კახა სეფაშვილი</t>
  </si>
  <si>
    <t>GE53BG0000000141974100</t>
  </si>
  <si>
    <t>B15B6B4C-E840-43B7-A560-14DBFBC6E5D1</t>
  </si>
  <si>
    <t>ნუროლ ინშაათ ვე თიჯარეთის წარმომადგენლობა საქართველოში</t>
  </si>
  <si>
    <t>245591104</t>
  </si>
  <si>
    <t>ბათუმი, ვაჟა-ფშაველა,/ნინოშვილის ქ. №2/21</t>
  </si>
  <si>
    <t>ლუთფუ ბილგინ</t>
  </si>
  <si>
    <t>GE11BG0000000508785303</t>
  </si>
  <si>
    <t>AF92244F-FF7C-4ECA-B27C-1B4916A1872D</t>
  </si>
  <si>
    <t>ბილდინგ მექანიკს ენდ ელექტრონიკს ეიჩ ჯი</t>
  </si>
  <si>
    <t>405034671</t>
  </si>
  <si>
    <t>ქ. თბილისის, ვაკე-საბურთალოს რაიონში, ქუჩა ნუცუბიძე, N 58, კორპუსი N16, ბინა N15</t>
  </si>
  <si>
    <t>აკიფ ასლანოვი</t>
  </si>
  <si>
    <t>GE51BG0000000798733200</t>
  </si>
  <si>
    <t>D45C2645-3D73-4887-83A7-A43E9C7EF9A6</t>
  </si>
  <si>
    <t>ლილო 1</t>
  </si>
  <si>
    <t>206268741</t>
  </si>
  <si>
    <t>ქ. თბილისი, სამგორის რაიონი, იუმაშევის ქ., №14</t>
  </si>
  <si>
    <t>ბიძინა გამცემლიძე</t>
  </si>
  <si>
    <t>GE35TB7695036070100001</t>
  </si>
  <si>
    <t>A5D8DE2A-62C2-4F70-AB4A-7B7B4DF06681</t>
  </si>
  <si>
    <t>ჯორჯიან ექსპრესი</t>
  </si>
  <si>
    <t>201954965</t>
  </si>
  <si>
    <t>ქ. თბილისი, დიდუბის რაიონი, წერეთლის გამზ.,105</t>
  </si>
  <si>
    <t>პაატა სარიშვილი</t>
  </si>
  <si>
    <t>GE70BG0000000391050200</t>
  </si>
  <si>
    <t>272FFBC6-C928-4CCB-8680-5E1D4ED885F8</t>
  </si>
  <si>
    <t>ბოში - გრუპ</t>
  </si>
  <si>
    <t>205243388</t>
  </si>
  <si>
    <t>ქ. თბილისი საბურთალოს რაიონი, მიცკევიჩის ქ., №24, ბ. 3</t>
  </si>
  <si>
    <t>აკაკი ბაჩილავა</t>
  </si>
  <si>
    <t>GE02TB1896336020100007</t>
  </si>
  <si>
    <t>9BE4D6C0-DB5F-4251-BEDF-FE940A3A60E9</t>
  </si>
  <si>
    <t>იბისი</t>
  </si>
  <si>
    <t>405227810</t>
  </si>
  <si>
    <t>ქ. თბილისი, ვაკის რაიონი, შ. ნუცუბიძის ფერდობი, II მ/რ., I კვ., კორპ. №7, ბ. №10</t>
  </si>
  <si>
    <t>მარიამ მუსხელიშვილი</t>
  </si>
  <si>
    <t>GE21TB7240636080100005</t>
  </si>
  <si>
    <t>124E3C26-C3B3-4F2D-80B2-1F2D55D0A125</t>
  </si>
  <si>
    <t>შეღებვის ახალი ტექნოლოგია</t>
  </si>
  <si>
    <t>425055860</t>
  </si>
  <si>
    <t>ქ. თბილისი, საბურთალოს რაიონი, გიგა ჯაფარიძის ქ., N24, ბ. N305</t>
  </si>
  <si>
    <t>ნიკა ცერცვაძე</t>
  </si>
  <si>
    <t>GE98TB7201236080100007</t>
  </si>
  <si>
    <t>E05A90B3-B342-4B43-913C-6C7687BAEEC0</t>
  </si>
  <si>
    <t>სიმეტრა</t>
  </si>
  <si>
    <t>204567174</t>
  </si>
  <si>
    <t>ქ. თბილისი, გლდანის რაიონი, ულიანოვის ქუჩა, N29</t>
  </si>
  <si>
    <t>ბექა სიხარულიძე</t>
  </si>
  <si>
    <t>GE08PC0233600100012157</t>
  </si>
  <si>
    <t>650479E2-9B2B-4049-9921-55B640D9337C</t>
  </si>
  <si>
    <t>ჩინეთის სამხრეთ ავიახაზები"-ს თბილისის წარმომადგენლობა</t>
  </si>
  <si>
    <t>404411472</t>
  </si>
  <si>
    <t>ქ. თბილისი, კრწანისის რაიონი, ხიდის ქ. N1</t>
  </si>
  <si>
    <t>ჰოუ ჭენგმიაო</t>
  </si>
  <si>
    <t>PE1765052</t>
  </si>
  <si>
    <t>GE51BG0000000321095500</t>
  </si>
  <si>
    <t>D7647043-DBB8-43CE-A50E-186F20A2C575</t>
  </si>
  <si>
    <t>აითი-ნოლიჯი</t>
  </si>
  <si>
    <t>404985824</t>
  </si>
  <si>
    <t>ქ. თბილისის, ვაკე-საბურთალოს რაიონში, ვაჟა-ფშაველას გამზ., N 16</t>
  </si>
  <si>
    <t>ერმილე სულაძე</t>
  </si>
  <si>
    <t>GE19BG0000000336634700</t>
  </si>
  <si>
    <t>505FEFE3-AFE8-47C2-B9B5-A2BC87A9CE60</t>
  </si>
  <si>
    <t>ჯობს.გე</t>
  </si>
  <si>
    <t>205035282</t>
  </si>
  <si>
    <t>ქ. თბილისის, ვაკე-საბურთალოს რაიონში, ატენის ქ. №20, ბინა 31</t>
  </si>
  <si>
    <t>ალექსანდრე ხუბულავა</t>
  </si>
  <si>
    <t>GE23TB0600000107467123</t>
  </si>
  <si>
    <t>D7D72B03-261D-42CA-8B94-196064C975AB</t>
  </si>
  <si>
    <t>ესპო</t>
  </si>
  <si>
    <t>205256382</t>
  </si>
  <si>
    <t>ქ. თბილისი, ვაკის რაიონი, ი. ჭავჭავაძის გამზ., N 37დ</t>
  </si>
  <si>
    <t>დავით ტერელაძე</t>
  </si>
  <si>
    <t>GE90PC0183600100023269</t>
  </si>
  <si>
    <t>481E74E5-8541-4B93-B4B0-600BBA779846</t>
  </si>
  <si>
    <t>უნისტილი</t>
  </si>
  <si>
    <t>200204108</t>
  </si>
  <si>
    <t>ქ. თბილისი, გლდანი-ნაძალადევის რაიონი, სანზონა, კორპ. 8, ბ.3</t>
  </si>
  <si>
    <t>ნატალია ჩხეიძე</t>
  </si>
  <si>
    <t>GE83PC0203600100018224</t>
  </si>
  <si>
    <t>B4C8C3D4-987D-468A-83A4-56D7D61920A4</t>
  </si>
  <si>
    <t>ტერმინალ ვესტ თრეიდინგი</t>
  </si>
  <si>
    <t>406119178</t>
  </si>
  <si>
    <t>თბილისი, სამგორის რაიონი, თვალჭრელიძის ქ., №2</t>
  </si>
  <si>
    <t>რუსლან შულდიკი</t>
  </si>
  <si>
    <t>GE83TB7920036020100004</t>
  </si>
  <si>
    <t>7A8D0339-9776-4A88-8BDC-DD51E6CA444A</t>
  </si>
  <si>
    <t>მ.მ.</t>
  </si>
  <si>
    <t>400141075</t>
  </si>
  <si>
    <t>ქ. თბილისი, ნაძალადევის რაიონი, სანზონა, კორ. 12, ბ. 18</t>
  </si>
  <si>
    <t>ვალერიან ბარბაქაძე</t>
  </si>
  <si>
    <t>GE57BG0000000897087600</t>
  </si>
  <si>
    <t>AFA01846-1D37-4C23-8E2D-8465D40A36F4</t>
  </si>
  <si>
    <t>ნერჟი</t>
  </si>
  <si>
    <t>200144806</t>
  </si>
  <si>
    <t>ქ. თბილისი გლდანის რაიონი, გლდანის ხევი,კორპ. 4, ბინა 4</t>
  </si>
  <si>
    <t>ეროლ ჩაღლაიანი</t>
  </si>
  <si>
    <t>GE09TB7088536050100003</t>
  </si>
  <si>
    <t>BC79CC36-CA01-4946-8C8A-0AA78B641CF2</t>
  </si>
  <si>
    <t>ჯი არ სი</t>
  </si>
  <si>
    <t>205017578</t>
  </si>
  <si>
    <t>ქ. თბილისი, გლდანის რაიონი, ფეიქართა ქ., N 14გ</t>
  </si>
  <si>
    <t>გიორგი აღდგომელაშვილი</t>
  </si>
  <si>
    <t>GE76PC0133600100038243</t>
  </si>
  <si>
    <t>06E2FFE2-FAF7-4578-B136-D4A8E6C54A63</t>
  </si>
  <si>
    <t>ბი-ელ-სი</t>
  </si>
  <si>
    <t>204451039</t>
  </si>
  <si>
    <t>ქ. თბილისის, ძველი თბილისის რაიონში, გუდიაშვილის მოედანი, №4</t>
  </si>
  <si>
    <t>გიორგი ბათლიძე</t>
  </si>
  <si>
    <t>GE94TB0600000102467047</t>
  </si>
  <si>
    <t>CA9FDF43-3BC0-454E-A0DA-033847F31C0B</t>
  </si>
  <si>
    <t>ენერგომობილი</t>
  </si>
  <si>
    <t>406161549</t>
  </si>
  <si>
    <t>ქ. თბილისი, ისანი-სამგორის რაიონი, ალ. წულუკიძის ქ., №23ბ, ბ.95</t>
  </si>
  <si>
    <t>პაატაქაქუჩაია</t>
  </si>
  <si>
    <t>GE57BG0000000588967100</t>
  </si>
  <si>
    <t>2648F739-489F-44A1-9AE6-35DED8C0F0D3</t>
  </si>
  <si>
    <t>ალტა რითეილი</t>
  </si>
  <si>
    <t>402033312</t>
  </si>
  <si>
    <t>ქ. თბილისი, დიდუბე-ჩუღურეთის რაიონი, ჩაჩავას ქ., № 2-4-6-8-10-12</t>
  </si>
  <si>
    <t>გიორგი ჟურული</t>
  </si>
  <si>
    <t>GE24BG0000000648700100</t>
  </si>
  <si>
    <t>A4D85FAB-EEF4-4563-94BC-49F9E3F1B3C0</t>
  </si>
  <si>
    <t>ომაქსი</t>
  </si>
  <si>
    <t>404970901</t>
  </si>
  <si>
    <t>ქ. თბილისი, ვაკე-საბურთალოს რაიონი, ალმასიანის ქ., № 23-25, სართული 15, ბ. 75</t>
  </si>
  <si>
    <t>ბესიკი მინაშვილი</t>
  </si>
  <si>
    <t>GE17PC0223600100012107</t>
  </si>
  <si>
    <t>9E325EED-40AF-4AF7-8A79-7EDD5F8116CC</t>
  </si>
  <si>
    <t>ოტო მოტორს ჰოლდინგი</t>
  </si>
  <si>
    <t>406239887</t>
  </si>
  <si>
    <t>ქ. თბილისი, სამგორის რაიონი, ვარკეთილის მას, ზემო პლატო, II მ/რ, კორპ 22, ბ. 69</t>
  </si>
  <si>
    <t>ილია ხურცილავა</t>
  </si>
  <si>
    <t>GE64TB7669336080100009</t>
  </si>
  <si>
    <t>4551BD71-B101-4BA3-A8D9-C6529256FAFB</t>
  </si>
  <si>
    <t>ახალი ნათება</t>
  </si>
  <si>
    <t>202066156</t>
  </si>
  <si>
    <t>ქ. თბილისი, საბურთალოს რაიონი, ალ. ყაზბეგის გამზ., №25ა</t>
  </si>
  <si>
    <t>თემური არდოტელი</t>
  </si>
  <si>
    <t>GE74PC0053600100013179</t>
  </si>
  <si>
    <t>CB80DAA3-BB76-484C-BBC9-E90E94489838</t>
  </si>
  <si>
    <t>ევროსტილი</t>
  </si>
  <si>
    <t>405176367</t>
  </si>
  <si>
    <t>ქ. თბილისი, ვაკის რაიონი, ილო მოსაშვილის ქ., №14-16, ბ. №13</t>
  </si>
  <si>
    <t>ნინო გაბელაშვილი</t>
  </si>
  <si>
    <t>GE98TB7921036080100004</t>
  </si>
  <si>
    <t>74042B6B-B9DB-4230-A12F-4C1949F1F200</t>
  </si>
  <si>
    <t>პრიმა ვესტ-LTD PRIMA WEST</t>
  </si>
  <si>
    <t>445431239</t>
  </si>
  <si>
    <t>ქ. ბათუმი, დ.აღმაშენებლის ქ., N 36, ბ. 39</t>
  </si>
  <si>
    <t>კახა გობრონიძე</t>
  </si>
  <si>
    <t>GE57LB0113159353836000</t>
  </si>
  <si>
    <t>CEE9D44C-7DF0-4624-A153-BAFB3A152D67</t>
  </si>
  <si>
    <t>იქსი</t>
  </si>
  <si>
    <t>446969255</t>
  </si>
  <si>
    <t>ქობულეთის რაიონი, ს. ლეღვა</t>
  </si>
  <si>
    <t>გია ოქროპირიძე</t>
  </si>
  <si>
    <t>GE03BG0000000158610500</t>
  </si>
  <si>
    <t>D860935B-494D-4A9B-BA61-CED7A678E650</t>
  </si>
  <si>
    <t>ივიჯი</t>
  </si>
  <si>
    <t>245439271</t>
  </si>
  <si>
    <t>ბათუმი, ჭავჭავაძის ქ., №66</t>
  </si>
  <si>
    <t>ედნარ გელაძე</t>
  </si>
  <si>
    <t>GE05BG0000000118402800</t>
  </si>
  <si>
    <t>988EF3B4-78D5-4286-A2E7-C4872667F159</t>
  </si>
  <si>
    <t>ბი ემ სი გორგია</t>
  </si>
  <si>
    <t>245621288</t>
  </si>
  <si>
    <t>ქ. ბათუმი, სოხუმის ქ., N10</t>
  </si>
  <si>
    <t>ხვიჩა პაპუნიძე</t>
  </si>
  <si>
    <t>GE62TB1007536020100008</t>
  </si>
  <si>
    <t>F71DAD50-41C8-4E77-A35D-078891230AF4</t>
  </si>
  <si>
    <t>MGL GEORGIA</t>
  </si>
  <si>
    <t>445406114</t>
  </si>
  <si>
    <t>ქ. ბათუმი, ჰ. აბაშიძის ქ., №63</t>
  </si>
  <si>
    <t>ლალი ოყუჯავა</t>
  </si>
  <si>
    <t>GE13BG0000000354408700</t>
  </si>
  <si>
    <t>CEFCCCAE-82FE-4319-A7CF-CEE11A88D387</t>
  </si>
  <si>
    <t>დემასი</t>
  </si>
  <si>
    <t>200066221</t>
  </si>
  <si>
    <t>ქ. თბილისის, ძველი თბილისის რაიონში, 9 მარტის სახელობის ბაღის მიმდ. ტერიტორია</t>
  </si>
  <si>
    <t>მალხაზ საბაძე</t>
  </si>
  <si>
    <t>GE48PC0133600100043597</t>
  </si>
  <si>
    <t>CEF4E6BB-E4EE-4C35-8E0F-1BFF06998D39</t>
  </si>
  <si>
    <t>აზია</t>
  </si>
  <si>
    <t>402014324</t>
  </si>
  <si>
    <t>ქ.თბილისი, დიდუბე-ჩუღურეთის რაიონი, აგლაძის ქ., N53</t>
  </si>
  <si>
    <t>სერქან ქოსე</t>
  </si>
  <si>
    <t>GE52TB7715236050100001</t>
  </si>
  <si>
    <t>9CF7F451-4EA2-442D-A7F2-6DFDAD95B85C</t>
  </si>
  <si>
    <t>სადაზღვევო კომპანია ალფა</t>
  </si>
  <si>
    <t>204568896</t>
  </si>
  <si>
    <t>ქ. თბილისი, საბურთალოს რაიონი, ალ. ყაზბეგის გამზ., №16</t>
  </si>
  <si>
    <t>აკაკი ლომაური</t>
  </si>
  <si>
    <t>GE72BG0000000606253200</t>
  </si>
  <si>
    <t>D534FFF7-60BF-4223-8408-5565B53666BF</t>
  </si>
  <si>
    <t>LTD JCB-rent</t>
  </si>
  <si>
    <t>400084145</t>
  </si>
  <si>
    <t>ქ. თბილისი, გლდანი-ნაძალადევის რაიონი, გლდანი, VII მ/რ, კორ. 7, ბ. 31</t>
  </si>
  <si>
    <t>კახაბერ გზირიშვილი</t>
  </si>
  <si>
    <t>GE44TB7412436070100001</t>
  </si>
  <si>
    <t>624A0FDC-77A3-4F9B-9957-CED3E1044501</t>
  </si>
  <si>
    <t>ლინქ ლოჯისთიქ</t>
  </si>
  <si>
    <t>402002603</t>
  </si>
  <si>
    <t>ქ. თბილისი, დიდუბის რაიონი, აკ. წერეთლის გამზ., კორ. 12 ბ. 9</t>
  </si>
  <si>
    <t>ნათია ჩხობაძე</t>
  </si>
  <si>
    <t>GE83TB7837236080100002</t>
  </si>
  <si>
    <t>14D3FDC6-1C84-4E6B-AD61-34C7F684B0D6</t>
  </si>
  <si>
    <t>ლიკა-2011</t>
  </si>
  <si>
    <t>445388946</t>
  </si>
  <si>
    <t>ქ. ბათუმი, ხიმშიაშვილის,ქ. №25 ბ. 58</t>
  </si>
  <si>
    <t>ირაკლი ჩხუბაძე</t>
  </si>
  <si>
    <t>GE79TB7795436020100001</t>
  </si>
  <si>
    <t>E84C21B7-CAFB-4054-96C8-43942212609D</t>
  </si>
  <si>
    <t>BS METAL GROUP</t>
  </si>
  <si>
    <t>445414212</t>
  </si>
  <si>
    <t>ქ. ბათუმი, აეროპორტის გზატკეცილი, №22</t>
  </si>
  <si>
    <t>რომან გუნდაძე</t>
  </si>
  <si>
    <t>GE39BG0000000768224200</t>
  </si>
  <si>
    <t>8FDFFFFD-914F-450B-8BDD-1502D3016D1A</t>
  </si>
  <si>
    <t>თე-თე</t>
  </si>
  <si>
    <t>206272585</t>
  </si>
  <si>
    <t>ქ. თბილისის, ისანი-სამგორის რაიონში, მოსკოვის გამზ., კორპ. №38"ბ", ბ.№14</t>
  </si>
  <si>
    <t>თემური ჯანაშია</t>
  </si>
  <si>
    <t>GE98TB1142136020100002</t>
  </si>
  <si>
    <t>69F7666E-AE0E-4254-90AF-CD60B964C622</t>
  </si>
  <si>
    <t>დი. ეი. სი</t>
  </si>
  <si>
    <t>204975269</t>
  </si>
  <si>
    <t>ქ. თბილისის ვაკე–საბურთალოს რაიონში, ყაზბეგის გამზ., №7, ბ.18</t>
  </si>
  <si>
    <t>დავით აფრიაშვილი</t>
  </si>
  <si>
    <t>GE50BG0000000819562901</t>
  </si>
  <si>
    <t>F2B1A3D0-C95F-4048-9B84-881409AD602A</t>
  </si>
  <si>
    <t>სტ ჯორჯია</t>
  </si>
  <si>
    <t>400227465</t>
  </si>
  <si>
    <t>ქ. თბილისი, ისნის რაიონი, ტარას კვარაცხელიას I შესახვევი, N 9ა</t>
  </si>
  <si>
    <t>სოფია ნარკუნიენე</t>
  </si>
  <si>
    <t>GE40TB7788536080100010</t>
  </si>
  <si>
    <t>0702C3C0-746B-4BC3-B48C-A84F52A9A5F6</t>
  </si>
  <si>
    <t>ორისი</t>
  </si>
  <si>
    <t>206033754</t>
  </si>
  <si>
    <t>ქ. თბილისის, ვაკე-საბურთალოს რაიონი, ალ. ყაზბეგის გამზირი, №12ბ, სართული 5</t>
  </si>
  <si>
    <t>დავით გოთოშია</t>
  </si>
  <si>
    <t>GE88BG0000000120121601</t>
  </si>
  <si>
    <t>7985FE29-F118-47C5-8B87-39B67D65F9D2</t>
  </si>
  <si>
    <t>ბიზონი</t>
  </si>
  <si>
    <t>446960824</t>
  </si>
  <si>
    <t>ქ. ბათუმი, დუმბაძის ქ., N 5</t>
  </si>
  <si>
    <t>ნიაზ ხალვაში</t>
  </si>
  <si>
    <t>GE73BG0000000519845000</t>
  </si>
  <si>
    <t>81D2C4F4-F0E1-4038-BDC8-5EBE3C5555CD</t>
  </si>
  <si>
    <t>კაფელინი</t>
  </si>
  <si>
    <t>404445285</t>
  </si>
  <si>
    <t>ქ. თბილისის, ვაკე-საბურთალოს რაიონში, გიორგი სააკაძის დაღმართი, N6, კომერციული ფართი N1</t>
  </si>
  <si>
    <t>გიორგი შიოშვილი</t>
  </si>
  <si>
    <t>GE59PC0133600100063381</t>
  </si>
  <si>
    <t>BD661C00-8E96-4B5D-83D1-AD5E8C3B4FE5</t>
  </si>
  <si>
    <t>გუნა</t>
  </si>
  <si>
    <t>445417950</t>
  </si>
  <si>
    <t>ქ. ბათუმი, სააკაძის ქ., N 49</t>
  </si>
  <si>
    <t>ივანე თენიეშვილი</t>
  </si>
  <si>
    <t>GE04BG0000000978230800</t>
  </si>
  <si>
    <t>C84227CB-A4F1-40C8-AF6D-C13E8DCF159C</t>
  </si>
  <si>
    <t>აიტეკ პროჯექტს</t>
  </si>
  <si>
    <t>406204815</t>
  </si>
  <si>
    <t>ქ. თბილისი, ისანი-სამგორის რაიონი, მოსკოვის გამზ., №I კომპ., კორ. №4, ბ. №59</t>
  </si>
  <si>
    <t>არტურ ანტონიანი</t>
  </si>
  <si>
    <t>GE76TB7674036060100001</t>
  </si>
  <si>
    <t>C9821C05-36FA-457D-9342-920F0F3926D5</t>
  </si>
  <si>
    <t>საამზომველო სერვისი</t>
  </si>
  <si>
    <t>445477298</t>
  </si>
  <si>
    <t>ქ. ბათუმი, ს.მესხის ქ., №62</t>
  </si>
  <si>
    <t>სულხან სურმანიძე</t>
  </si>
  <si>
    <t>GE39BG0000000636973500</t>
  </si>
  <si>
    <t>BF88FBEA-9FFC-4AF1-88A6-509B88A3DD62</t>
  </si>
  <si>
    <t>ანაბეჭდი</t>
  </si>
  <si>
    <t>412692965</t>
  </si>
  <si>
    <t>ქ. ქუთაისი, ვ.კუპრაძის XV შეს., N 83, ბ. 2</t>
  </si>
  <si>
    <t>ვახტანგი ნიშნიანიძე</t>
  </si>
  <si>
    <t>GE27BG0000000101441081</t>
  </si>
  <si>
    <t>1BC84E6C-65B6-451A-9EB3-2FC247954061</t>
  </si>
  <si>
    <t>STEEL CABLES</t>
  </si>
  <si>
    <t>445404036</t>
  </si>
  <si>
    <t>ქ. ბათუმი, შავშეთის ქ., N 8, ბ. №2</t>
  </si>
  <si>
    <t>ზებურ ბერიძე</t>
  </si>
  <si>
    <t>GE08KS0000000360206390</t>
  </si>
  <si>
    <t>A4ACFB7F-F643-4CFC-A762-1D8EC6937C73</t>
  </si>
  <si>
    <t>გრიინ ინვესტ</t>
  </si>
  <si>
    <t>445450850</t>
  </si>
  <si>
    <t>ქ.ბათუმი, ე.თაყაიშვილის ქ., №13</t>
  </si>
  <si>
    <t>ზურაბ ფირცხალაიშვილი</t>
  </si>
  <si>
    <t>GE81BG0000000697010700</t>
  </si>
  <si>
    <t>B40068C7-11CB-41B5-A54B-9395249A5F92</t>
  </si>
  <si>
    <t>NBN</t>
  </si>
  <si>
    <t>445394662</t>
  </si>
  <si>
    <t>ქ. ბათუმი, პ. ფალავანდიშვილის ქ. N 12ა</t>
  </si>
  <si>
    <t>ზვიად ასამბაძე,</t>
  </si>
  <si>
    <t>GE72PC0033600100046322</t>
  </si>
  <si>
    <t>C51D085A-D818-4B3F-B2ED-CAD3964623EA</t>
  </si>
  <si>
    <t>უნივერსალი</t>
  </si>
  <si>
    <t>204479741</t>
  </si>
  <si>
    <t>ქ. თბილისი, ვაკე-საბურთალოს რაიონი, ი. აბაშიძის ქ., №47, (ყოფილი ბარნოვის 143), ცოკოლის სართული, კომერციული ფართი №1</t>
  </si>
  <si>
    <t>GE29TB0600000000467770</t>
  </si>
  <si>
    <t>C3779D7C-64B4-49C6-933E-DEED2D28E885</t>
  </si>
  <si>
    <t>კაპაროლ ჯორჯია</t>
  </si>
  <si>
    <t>202248503</t>
  </si>
  <si>
    <t>ქ. თბილისი, ისანი-სამგორის რაიონი, ზემო ალექსეევკის დასახლება</t>
  </si>
  <si>
    <t>ბორის გამრეკელი</t>
  </si>
  <si>
    <t>GE35BG0000000267667800</t>
  </si>
  <si>
    <t>E84A6DFC-1C96-4BEF-AA7F-4C53166520A1</t>
  </si>
  <si>
    <t>ეკჰაი</t>
  </si>
  <si>
    <t>406213538</t>
  </si>
  <si>
    <t>ქ. თბილისი, ისანი-სამგორის რაიონი, კალოუბანის ქ., კორპ. 4, ბ. 3</t>
  </si>
  <si>
    <t>ჰაირულლაჰ ოზთურქ</t>
  </si>
  <si>
    <t>GE90BG0000000101145649</t>
  </si>
  <si>
    <t>E1D7A522-741E-44DF-BB77-294E825C2A30</t>
  </si>
  <si>
    <t>საგა იმპექსი</t>
  </si>
  <si>
    <t>205185235</t>
  </si>
  <si>
    <t>ქ. თბილისი, დიდუბის რაიონი, ბელიაშვილის ქ., N145</t>
  </si>
  <si>
    <t>ლელა კალანდია</t>
  </si>
  <si>
    <t>GE88TB4658936020100009</t>
  </si>
  <si>
    <t>2B878DA0-5F75-476B-A339-D714A0D03303</t>
  </si>
  <si>
    <t>ტოიოტა ცენტრი თეგეტა</t>
  </si>
  <si>
    <t>405006461</t>
  </si>
  <si>
    <t>ქ. თბილისი, ვაკე-საბურთალოს რაიონი, უნივერსიტეტის ქ., №6</t>
  </si>
  <si>
    <t>გიორგი მშვილდაძე</t>
  </si>
  <si>
    <t>GE25TB7686836020100001</t>
  </si>
  <si>
    <t>9A5B25AF-1598-479E-ABFF-ABA9394E08FD</t>
  </si>
  <si>
    <t>ბბ-ბალავარი</t>
  </si>
  <si>
    <t>445434021</t>
  </si>
  <si>
    <t>ქ. ბათუმი, ფრიდონ ხალვაშის გამზირი, N 310</t>
  </si>
  <si>
    <t>ბადრი ბოლქვაძე</t>
  </si>
  <si>
    <t>GE02PC0653400100000005</t>
  </si>
  <si>
    <t>1C08361F-A777-4054-94FA-2A2A4247052F</t>
  </si>
  <si>
    <t>ვესტა ლოჯისტიკსი</t>
  </si>
  <si>
    <t>400225270</t>
  </si>
  <si>
    <t>ქ. თბილისი, ვაკე-საბურთალოს რაიონი, ატენის ქ., N 16, ბინა 91</t>
  </si>
  <si>
    <t>ირაკლი ჯოხაძე</t>
  </si>
  <si>
    <t>GE92TB7513836080100005</t>
  </si>
  <si>
    <t>1D9C618F-6137-4C78-A6D5-C85C42BEEFCE</t>
  </si>
  <si>
    <t>REFCO</t>
  </si>
  <si>
    <t>245592906</t>
  </si>
  <si>
    <t>ბ. ბათუმი, მაქაცარიას ქ., №3</t>
  </si>
  <si>
    <t>ირაკლი მამეიშვილი</t>
  </si>
  <si>
    <t>GE81BG0000000888905800</t>
  </si>
  <si>
    <t>FC595D1B-9DC5-4CE6-ABB9-4A79D96DD67B</t>
  </si>
  <si>
    <t>სადაზღვევო კომპანია ჯი პი აი ჰოლდინგი</t>
  </si>
  <si>
    <t>204426674</t>
  </si>
  <si>
    <t>ქ. თბილისი, საბურთალოს რაიონი, კოსტავას ქ., N67 თბილისი, საბურთალოს რაიონი, კოსტავას ქ., N67</t>
  </si>
  <si>
    <t>პაატა ლომაძე</t>
  </si>
  <si>
    <t>GE38BG0000000229787500</t>
  </si>
  <si>
    <t>225264C7-3F64-424A-99BF-C27550BA27BD</t>
  </si>
  <si>
    <t>ომეგა</t>
  </si>
  <si>
    <t>211334830</t>
  </si>
  <si>
    <t>ქ. თბილისი, საბურთალოს რაიონი, გამსახურდიას გამზ., №11</t>
  </si>
  <si>
    <t>ნინო გაბუნია</t>
  </si>
  <si>
    <t>GE41BG0000000151758803</t>
  </si>
  <si>
    <t>7FAD3E35-CFEF-4507-9559-35B18E58621F</t>
  </si>
  <si>
    <t>მომა</t>
  </si>
  <si>
    <t>400125896</t>
  </si>
  <si>
    <t>ქ. თბილისის, გლდანი-ნაძალადევის რაიონი, ა.წიკლაურის ქ. N 42</t>
  </si>
  <si>
    <t>გია ლომიტაშვილი</t>
  </si>
  <si>
    <t>GE21TB7129536020100002</t>
  </si>
  <si>
    <t>C0C5748C-74CA-4A7A-BB03-4E4EBD8E95E9</t>
  </si>
  <si>
    <t>პროსერვისი</t>
  </si>
  <si>
    <t>204929168</t>
  </si>
  <si>
    <t>ქ. თბილისი, ვაკის რაიონი, უნივერსიტეტის ქუჩა, ნაკვ. 06/016; პეტრე ქავთარაძის ქუჩა, ჩიხი N3</t>
  </si>
  <si>
    <t>გიორგი ნატროშვილი</t>
  </si>
  <si>
    <t>GE28TB0600000303467561</t>
  </si>
  <si>
    <t>38F0BE04-5771-4AAA-930F-4E1E20884BB3</t>
  </si>
  <si>
    <t>დაჩიმა</t>
  </si>
  <si>
    <t>445501813</t>
  </si>
  <si>
    <t>ქ. ბათუმი, კონსტანტინე გამსახურდიას ქუჩა, N 25, ბინა №5</t>
  </si>
  <si>
    <t>ირაკლი გოგიტიძე</t>
  </si>
  <si>
    <t>GE13TB7055136080100015</t>
  </si>
  <si>
    <t>AD2FAE29-9AC1-405C-A3A5-20889B419E6B</t>
  </si>
  <si>
    <t>ენერჯი</t>
  </si>
  <si>
    <t>400113854</t>
  </si>
  <si>
    <t>ქ. თბილისი, დიდუბის რაიონი, აკაკი ბელიაშვილის ქ., N 35</t>
  </si>
  <si>
    <t>ნატალია ქავთარაძე</t>
  </si>
  <si>
    <t>GE92TB7600636020100001</t>
  </si>
  <si>
    <t>FBEE2AEC-968F-4DAA-8D79-E09529968DC3</t>
  </si>
  <si>
    <t>დომბა</t>
  </si>
  <si>
    <t>211325430</t>
  </si>
  <si>
    <t>ქ. თბილისი, დიდუბე-ჩუღურეთის რაიონი, წერეთლის გამზ., №95ა</t>
  </si>
  <si>
    <t>დავით მაჭავარიანი</t>
  </si>
  <si>
    <t>GE96BG0000000639451600</t>
  </si>
  <si>
    <t>7D5B4A7B-937F-48F5-BAE8-57AAF635DC69</t>
  </si>
  <si>
    <t>კომფორტ მშენი</t>
  </si>
  <si>
    <t>445504552</t>
  </si>
  <si>
    <t>ქ. ბათუმი, მ.კომახიძეს ქ. N 108, ბ. 55-56</t>
  </si>
  <si>
    <t>ნათია გუნდაძე</t>
  </si>
  <si>
    <t>GE55BG0000000100772926</t>
  </si>
  <si>
    <t>FD1086B8-200C-48E7-A68F-F1C0E9D4FEB1</t>
  </si>
  <si>
    <t>საქართველოს მაცივარაგენტების შეგროვებისა და რეციკლირების ცენტრი</t>
  </si>
  <si>
    <t>206203687</t>
  </si>
  <si>
    <t>ქ. თბილისი, სამგორის რაიონი, მოსკოვის გამზ., N25</t>
  </si>
  <si>
    <t>სულხან სულაძე</t>
  </si>
  <si>
    <t>GE97TB0600000110700547</t>
  </si>
  <si>
    <t>5FFC7459-E21C-4490-AFCA-E3DA8D4CEC6F</t>
  </si>
  <si>
    <t>სუპერი</t>
  </si>
  <si>
    <t>402019739</t>
  </si>
  <si>
    <t>ქ. თბილისის, დიდუბე- ჩუღურეთის რაიონში, მასივი დიღომი, კვარტალი IV, კორ. 22, ბ. №27</t>
  </si>
  <si>
    <t>მალხაზი კაპანაძე</t>
  </si>
  <si>
    <t>GE28TB7311836080100005</t>
  </si>
  <si>
    <t>9B0D6703-5635-4EE0-8E2D-F3550E7DDEC8</t>
  </si>
  <si>
    <t>ჯეოფიქსი</t>
  </si>
  <si>
    <t>415595412</t>
  </si>
  <si>
    <t>ქ. ჭიათურა, წმინდა გიორგის ქ., N 42</t>
  </si>
  <si>
    <t>რევაზ მგალობლიშვილი</t>
  </si>
  <si>
    <t>GE48BG0000000767413700</t>
  </si>
  <si>
    <t>2E2CAF46-A2D4-4EE8-A0D3-865A3B3A44A6</t>
  </si>
  <si>
    <t>ავტო ექსპრესი</t>
  </si>
  <si>
    <t>402076025</t>
  </si>
  <si>
    <t>ქ. თბილისი, ჩუღურეთის რაიონი, ცოტნე დადიანის ქ., N 7ბ, ბინა N43</t>
  </si>
  <si>
    <t>იულონ ბორცვაძე</t>
  </si>
  <si>
    <t>GE30BG0000000100580346</t>
  </si>
  <si>
    <t>2DFB614C-B3AF-4ABD-BE81-A9ECBF477C90</t>
  </si>
  <si>
    <t>ემვე ჯგუფი</t>
  </si>
  <si>
    <t>404494579</t>
  </si>
  <si>
    <t>ქ. თბილისი, ძველი თბილისის რაიონი, ნიაღვრის ქ., N 4, ბინა N23</t>
  </si>
  <si>
    <t>გურამ კვინტრაძე</t>
  </si>
  <si>
    <t>GE27BS0000000074536999</t>
  </si>
  <si>
    <t>3BADCAC1-7246-4E5F-8E08-36A3D6FD1FAA</t>
  </si>
  <si>
    <t>აკა</t>
  </si>
  <si>
    <t>204875082</t>
  </si>
  <si>
    <t>ქ. თბილისი, ვაკის რაიონი, უნივერსიტეტის ქ., №6</t>
  </si>
  <si>
    <t>გიორგი ტყებუჩავა</t>
  </si>
  <si>
    <t>GE73BG0000000878774100</t>
  </si>
  <si>
    <t>FF9B0932-AEFD-46FA-AC42-8C90B771E573</t>
  </si>
  <si>
    <t>კომპანია ჟურნალი გადასახადები და აღრიცხვა</t>
  </si>
  <si>
    <t>202461326</t>
  </si>
  <si>
    <t>ქ. თბილისის დიდუბის რაიონში/ჩუბინაშვილის ქ.N 50</t>
  </si>
  <si>
    <t>კონსტანტინე უბირია</t>
  </si>
  <si>
    <t>GE49BG0000000607101200</t>
  </si>
  <si>
    <t>9EDA6936-3CA1-4BA6-925D-C758F3B7753E</t>
  </si>
  <si>
    <t>საქართველოს ბიზნესის საკონსულტაციო ჯგუფი</t>
  </si>
  <si>
    <t>201989544</t>
  </si>
  <si>
    <t>ქ. თბილისის დიდუბის რაიონში, გორის შესახ. №2</t>
  </si>
  <si>
    <t>ვლადიმერი მიროშნიჩენკო</t>
  </si>
  <si>
    <t>GE15BG0000000272297000</t>
  </si>
  <si>
    <t>B0D87CFE-BFC4-44A7-A30A-3F413CA4A62C</t>
  </si>
  <si>
    <t>ძმები ბრ</t>
  </si>
  <si>
    <t>445514952</t>
  </si>
  <si>
    <t>ქ. ბათუმი, მ.გოგოლიშვილის ქ. N 40</t>
  </si>
  <si>
    <t>ჯემალ ბერიძე</t>
  </si>
  <si>
    <t>GE83VT9800000019893608</t>
  </si>
  <si>
    <t>D56A1445-AFF6-49BC-A9AF-895BA25803CF</t>
  </si>
  <si>
    <t>Innovatech</t>
  </si>
  <si>
    <t>404916971</t>
  </si>
  <si>
    <t>ქ. თბილისი, დიდუბის რაიონი, რაფაელ აგლაძის ქ., N32ა/რაფაელ აგლაძის, N32, მაღაზია N15ა</t>
  </si>
  <si>
    <t>გიორგი ბერეკაშვილი</t>
  </si>
  <si>
    <t>GE33PC0133600100062588</t>
  </si>
  <si>
    <t>C8CB8425-3B28-4593-B8ED-79F36C329D04</t>
  </si>
  <si>
    <t>ქეშმ ჯორჯია</t>
  </si>
  <si>
    <t>406200356</t>
  </si>
  <si>
    <t>ქ. თბილისი, სამგორის რაიონი, მ.გახოკიძის ქ.,N 49</t>
  </si>
  <si>
    <t>ნადალი ტალები ზადეჰ</t>
  </si>
  <si>
    <t>GE63TB7259936020100001</t>
  </si>
  <si>
    <t>AF6EE4E5-E722-4A3D-B5B3-67C729CD6AE4</t>
  </si>
  <si>
    <t>საინფორმაციო კომუნიკაციების სისტემები</t>
  </si>
  <si>
    <t>204885810</t>
  </si>
  <si>
    <t>ქ. თბილისი, საბურთალოს რაიონი, ალ. ყაზბეგის გამზ., N9ა</t>
  </si>
  <si>
    <t>ნინო მენთეშაშვილი</t>
  </si>
  <si>
    <t>GE47TB0600000022467240</t>
  </si>
  <si>
    <t>F9BC3C35-82D5-4044-BCBF-B5D29599DCA8</t>
  </si>
  <si>
    <t>ქვიქტესტი</t>
  </si>
  <si>
    <t>405239503</t>
  </si>
  <si>
    <t>ქ. თბილისი, ვაკის რაიონი, ვაჟა-ფშაველას გამზ., VI კვ., კორპ. N 6, ბ. 43</t>
  </si>
  <si>
    <t>დავით ქორიძე</t>
  </si>
  <si>
    <t>GE06TB7140936070100001</t>
  </si>
  <si>
    <t>4632B4EE-D510-4370-880F-8B9F94B8534F</t>
  </si>
  <si>
    <t>გრანდეკორი</t>
  </si>
  <si>
    <t>445454099</t>
  </si>
  <si>
    <t>ქ. ბათუმი, ლერმონტოვის ქუჩა N 109</t>
  </si>
  <si>
    <t>მიხეილ კაპანაძე</t>
  </si>
  <si>
    <t>GE65BG0000000905153200</t>
  </si>
  <si>
    <t>D0F256FD-6090-471F-813B-5ACD2F559B06</t>
  </si>
  <si>
    <t>ჯი-თი გრუპ</t>
  </si>
  <si>
    <t>200119923</t>
  </si>
  <si>
    <t>ქ. თბილისი, საბურთალოს რაიონი, დ. აღმაშენებლის ხეივანი, N216</t>
  </si>
  <si>
    <t>ლევან გოგსაძე</t>
  </si>
  <si>
    <t>GE43BG0000000122211500</t>
  </si>
  <si>
    <t>78D9E873-023A-4C8B-B11D-0264F5D2A99F</t>
  </si>
  <si>
    <t>აჭარა ჯგუფი</t>
  </si>
  <si>
    <t>205090890</t>
  </si>
  <si>
    <t>ქ. თბილისი, მთაწმინდის რაიონი, კოსტავას ქუჩა, N 14</t>
  </si>
  <si>
    <t>ვალერი ჩეხერია</t>
  </si>
  <si>
    <t>GE45BG0000000886056200</t>
  </si>
  <si>
    <t>0654E68C-5E5B-4BBB-ABAE-DFAD615834CB</t>
  </si>
  <si>
    <t>აქვა გეო</t>
  </si>
  <si>
    <t>204564113</t>
  </si>
  <si>
    <t>მცხეთის რაიონი, ს. მისაქციელი</t>
  </si>
  <si>
    <t>გიორგი ჯირკვალიძე</t>
  </si>
  <si>
    <t>GE96BG0000000621671500</t>
  </si>
  <si>
    <t>F4F1C054-50AE-4932-B2B0-26F75E81E6ED</t>
  </si>
  <si>
    <t>ელიტ ელექტრონიქსი</t>
  </si>
  <si>
    <t>202268928</t>
  </si>
  <si>
    <t>ქ. თბილისი, ვაკე-საბურთალოს რაიონი, ყაზბეგის გამზირი, N24</t>
  </si>
  <si>
    <t>ლადო ჯობავა</t>
  </si>
  <si>
    <t>GE57BG0000000116728905</t>
  </si>
  <si>
    <t>7920BD15-7996-44AE-B75F-5F4726C33E9A</t>
  </si>
  <si>
    <t>ანკა</t>
  </si>
  <si>
    <t>400113097</t>
  </si>
  <si>
    <t>ქ. თბილისის, გლდანი-ნაძალადევის რაიონში, ქერჩის ქ., N 20, ბ. 38</t>
  </si>
  <si>
    <t>ვასილ მრელაშვილი</t>
  </si>
  <si>
    <t>GE28BG0000000801637600</t>
  </si>
  <si>
    <t>35504194-B502-4727-BB89-A862B54A6AFC</t>
  </si>
  <si>
    <t>პარადოქსი +</t>
  </si>
  <si>
    <t>204534156</t>
  </si>
  <si>
    <t>ქ. თბილისის, ძველი თბილისის რაიონში, ძმ. კაკაბაძეების ქ., №10/7</t>
  </si>
  <si>
    <t>ნიკოლოზ კობაიძე</t>
  </si>
  <si>
    <t>GE89PC0293600100007505</t>
  </si>
  <si>
    <t>173B57F4-B595-46EC-AF97-8D84A6B3A594</t>
  </si>
  <si>
    <t>ენმარინე</t>
  </si>
  <si>
    <t>445538936</t>
  </si>
  <si>
    <t>ქალაქი ბათუმი, კობალაძის ქუჩა N 6, ბინა 30</t>
  </si>
  <si>
    <t>თამარ შავიშვილი</t>
  </si>
  <si>
    <t>GE43TB7488836080100003</t>
  </si>
  <si>
    <t>1DEBAA61-24F0-40B2-BBDF-FE83E419E4E9</t>
  </si>
  <si>
    <t>ტექ სერვისი</t>
  </si>
  <si>
    <t>445527476</t>
  </si>
  <si>
    <t>ქ. ბათუმი, ივანე ჯავახიშვილის ქ., N 61ა, ბ. 16</t>
  </si>
  <si>
    <t>თეონა შაშიკაძე</t>
  </si>
  <si>
    <t>GE27VT5500000010403602</t>
  </si>
  <si>
    <t>74E85E7A-D09F-4C0B-B887-B7469A37E1E5</t>
  </si>
  <si>
    <t>ფიულერ 002</t>
  </si>
  <si>
    <t>400161221</t>
  </si>
  <si>
    <t>ქ. თბილისი, გლდანი-ნაძალადევის რაიონი, გლდანი, ა მ/რ, კორპ. № 1, ბ. 123</t>
  </si>
  <si>
    <t>ნანა ჟღენტი</t>
  </si>
  <si>
    <t>GE89BG0000000693125900</t>
  </si>
  <si>
    <t>EF8F76FB-6697-4B56-B4D8-E8A7389ECE14</t>
  </si>
  <si>
    <t>თბილი სახლი ბათუმში</t>
  </si>
  <si>
    <t>419985190</t>
  </si>
  <si>
    <t>ქ. ზუგდიდი, რუსთაველის ქ., № 175</t>
  </si>
  <si>
    <t>მალხაზი ივანეიშვილი</t>
  </si>
  <si>
    <t>GE61TB7593636050100002</t>
  </si>
  <si>
    <t>BAE7AF6B-B45D-4488-9C16-907E63C637EC</t>
  </si>
  <si>
    <t>LTD Kairos Logistic</t>
  </si>
  <si>
    <t>404984781</t>
  </si>
  <si>
    <t>ქ. თბილისი, საბურთალოს რაიონი, ალ. ყაზბეგის გამზ., N32ა, ბ. N60</t>
  </si>
  <si>
    <t>მიხეილ ნამადოვი</t>
  </si>
  <si>
    <t>GE83VT7000000000203607</t>
  </si>
  <si>
    <t>3A94F7AC-ED8A-44C6-9C69-368C4B22F27C</t>
  </si>
  <si>
    <t>ხაჯი</t>
  </si>
  <si>
    <t>445481443</t>
  </si>
  <si>
    <t>ქ. ბათუმი, სამხედრო დას., № 148, ბ. 9</t>
  </si>
  <si>
    <t>როსტომ ხაჯიშვილი</t>
  </si>
  <si>
    <t>GE92BG0000000724241700</t>
  </si>
  <si>
    <t>C941FE70-290B-4868-B206-03E5E2C908CA</t>
  </si>
  <si>
    <t>აისითი</t>
  </si>
  <si>
    <t>406115797</t>
  </si>
  <si>
    <t>ქ. თბილისი, საბურთალოს რაიონი, პეკინის გამზირი, №13</t>
  </si>
  <si>
    <t>ვლადიმერ ძურძუკი</t>
  </si>
  <si>
    <t>GE86BG0000000812689900</t>
  </si>
  <si>
    <t>3C057689-8D31-4043-8CA9-986C529F09F5</t>
  </si>
  <si>
    <t>სანი 2009</t>
  </si>
  <si>
    <t>202448734</t>
  </si>
  <si>
    <t>ქ. თბილისი, დიდუბის რაიონი, წერეთლის გამზ., კორპ. 11, ბ. 2</t>
  </si>
  <si>
    <t>აჰმადოვ მამმადოვ</t>
  </si>
  <si>
    <t>C02027657</t>
  </si>
  <si>
    <t>GE79BG0000000414072600</t>
  </si>
  <si>
    <t>FD4A0168-D90C-495D-A37C-00290C173666</t>
  </si>
  <si>
    <t>ყვითელი ფურცლები თბილისი</t>
  </si>
  <si>
    <t>202204364</t>
  </si>
  <si>
    <t>ქ. თბილისის დიდუბის რაიონში, დ.აღმაშენებლის გ.N 16</t>
  </si>
  <si>
    <t>მიხეილ კირეულიშვილი</t>
  </si>
  <si>
    <t>GE35VT6600000024893608</t>
  </si>
  <si>
    <t>ACCBECB9-7A22-4BEA-B927-86F376FD62B7</t>
  </si>
  <si>
    <t>საკანცელარიო სამყარო მმ</t>
  </si>
  <si>
    <t>405060151</t>
  </si>
  <si>
    <t>ქ. თბილისი, ვაკე-საბურთალოს რაიონი, ს. დიღომი, მ.მესხის ქ. N 6</t>
  </si>
  <si>
    <t>მამუკა მირიანაშვილი</t>
  </si>
  <si>
    <t>GE48TB7886136020100001</t>
  </si>
  <si>
    <t>F1982D96-D0B4-47CE-B893-5E9CE66E91AD</t>
  </si>
  <si>
    <t>საერთაშორისო ჰუმანიტარული კავშირი "კათარზისი"</t>
  </si>
  <si>
    <t>201954466</t>
  </si>
  <si>
    <t>ქ. თბილისის, ძველი თბილისის რაიონში, დ. აღმაშენებლის გამზ ., N121</t>
  </si>
  <si>
    <t>ზაურ ალადაშვილი</t>
  </si>
  <si>
    <t>GE62BG0000000299506400</t>
  </si>
  <si>
    <t>7EDC4771-DE7A-4091-8E66-804774C19A32</t>
  </si>
  <si>
    <t>ნიზი</t>
  </si>
  <si>
    <t>437978262</t>
  </si>
  <si>
    <t>ონის რაიონი, სოფ. უწერა</t>
  </si>
  <si>
    <t>ზვიად მეტრეველი</t>
  </si>
  <si>
    <t>GE63TB7023736080100006</t>
  </si>
  <si>
    <t>CF070604-5C56-47F3-931C-7790B8465E9C</t>
  </si>
  <si>
    <t>ქართული სასტუმროების მართვის კომპანია</t>
  </si>
  <si>
    <t>406262146</t>
  </si>
  <si>
    <t>ქალაქი თბილისი , სამგორის რაიონი, ქუჩა შუამთა , კორპუსი "ბ", ბინა N21</t>
  </si>
  <si>
    <t>თამარი სიხარულიძე</t>
  </si>
  <si>
    <t>GE55BG0000000103187935</t>
  </si>
  <si>
    <t>50763E32-2761-4F45-AF3C-DB8EBF8B66D3</t>
  </si>
  <si>
    <t>მასტერ ჯგუფი</t>
  </si>
  <si>
    <t>401945222</t>
  </si>
  <si>
    <t>ქ. თბილისის დიდუბის რაიონში, დიღმის მასივი,ნაკვეთი №1</t>
  </si>
  <si>
    <t>მირიან ჟიჟიაშვილი</t>
  </si>
  <si>
    <t>GE23BG0000000969896800</t>
  </si>
  <si>
    <t>5DF5F828-74F5-4D73-B451-C90BFA8FE4DA</t>
  </si>
  <si>
    <t>ელმაგნატი</t>
  </si>
  <si>
    <t>400145400</t>
  </si>
  <si>
    <t>ქ. თბილისი, გლდანი-ნაძალადევის რაიონი, მუხიანი 3 მ/რ, კორ. 1 ბ. 174</t>
  </si>
  <si>
    <t>ბესიკ დათიკაშვილი</t>
  </si>
  <si>
    <t>GE94TB7908336020100003</t>
  </si>
  <si>
    <t>81E9B816-2C2A-4599-B953-5090432A71DD</t>
  </si>
  <si>
    <t>ბათუმის კარები</t>
  </si>
  <si>
    <t>446756396</t>
  </si>
  <si>
    <t>ქედა, ს. ზესოფელი, მე–2 ქ., № 8</t>
  </si>
  <si>
    <t>ირაკლი შარაძე</t>
  </si>
  <si>
    <t>GE66TB7158536080100002</t>
  </si>
  <si>
    <t>F758C9C7-D22F-4AAE-ABC6-3C76023B1089</t>
  </si>
  <si>
    <t>თ და ი</t>
  </si>
  <si>
    <t>430035954</t>
  </si>
  <si>
    <t>ზესტაფონის რაიონი, ს. ზოვრეთი, მე–20 ქ., N 27</t>
  </si>
  <si>
    <t>გრიგოლი ხურციძე</t>
  </si>
  <si>
    <t>GE36BG0000000100578977</t>
  </si>
  <si>
    <t>D682C10C-61D8-4D5A-95A6-0560ED393F72</t>
  </si>
  <si>
    <t>პოლიგრაფ პრინტ</t>
  </si>
  <si>
    <t>445445046</t>
  </si>
  <si>
    <t>ქ. ბათუმი, ლერმონტოვის ქ., N 14/გორგასალის ქ., N 128-130-132-134</t>
  </si>
  <si>
    <t>ბექა ბერიძე</t>
  </si>
  <si>
    <t>GE77BG0000000830407500</t>
  </si>
  <si>
    <t>BD599684-362D-4535-946F-186548952565</t>
  </si>
  <si>
    <t>სოლო</t>
  </si>
  <si>
    <t>406266375</t>
  </si>
  <si>
    <t>ქ. თბილისი, სამგორის რაიონი, პატარა ლილო, თამარ მეფის ქ., N4</t>
  </si>
  <si>
    <t>ავთანდილ ყარყარაშვილი</t>
  </si>
  <si>
    <t>GE19BG0000000131375231</t>
  </si>
  <si>
    <t>5D83102E-77E6-4D61-9B5C-80314B7529AE</t>
  </si>
  <si>
    <t>მარკორი</t>
  </si>
  <si>
    <t>405094062</t>
  </si>
  <si>
    <t>ქ. თბილისის, ვაკე-საბურთალოს რაიონში, გ. შატბერაშვილის ქ., N 2, კორპუსი 8, ბინა 57</t>
  </si>
  <si>
    <t>სოფიკო მუსერიძე</t>
  </si>
  <si>
    <t>GE92TB7294636080100004</t>
  </si>
  <si>
    <t>23935DA9-9EB9-42A6-9136-83B3C8D77E26</t>
  </si>
  <si>
    <t>არამექს ჯორჯია</t>
  </si>
  <si>
    <t>406109955</t>
  </si>
  <si>
    <t>ქ. თბილისის, ისანი-სამგორის რაიონი., წერნაკის/ნავთლუღის ქ., №2/43., ნავთლუღის ქ. №45</t>
  </si>
  <si>
    <t>თარექ ელიას ნახლე აბუ იაღი</t>
  </si>
  <si>
    <t>GE56TB7898936070100001</t>
  </si>
  <si>
    <t>0C4F1B05-FD9F-479F-B2F8-3FBAC54969B5</t>
  </si>
  <si>
    <t>ენ ერ ჯი ჯორჯია</t>
  </si>
  <si>
    <t>405076359</t>
  </si>
  <si>
    <t>ქ. თბილისი, საბურთალოს რაიონი, ჟიული შარტავას ქუჩა, N40</t>
  </si>
  <si>
    <t>მამია მოცრაძე</t>
  </si>
  <si>
    <t>GE37BS0000000070936276</t>
  </si>
  <si>
    <t>C72B1E17-B4CC-4061-8D12-AF7E0F7C6035</t>
  </si>
  <si>
    <t>შავი ზღვის სანაპირო ბათუმი</t>
  </si>
  <si>
    <t>445405366</t>
  </si>
  <si>
    <t>ქ. ბათუმი, ოძელაშვილის ქ., № 11, ბ. 41</t>
  </si>
  <si>
    <t>რობერტ ფუტკარაძე</t>
  </si>
  <si>
    <t>GE51BG0000000279366100</t>
  </si>
  <si>
    <t>F734BED1-0966-4C9D-B567-F8D7494330D8</t>
  </si>
  <si>
    <t>სოლი</t>
  </si>
  <si>
    <t>200079459</t>
  </si>
  <si>
    <t>ქ. თბილისი, დიდუბის რაიონი, გუდაუთის ქ., №2</t>
  </si>
  <si>
    <t>ლევან ჯოხაძე</t>
  </si>
  <si>
    <t>GE16BG0000000122563902</t>
  </si>
  <si>
    <t>E74D864C-1A2C-456B-9B32-45BC562FDB79</t>
  </si>
  <si>
    <t>NEW CITY</t>
  </si>
  <si>
    <t>245629360</t>
  </si>
  <si>
    <t>ქ. ბათუმი, ჭავაჭავაძის,№60</t>
  </si>
  <si>
    <t>გელა დევაძე</t>
  </si>
  <si>
    <t>GE53TB7998736020100004</t>
  </si>
  <si>
    <t>727171CD-4DBC-4E28-B5F5-8C40B164D209</t>
  </si>
  <si>
    <t>ნეოტექი</t>
  </si>
  <si>
    <t>206201698</t>
  </si>
  <si>
    <t>ქ, თბილისი, დიდუბის რაიონი, ნოდარ ბოხუას ქუჩა, N4</t>
  </si>
  <si>
    <t>იგორი ფარჯიანი</t>
  </si>
  <si>
    <t>GE77BG0000000120086200</t>
  </si>
  <si>
    <t>76D72FC3-12E4-47F4-B259-9A865D72BC42</t>
  </si>
  <si>
    <t>დეკორი - Decor</t>
  </si>
  <si>
    <t>406108705</t>
  </si>
  <si>
    <t>ქ. თბილისის, ისანი-სამგორის რაიონში, II ციხისძირის ქ., № 54</t>
  </si>
  <si>
    <t>ხათუნა ტუხაშვილი</t>
  </si>
  <si>
    <t>GE85BG0000000788168900</t>
  </si>
  <si>
    <t>995E0BE5-91DD-41D0-BFE4-B38AA38DFCA0</t>
  </si>
  <si>
    <t>სანნა</t>
  </si>
  <si>
    <t>404508154</t>
  </si>
  <si>
    <t>ქ. თბილისი, ძველი თბილისის რაიონი, დავით აღმაშენებლის გამზირი, №158</t>
  </si>
  <si>
    <t>სოფიო მინდელი</t>
  </si>
  <si>
    <t>GE45CR0120002010173602</t>
  </si>
  <si>
    <t>C5E61AB5-264D-4091-8FC4-28CE4D6F0376</t>
  </si>
  <si>
    <t>ნუკკანტორა</t>
  </si>
  <si>
    <t>406250612</t>
  </si>
  <si>
    <t>ქ. თბილისი, ისნის რაიონი, კასპის ქუჩა, N 3ბ, ბინა 13</t>
  </si>
  <si>
    <t>ნინო ჩიხლაძე</t>
  </si>
  <si>
    <t>GE06TB7209136080100007</t>
  </si>
  <si>
    <t>EC8DA8F3-2538-4495-9329-DF5A1C71ABCA</t>
  </si>
  <si>
    <t>ოლ ტექს დეკორ</t>
  </si>
  <si>
    <t>445503642</t>
  </si>
  <si>
    <t>ქ. ბათუმი, ინასარიძის ქ., N 9</t>
  </si>
  <si>
    <t>გიორგი შელია</t>
  </si>
  <si>
    <t>GE68TB7826536020100002</t>
  </si>
  <si>
    <t>66B0C767-A7A5-42C9-B660-A8A30DBD388D</t>
  </si>
  <si>
    <t>ანგარი ჯი</t>
  </si>
  <si>
    <t>404430488</t>
  </si>
  <si>
    <t>ქ.თბილისი, ძველი თბილისის რაიონი, ელ.ახვლედიანის ხევი, № 10</t>
  </si>
  <si>
    <t>ლიკა ფიფია</t>
  </si>
  <si>
    <t>GE76BG0000000946478300</t>
  </si>
  <si>
    <t>7059501B-FBD0-482F-B8A5-B208B4466069</t>
  </si>
  <si>
    <t>კოპტერ.ჯი</t>
  </si>
  <si>
    <t>404510374</t>
  </si>
  <si>
    <t>ქ. თბილისი, ძველი თბილისის რაიონი, ს.ვირსალაძის ქ., №2/4, ბ. 34ა</t>
  </si>
  <si>
    <t>გიორგი დანელია</t>
  </si>
  <si>
    <t>GE22TB7209236080100005</t>
  </si>
  <si>
    <t>662452D0-4ED7-4061-8692-15888CE01A1E</t>
  </si>
  <si>
    <t>გაგრა პლუსი</t>
  </si>
  <si>
    <t>250723971</t>
  </si>
  <si>
    <t>ქ. თბილისი, გლდანი-ნაძალადევის რაიონი, ფეიქრების ქ., №12</t>
  </si>
  <si>
    <t>გიორგი მახათაძე</t>
  </si>
  <si>
    <t>GE82TB7970636060100001</t>
  </si>
  <si>
    <t>AC94F924-252D-41AE-A0DA-B62B7780F687</t>
  </si>
  <si>
    <t>თეგი</t>
  </si>
  <si>
    <t>402017526</t>
  </si>
  <si>
    <t>ქ. თბილისი, დიდუბის რაიონი, აკ.წერეთლის გამზ., N 67, ბ. 7</t>
  </si>
  <si>
    <t>სალომე კვარაცხელია</t>
  </si>
  <si>
    <t>GE38TB7119536020100002</t>
  </si>
  <si>
    <t>428C307F-887A-4DAF-B89B-35BF484FABEA</t>
  </si>
  <si>
    <t>ოლპრინტჯი</t>
  </si>
  <si>
    <t>400044518</t>
  </si>
  <si>
    <t>ქ. თბილისი, ისნის რაიონი, სომხეთის ქუჩა, №50</t>
  </si>
  <si>
    <t>გიორგი მთიულიშვილი</t>
  </si>
  <si>
    <t>GE54PC0043600100029559</t>
  </si>
  <si>
    <t>8684CBD2-5718-4CEC-A747-473F36D820DF</t>
  </si>
  <si>
    <t>დამ LTD DAM</t>
  </si>
  <si>
    <t>446754922</t>
  </si>
  <si>
    <t>დ. ქედა, დ.აღმაშენებლის ქ., N 2</t>
  </si>
  <si>
    <t>თენგიზ ნაკაშიძე</t>
  </si>
  <si>
    <t>GE94BG0000000514478000,GE54PC0033600100049653</t>
  </si>
  <si>
    <t>031D942F-C234-4ACB-AE7B-98EB89379D86</t>
  </si>
  <si>
    <t>ჯიბითაიმს ჯორჯია</t>
  </si>
  <si>
    <t>405083323</t>
  </si>
  <si>
    <t>ქ. თბილისი, საბურთალოს რაიონი, საირმის ქ., № 11, ბინა № 24</t>
  </si>
  <si>
    <t>მიხეილ ტარახჩევი</t>
  </si>
  <si>
    <t>GE86BG0000000545319100</t>
  </si>
  <si>
    <t>57709206-3631-4ABC-A192-5FA0B66FDEFB</t>
  </si>
  <si>
    <t>პრინტარეა</t>
  </si>
  <si>
    <t>404384395</t>
  </si>
  <si>
    <t>ქ. თბილისი, ჩუღურეთის რაიონი, დიმიტრი უზნაძის ქუჩა, N 4</t>
  </si>
  <si>
    <t>თინათინ სანაძე</t>
  </si>
  <si>
    <t>GE65PC0133600100065504</t>
  </si>
  <si>
    <t>0ACE8429-51F2-47CA-902D-312F57B58E41</t>
  </si>
  <si>
    <t>LIBERTY TOUR</t>
  </si>
  <si>
    <t>404378954</t>
  </si>
  <si>
    <t>ქ. თბილისი, ძველი თბილისის (ყოფ. მთაწმ) რაიონში,ასკანის 1 ჩიხი.№4</t>
  </si>
  <si>
    <t>რუსუდან სვინტრაძე</t>
  </si>
  <si>
    <t>GE08TB7747236020100003</t>
  </si>
  <si>
    <t>2BB9A101-E33A-4161-AD28-FD97E750E96C</t>
  </si>
  <si>
    <t>ჰასკო +</t>
  </si>
  <si>
    <t>200255482</t>
  </si>
  <si>
    <t>ქ. თბილისი, ნაძალადევის რაიონი, რატევანის ქუჩა, №11</t>
  </si>
  <si>
    <t>მეჰმეთ დემირ</t>
  </si>
  <si>
    <t>GE30TB7002336120100008</t>
  </si>
  <si>
    <t>46D31E17-22CA-4ABE-826D-E9F12DADA629</t>
  </si>
  <si>
    <t>კოპიპრინტ - 2000</t>
  </si>
  <si>
    <t>205166210</t>
  </si>
  <si>
    <t>ქ. თბილისის, ვაკე-საბურთალოს რაიონში, ვაჟა ფშაველას, გამ.N 5</t>
  </si>
  <si>
    <t>ზაზა არახამია</t>
  </si>
  <si>
    <t>GE10TB0600000360203670</t>
  </si>
  <si>
    <t>0BD31ADC-1E30-4FFA-9E25-8A1394695FFE</t>
  </si>
  <si>
    <t>ბრენდ არ</t>
  </si>
  <si>
    <t>400126671</t>
  </si>
  <si>
    <t>ქ. თბილისი, გლდანის რაიონი, დ. სარაჯიშვილის ქ., №23, ბ.№14</t>
  </si>
  <si>
    <t>ეკატერინე ჯოლბორდი</t>
  </si>
  <si>
    <t>GE44BG0000000854619100</t>
  </si>
  <si>
    <t>F6D2E5A8-DF5C-4B34-87D2-895C1BCE16DE</t>
  </si>
  <si>
    <t>ოფის 3</t>
  </si>
  <si>
    <t>424068378</t>
  </si>
  <si>
    <t>ახალციხე, მ.კოსტავას ქ., კორ. 184, ბ. 36</t>
  </si>
  <si>
    <t>ლია ქიმერიძე</t>
  </si>
  <si>
    <t>GE31BG0000000816476800</t>
  </si>
  <si>
    <t>916DC2B1-FF53-4862-8613-BDEEA57092F0</t>
  </si>
  <si>
    <t>რეგ სერვისი</t>
  </si>
  <si>
    <t>402069603</t>
  </si>
  <si>
    <t>ქ. თბილისი, დიდუბის რაიონი, უ.ჩხეიძის ქ., N 23, ბ. N3ა</t>
  </si>
  <si>
    <t>თეა ჩოჩნიძე</t>
  </si>
  <si>
    <t>GE17BG0000000101172377</t>
  </si>
  <si>
    <t>8BC49FFE-C238-4F26-8521-0E83BEE0AE8C</t>
  </si>
  <si>
    <t>ბიზნესისა და ტექნოლოგიების აკადემია</t>
  </si>
  <si>
    <t>406056173</t>
  </si>
  <si>
    <t>ქ. თბილისი, გლდანი-ნაძალადევის რაიონი, წერონისის ქ., N208</t>
  </si>
  <si>
    <t>სოფიო მაჭარაშვილი</t>
  </si>
  <si>
    <t>GE95BG0000000160791829</t>
  </si>
  <si>
    <t>A7856435-0328-4BF6-AA9E-97BC2DBBDDF8</t>
  </si>
  <si>
    <t>სწრაფი ჩარიცხვები</t>
  </si>
  <si>
    <t>416312010</t>
  </si>
  <si>
    <t>ქ. რუსთავი, შ. რუსთაველის ქ., კორპ. 26, ბინა 21</t>
  </si>
  <si>
    <t>ვალერი ჩიტაშვილი</t>
  </si>
  <si>
    <t>GE91BG0000000903585600</t>
  </si>
  <si>
    <t>80F6C35E-46D4-4EF9-8043-5CEC9B407788</t>
  </si>
  <si>
    <t>კომპანია რეზიდ ჰოლდინგ ჯიემბიეიჩ-ის
ფილიალი საქართველოში რეზიდ-თბილისი</t>
  </si>
  <si>
    <t>205290219</t>
  </si>
  <si>
    <t>ქ. თბილისი, ვაკე-საბურთალოს რაიონი, მერაბ ალექსიძის ქუჩა N12, სართული 4, ბინა N8, ბლოკი ''ა''</t>
  </si>
  <si>
    <t>იოსებ ორჯონიკიძე</t>
  </si>
  <si>
    <t>GE98BG0000000103100346</t>
  </si>
  <si>
    <t>E1F5C753-803E-442A-9A1C-37FED4FA8F70</t>
  </si>
  <si>
    <t>სმარტ უნიონ</t>
  </si>
  <si>
    <t>445515087</t>
  </si>
  <si>
    <t>ქ. ბათუმი, ხიხანის ქ., N19</t>
  </si>
  <si>
    <t>იონა წითელაძე</t>
  </si>
  <si>
    <t>GE12KS0000000360205542</t>
  </si>
  <si>
    <t>DB0A738E-F3F0-4219-97A5-0693EA896B57</t>
  </si>
  <si>
    <t>ვისოლ პეტროლიუმ ჯორჯია</t>
  </si>
  <si>
    <t>202161098</t>
  </si>
  <si>
    <t>ქ. თბილისი, ვაკის რაიონი, ჭავჭავაძის გამზ., №74ბ</t>
  </si>
  <si>
    <t>ვასილი ხორავა</t>
  </si>
  <si>
    <t>GE48TB1100000018467453</t>
  </si>
  <si>
    <t>2D7D3702-4798-48E2-AD4F-85DECA0EE3E9</t>
  </si>
  <si>
    <t>გეპა</t>
  </si>
  <si>
    <t>445506587</t>
  </si>
  <si>
    <t>ქ. ბათუმი, თამარ მეფის დას. N 8 ბ. 19</t>
  </si>
  <si>
    <t>გელა პატარაია</t>
  </si>
  <si>
    <t>GE92PC0033600100053916</t>
  </si>
  <si>
    <t>18E71000-0E7D-4FCA-9C79-5D9EF5D833F2</t>
  </si>
  <si>
    <t>ჯ.თ. მოტორსი</t>
  </si>
  <si>
    <t>404541983</t>
  </si>
  <si>
    <t>ქ. თბილისი, ძველი თბილისის რაიონი, პეტრიაშვილის ქ. 10, სართული 2</t>
  </si>
  <si>
    <t>ჯემალ მახარაძე</t>
  </si>
  <si>
    <t>GE88BG0000000101043544</t>
  </si>
  <si>
    <t>C552964D-F301-44ED-8D4F-62DF2A7A0E62</t>
  </si>
  <si>
    <t>მორეპოვერი</t>
  </si>
  <si>
    <t>405131094</t>
  </si>
  <si>
    <t>ქ. თბილისი, ვაკე-საბურთალოს რაიონი, ს. ცინცაძის ქ., N 43, ბ. 40</t>
  </si>
  <si>
    <t>მამუკა ჩხეიძე</t>
  </si>
  <si>
    <t>GE35BG0000000633183200</t>
  </si>
  <si>
    <t>DAEC50B3-325C-46D5-ACD7-A74DBD2FFC3E</t>
  </si>
  <si>
    <t>გლობალ თრეველ</t>
  </si>
  <si>
    <t>205103788</t>
  </si>
  <si>
    <t>ქ. თბილისი, საბურთალოს რაიონი, იოსებიძის ქ., №60, ბინა 1</t>
  </si>
  <si>
    <t>თინათინ მარგალიტაშვილი</t>
  </si>
  <si>
    <t>GE41BG0000000152496100</t>
  </si>
  <si>
    <t>5FB5057F-3EBF-4D18-822B-F01F9B1152DC</t>
  </si>
  <si>
    <t>დისქავერი</t>
  </si>
  <si>
    <t>202187061</t>
  </si>
  <si>
    <t>ქ. თბილისი, ძველი თბილისის რაიონი, დავით აღმაშენებლის გამზ., №10</t>
  </si>
  <si>
    <t>ირინა სერგეევა</t>
  </si>
  <si>
    <t>GE84BG0000000146223500</t>
  </si>
  <si>
    <t>54E8F338-948B-43AC-A34C-51F2EADC526A</t>
  </si>
  <si>
    <t>სტუდია "დეკვადრატი"</t>
  </si>
  <si>
    <t>205066505</t>
  </si>
  <si>
    <t>ქ. თბილისის საბურთალოს რაიონში/შევარდენიძის 11</t>
  </si>
  <si>
    <t>ნინო ალავიძე</t>
  </si>
  <si>
    <t>GE08TB0600000018467856</t>
  </si>
  <si>
    <t>5F1B178A-BE50-47D3-A251-FC24B8F22E81</t>
  </si>
  <si>
    <t>ოთო-2011</t>
  </si>
  <si>
    <t>404884014</t>
  </si>
  <si>
    <t>ქ. თბილისის ვაკე–საბურთალოს რაიონში, დიდი დიღომი, მე-3 მ/რ კორპ. 31, ბინა № 52</t>
  </si>
  <si>
    <t>გოჩა ხუნწარია</t>
  </si>
  <si>
    <t>GE88PC0223600100010441</t>
  </si>
  <si>
    <t>C79BF993-1091-4EB2-AFE8-6FEAE7E51990</t>
  </si>
  <si>
    <t>რემონტი +</t>
  </si>
  <si>
    <t>445546552</t>
  </si>
  <si>
    <t>ბათუმი ზ.გორგილაძის ქ. N 115 ბ. 18</t>
  </si>
  <si>
    <t>თორნიკე ნატარიძე</t>
  </si>
  <si>
    <t>GE49BG0000000131171282</t>
  </si>
  <si>
    <t>89E798F9-462E-4252-B45E-1C3B0BEB9299</t>
  </si>
  <si>
    <t>სანი ჰოლიდეი</t>
  </si>
  <si>
    <t>405326277</t>
  </si>
  <si>
    <t>ქ. თბილისი, საბურთალოს რაიონი, ლიხაურის ქ., N 24</t>
  </si>
  <si>
    <t>თეონა მამაცაშვილი-ზარიძე</t>
  </si>
  <si>
    <t>GE39BG0000000161043679</t>
  </si>
  <si>
    <t>BEC67773-1952-4C44-B390-71EC54EA8B16</t>
  </si>
  <si>
    <t>ვაკე ვიქტორია 18</t>
  </si>
  <si>
    <t>405300455</t>
  </si>
  <si>
    <t>ქ. თბილისი, ვაკის რაიონი, არაყიშვილის I ჩიხი, N 3</t>
  </si>
  <si>
    <t>ვალენტინა ქურდაძე</t>
  </si>
  <si>
    <t>GE36TB7446036020100009</t>
  </si>
  <si>
    <t>56C9E2E4-86D9-44B8-B49F-38ED3DD22C4C</t>
  </si>
  <si>
    <t>მ.მ.M.M.</t>
  </si>
  <si>
    <t>434157066</t>
  </si>
  <si>
    <t>მარნეული, ს.ყიზილაჯლო,</t>
  </si>
  <si>
    <t>მუსა მამიშოვი</t>
  </si>
  <si>
    <t>GE35VT3900000033603602</t>
  </si>
  <si>
    <t>A913EE1C-3380-454A-80B5-2B2930FF478E</t>
  </si>
  <si>
    <t>პი ემ მოტორს</t>
  </si>
  <si>
    <t>254406370</t>
  </si>
  <si>
    <t>ქ. თბილისი, კრწანისის რაიონი, სოფ. ფონიჭალა</t>
  </si>
  <si>
    <t>ვალერი ბარბაქაძე</t>
  </si>
  <si>
    <t>GE54BS0000000069636946</t>
  </si>
  <si>
    <t>402FC30D-8F89-40BC-B4E7-711E8C75C000</t>
  </si>
  <si>
    <t>გონი</t>
  </si>
  <si>
    <t>426111138</t>
  </si>
  <si>
    <t>ბორჯომის რაიონი, ახალდაბა, აღმაშენებლის ქ., № 4</t>
  </si>
  <si>
    <t>რომან გონცაძე</t>
  </si>
  <si>
    <t>GE57BG0000000840041900</t>
  </si>
  <si>
    <t>8F5F3C62-C662-49E1-B55A-9202965678EB</t>
  </si>
  <si>
    <t>საქართველოს დამსაქმებელთა ასოციაცია</t>
  </si>
  <si>
    <t>204420545</t>
  </si>
  <si>
    <t>ქ. თბილისი, ძველი თბილისის რაიონი, ი.ნიკოლაძის ქ., №5ა, სართ 4</t>
  </si>
  <si>
    <t>ლაშა ლაბაძე</t>
  </si>
  <si>
    <t>GE02KS0000000360801011</t>
  </si>
  <si>
    <t>CD6EF000-4152-45DA-B935-2BC6B62D921E</t>
  </si>
  <si>
    <t>დიენდელი</t>
  </si>
  <si>
    <t>206311105</t>
  </si>
  <si>
    <t>ქ. თბილისი, დიდუბის რაიონი, გუდაუთის ქ., პარფიუმერიის ფაბრიკის მიმდებარედ</t>
  </si>
  <si>
    <t>ლაშა ჯიხვაშვილი</t>
  </si>
  <si>
    <t>GE73BG0000000938652200</t>
  </si>
  <si>
    <t>391A19EF-CDAF-47FA-B8AF-706B2ADC03CC</t>
  </si>
  <si>
    <t>ვიურტ-გეორგია</t>
  </si>
  <si>
    <t>211346603</t>
  </si>
  <si>
    <t>ქ. თბილისი, ვაკე-საბურთალოს რაიონი, ბუდაპეშტის ქ. №8</t>
  </si>
  <si>
    <t>ნუგზარ მელაძე</t>
  </si>
  <si>
    <t>GE75TB0600000008467502</t>
  </si>
  <si>
    <t>148C0E99-259F-4B0D-84F1-FC620331DFEC</t>
  </si>
  <si>
    <t>ყველაფერი მშენებლობისთვის</t>
  </si>
  <si>
    <t>400091583</t>
  </si>
  <si>
    <t>ქ. თბილისის, გლდანი-ნაძალადევის რაიონში, შეშელიძის ქ., №46 -ის მიმდებარედ</t>
  </si>
  <si>
    <t>გოჩა მანგოშვილი</t>
  </si>
  <si>
    <t>GE48BG0000000614405900</t>
  </si>
  <si>
    <t>EBDD25E6-4D9A-4583-833C-4F28310CC8F5</t>
  </si>
  <si>
    <t>თიბისი დაზღვევა</t>
  </si>
  <si>
    <t>405042804</t>
  </si>
  <si>
    <t>ქ. თბილისი, საბურთალოს რაიონი, ალ.ყაზბეგის გამზ., N24ბ, III სართული</t>
  </si>
  <si>
    <t>პაატა ღაძაძე</t>
  </si>
  <si>
    <t>GE93TB7778736020100002</t>
  </si>
  <si>
    <t>63C547A7-9D4B-48A9-844D-A28388386941</t>
  </si>
  <si>
    <t>205048330</t>
  </si>
  <si>
    <t>ქ. თბილისი, ვაკე-საბურთალოს რაიონი, სიმონ ნოზაძის ქ., №1</t>
  </si>
  <si>
    <t>მალხაზ გოგატიშვილი</t>
  </si>
  <si>
    <t>GE54PC0133600100051346</t>
  </si>
  <si>
    <t>2C6684A5-5871-40F8-BB17-57798BA4F666</t>
  </si>
  <si>
    <t>მირა</t>
  </si>
  <si>
    <t>202218698</t>
  </si>
  <si>
    <t>ქ. თბილისი, დიდუბის რაიონი, წერეთლის გამზირი, №126</t>
  </si>
  <si>
    <t>ზაზა ნიორაძე</t>
  </si>
  <si>
    <t>GE13BG0000000723678000</t>
  </si>
  <si>
    <t>86466D94-F7BC-4CDB-9AB6-E930510A0B42</t>
  </si>
  <si>
    <t>ხარაჩო</t>
  </si>
  <si>
    <t>406231233</t>
  </si>
  <si>
    <t>ქ. თბილისის სამგორის რაიონი, ნაკადულის ქ., კორ. 2, ბ. 61</t>
  </si>
  <si>
    <t>ბადრი ვაშაძე</t>
  </si>
  <si>
    <t>GE28BG0000000101059950</t>
  </si>
  <si>
    <t>778D0C14-FB48-4C05-962F-AF0304FA69F3</t>
  </si>
  <si>
    <t>Bau-Tech Georgia</t>
  </si>
  <si>
    <t>400003278</t>
  </si>
  <si>
    <t>ქ. თბილისი, დიდუბის რაიონი, ხოშარაულის ქ.,№27</t>
  </si>
  <si>
    <t>ვახტანგ ქარელი</t>
  </si>
  <si>
    <t>GE79PC0223600100010312</t>
  </si>
  <si>
    <t>B3ACB1D4-B3C5-4AED-A309-7EEACC0768F4</t>
  </si>
  <si>
    <t>ვიზიტ აჭარა</t>
  </si>
  <si>
    <t>445451261</t>
  </si>
  <si>
    <t>ქ. ბათუმი, გენერალ გიორგი მაზნიაშვილის ქ., N46</t>
  </si>
  <si>
    <t>თემურ ზოიძე</t>
  </si>
  <si>
    <t>GE85TB7162736020100003</t>
  </si>
  <si>
    <t>D1EE029F-85A9-421D-A349-F1E1C119217B</t>
  </si>
  <si>
    <t>ძლევი</t>
  </si>
  <si>
    <t>439405332</t>
  </si>
  <si>
    <t>საჩხერის რაიონი, სოფ. კორბოული, მე–8 II შეს., N 5</t>
  </si>
  <si>
    <t>გიორგი კილაძე</t>
  </si>
  <si>
    <t>GE47PC0133600100066992</t>
  </si>
  <si>
    <t>AE3FEAF7-F63F-405D-9796-0B8891D2A35B</t>
  </si>
  <si>
    <t>უნივერსალ ინტრალოჯისტიკს</t>
  </si>
  <si>
    <t>205159718</t>
  </si>
  <si>
    <t>ქ. თბილისი, საბურთალოს რაიონი, ნუცუბიძის ქ., №1</t>
  </si>
  <si>
    <t>კობა წაქაძე</t>
  </si>
  <si>
    <t>GE55TB7410236020100002</t>
  </si>
  <si>
    <t>4D5B6B51-5647-48A2-8EEC-E741EFF7BD40</t>
  </si>
  <si>
    <t>ოფის 1</t>
  </si>
  <si>
    <t>204964039</t>
  </si>
  <si>
    <t>ქ. თბილისი, საბურთალოს რაიონი, ვაჟაფშაველას გამზირი, №20</t>
  </si>
  <si>
    <t>გიორგი მაღრაძე</t>
  </si>
  <si>
    <t>GE25BG0000000340947600</t>
  </si>
  <si>
    <t>E0076827-248B-4B6C-A7B5-CD517E942650</t>
  </si>
  <si>
    <t>მეტალ სტუდიო</t>
  </si>
  <si>
    <t>405036731</t>
  </si>
  <si>
    <t>ქ. თბილისის, ვაკე-საბურთალოს რაიონში, დიდი დიღომი, ი.პეტრიწის ქ., N 4, ბ. 43</t>
  </si>
  <si>
    <t>დავით ტოგონიძე</t>
  </si>
  <si>
    <t>GE31PC0133600100063691</t>
  </si>
  <si>
    <t>3B50E47C-A50D-4FA9-B3D7-5D029B5A11C2</t>
  </si>
  <si>
    <t>404923918</t>
  </si>
  <si>
    <t>ქ. თბილისი, საბურთალოს რაიონი, ტაშკენტის ქ., N 31, ბ. 105</t>
  </si>
  <si>
    <t>ზაიგული თელია</t>
  </si>
  <si>
    <t>GE87BG0000000709481300</t>
  </si>
  <si>
    <t>6B205973-8B7A-44C1-B636-E2E904907E93</t>
  </si>
  <si>
    <t>ლაბ</t>
  </si>
  <si>
    <t>200253705</t>
  </si>
  <si>
    <t>ქ. თბილისი, დიდუბის რაიონი, ნ. ბოხუას ქ., N6, ანტრესოლი, სართული 1</t>
  </si>
  <si>
    <t>მზისარი ბარათაშვილი</t>
  </si>
  <si>
    <t>GE18PC0043600100031856</t>
  </si>
  <si>
    <t>B3F513E8-A92B-40F3-877C-3F15CA37C742</t>
  </si>
  <si>
    <t>გრინვეი საქართველო</t>
  </si>
  <si>
    <t>404867006</t>
  </si>
  <si>
    <t>ქ. თბილისი, ვაკის რაიონი, უნივერსიტეტის ქ., N 6</t>
  </si>
  <si>
    <t>ვახტანგ ებიტაშვილი</t>
  </si>
  <si>
    <t>GE39BG0000000269401700</t>
  </si>
  <si>
    <t>1DFBC30A-0D4E-4942-976E-1C15AA05455F</t>
  </si>
  <si>
    <t>ლოგოსი</t>
  </si>
  <si>
    <t>204422972</t>
  </si>
  <si>
    <t>ქ. თბილისი, კრწანისის რაიონი, კალისტრატე ცინცაძის ქ., №16</t>
  </si>
  <si>
    <t>გურანდა დარჩიაშვილი</t>
  </si>
  <si>
    <t>GE20TB1100000028467590</t>
  </si>
  <si>
    <t>616DA602-F7EA-4F1C-B934-7FBA29BD0DD8</t>
  </si>
  <si>
    <t>პრინტ-ოფისი</t>
  </si>
  <si>
    <t>445389892</t>
  </si>
  <si>
    <t>ქ. ბათუმი, ა.აბაშიძის ქ. № 15 ბინა№ 56</t>
  </si>
  <si>
    <t>ვლადისლავ ფანტალისი</t>
  </si>
  <si>
    <t>GE52PC0343600100015953</t>
  </si>
  <si>
    <t>106A0412-FBCD-4251-A763-B75CC683194A</t>
  </si>
  <si>
    <t>ნ.ბ. ჯგუფი</t>
  </si>
  <si>
    <t>202456109</t>
  </si>
  <si>
    <t>ქ. თბილისის, დიდუბე-ჩუღურეთის რაიონში, აკ. წერეთლის გამზ., №77</t>
  </si>
  <si>
    <t>ნუგზარ ბერულავა</t>
  </si>
  <si>
    <t>GE03BG0000000896353700</t>
  </si>
  <si>
    <t>1F8BDA78-0F63-48B9-A7B5-3DD0FA3B5D51</t>
  </si>
  <si>
    <t>არტ ფრეიმი</t>
  </si>
  <si>
    <t>402050123</t>
  </si>
  <si>
    <t>ქ. თბილისი, დიდუბე-ჩუღურეთის რაიონი, გ. ჩიტაიას ქ., #34</t>
  </si>
  <si>
    <t>ვახტანგ მაჭავარიანი</t>
  </si>
  <si>
    <t>GE04BG0000000203074700</t>
  </si>
  <si>
    <t>5A99EC1F-858F-4119-B7ED-D6FFCE3AA805</t>
  </si>
  <si>
    <t>გეოტერა</t>
  </si>
  <si>
    <t>400085457</t>
  </si>
  <si>
    <t>ქ. თბილისი, გლდანის რაიონი, გლდანის III მ/რ, კორ. 13 "ა", ბ. 9</t>
  </si>
  <si>
    <t>კობა ჭუმბურიძე</t>
  </si>
  <si>
    <t>GE62PC0133600100061096</t>
  </si>
  <si>
    <t>F817A102-AE70-4263-A2B8-C6B724A04735</t>
  </si>
  <si>
    <t>თორი</t>
  </si>
  <si>
    <t>401970729</t>
  </si>
  <si>
    <t>ქ. თბილისი, დიდუბის რაიონი, აკ. წერეთლის გამზირი, N 123</t>
  </si>
  <si>
    <t>ირაკლი რუსიეშვილი</t>
  </si>
  <si>
    <t>GE08BG0000000891665600</t>
  </si>
  <si>
    <t>DB715F1F-7812-4D92-A46F-B3EBCBF2C741</t>
  </si>
  <si>
    <t>Made To Make</t>
  </si>
  <si>
    <t>404954377</t>
  </si>
  <si>
    <t>ქ. თბილისი, დიდუბის რაიონი, აკ. წერეთლის გამზ., №41, ბინა 9</t>
  </si>
  <si>
    <t>ზაზა აბულაშვილი</t>
  </si>
  <si>
    <t>GE67TB7742136080100001</t>
  </si>
  <si>
    <t>543F4832-E168-4775-8766-99AA1B4857C9</t>
  </si>
  <si>
    <t>გვანცა 2009</t>
  </si>
  <si>
    <t>200273177</t>
  </si>
  <si>
    <t>ქ. თბილისის, გლდანი-ნაძალადევის რაიონში, ბენდელიანის ზემო დას., №15</t>
  </si>
  <si>
    <t>დურმიშხან გნოლიძე</t>
  </si>
  <si>
    <t>GE84BG0000000847271600</t>
  </si>
  <si>
    <t>5FE58CED-8A3A-4B7D-8C2A-A983149D9E9B</t>
  </si>
  <si>
    <t>ოპპა</t>
  </si>
  <si>
    <t>248429598</t>
  </si>
  <si>
    <t>ქ. თბილისი, საბურთალოს რაიონი, ალ. ყაზბეგის გამზირი, № 15, საოფისე ფართი № 6, სართული 3, ბლოკი "ბ"</t>
  </si>
  <si>
    <t>ლევანი კირვალიძე</t>
  </si>
  <si>
    <t>GE79BG0000000190109203</t>
  </si>
  <si>
    <t>E3F1BA0D-8983-4B7D-A4A8-72697F44088C</t>
  </si>
  <si>
    <t>ევრო ნათება</t>
  </si>
  <si>
    <t>448384052</t>
  </si>
  <si>
    <t>ხელვაჩაურის რაიონი, სოფ. მახინჯაური</t>
  </si>
  <si>
    <t>ბადრი ხალვაში</t>
  </si>
  <si>
    <t>GE85TB7570136020100003</t>
  </si>
  <si>
    <t>B138B57D-ED3C-4E8A-8DD4-2173C1C2E143</t>
  </si>
  <si>
    <t>სხივი 1</t>
  </si>
  <si>
    <t>400187445</t>
  </si>
  <si>
    <t>ქ. თბილისი, გლდანი-ნაძალადევის რაიონი, გომარეთის ქ., N1</t>
  </si>
  <si>
    <t>რუსუდან ბადალაშვილი</t>
  </si>
  <si>
    <t>GE98BG0000000100607446</t>
  </si>
  <si>
    <t>BC294A68-9AF3-4E2C-B8FA-99A57164C0DC</t>
  </si>
  <si>
    <t>აკლასი</t>
  </si>
  <si>
    <t>405236917</t>
  </si>
  <si>
    <t>ქ. თბილისი, ვაკი რაიონი, ნინო რამიშვილის ქუჩა N2, ბინა 55</t>
  </si>
  <si>
    <t>არჩილ მირზაშვილი</t>
  </si>
  <si>
    <t>GE12TB7354436080100006</t>
  </si>
  <si>
    <t>1C437F2D-841C-4363-9EAC-2AE91A351788</t>
  </si>
  <si>
    <t>ორგსერვისი</t>
  </si>
  <si>
    <t>212693851</t>
  </si>
  <si>
    <t>ქ. ქუთაისის სასამართლო</t>
  </si>
  <si>
    <t>ხვიჩა ნემსაძე</t>
  </si>
  <si>
    <t>GE28PC0133600100067722</t>
  </si>
  <si>
    <t>856D133A-5C0F-48D8-861B-499AFCA7E7DF</t>
  </si>
  <si>
    <t>სილქნეტი</t>
  </si>
  <si>
    <t>204566978</t>
  </si>
  <si>
    <t>ქ. თბილისი, ჩუღურეთის რაიონი, წინამძღვრიშვილის ქ., №95</t>
  </si>
  <si>
    <t>დავით მამულაიშვილი</t>
  </si>
  <si>
    <t>GE97TB7404936070100004</t>
  </si>
  <si>
    <t>E82FDB47-DC4B-4562-BCD4-24DFC2C7F79C</t>
  </si>
  <si>
    <t>თი.ბი.ეს</t>
  </si>
  <si>
    <t>405121201</t>
  </si>
  <si>
    <t>ქ. თბილისის, ვაკე-საბურთალოს რაიონში, შ. ნუცუბიძის ფერდ., III მ/რ, IV კვ., კორ. 1, ბ. 15</t>
  </si>
  <si>
    <t>ნატო კიკნაველიძე</t>
  </si>
  <si>
    <t>GE31BG0000000161100665</t>
  </si>
  <si>
    <t>440EE28E-962A-4F5F-A745-DD9B25D60564</t>
  </si>
  <si>
    <t>ბარაქა 2010</t>
  </si>
  <si>
    <t>202461763</t>
  </si>
  <si>
    <t>ქ. თბილისი, დიდუბის რაიონი, ხოშარაულის ქ., №34</t>
  </si>
  <si>
    <t>მურმან ქათამაძე</t>
  </si>
  <si>
    <t>GE71BG0000000607931900</t>
  </si>
  <si>
    <t>EF4B7CE1-D406-402F-8832-575B5AFDCF8B</t>
  </si>
  <si>
    <t>ითიჯი ჯგუფი</t>
  </si>
  <si>
    <t>406165803</t>
  </si>
  <si>
    <t>ქ. თბილისის, ისანი-სამგორის რაიონი, კრწანისის ქ., №16, კორ. 8, ბ. 12</t>
  </si>
  <si>
    <t>გიორგი საღინაძე</t>
  </si>
  <si>
    <t>GE66TB7013036080100002</t>
  </si>
  <si>
    <t>4BEBB924-E6DC-4E81-8D6A-C3AFE26BF4B2</t>
  </si>
  <si>
    <t>ფა-გა</t>
  </si>
  <si>
    <t>200231383</t>
  </si>
  <si>
    <t>მცხეთა, ს. წილკანი, წმინდა ისე წილკნელის ქ. N79</t>
  </si>
  <si>
    <t>ზურაბ ლაშაური</t>
  </si>
  <si>
    <t>GE57BG0000000573650800</t>
  </si>
  <si>
    <t>20D7DCEC-C577-4995-BEDF-A3C60BE1FF79</t>
  </si>
  <si>
    <t>სტაგი პრინტი</t>
  </si>
  <si>
    <t>404982587</t>
  </si>
  <si>
    <t>ქ. თბილისის, ვაკე-საბურთალოს რაიონში, ვაჟა-ფშაველას გამზ., IV კვ., კორ. 4, ბ. 28</t>
  </si>
  <si>
    <t>ალექსანდრე სულავა</t>
  </si>
  <si>
    <t>GE90BG0000000305435700</t>
  </si>
  <si>
    <t>51B4D646-36E2-4F89-8149-BF678724247C</t>
  </si>
  <si>
    <t>სამი წერტილი</t>
  </si>
  <si>
    <t>204552778</t>
  </si>
  <si>
    <t>ქ. თბილისი, მთაწმინდის რაიონი, ლ. ასათიანის ქ., N22</t>
  </si>
  <si>
    <t>GE42TB7296536020100004</t>
  </si>
  <si>
    <t>1EFDD0AD-0FC9-4257-B17A-98CF898681B8</t>
  </si>
  <si>
    <t>GLOBTEL solutions Georgia</t>
  </si>
  <si>
    <t>406084160</t>
  </si>
  <si>
    <t>ქ. თბილისის, კრწანისის რაიონი, რუსთავის გზატკეცილი, კორპ. №3, სათავსო, სართული №I</t>
  </si>
  <si>
    <t>ელშან რაჰიმოვ</t>
  </si>
  <si>
    <t>P4548108</t>
  </si>
  <si>
    <t>GE26TB7945036080100003</t>
  </si>
  <si>
    <t>44075644-C9E9-446B-8DF1-FD8624B5E93F</t>
  </si>
  <si>
    <t>ტოიოტა ცენტრი თბილისი</t>
  </si>
  <si>
    <t>211346220</t>
  </si>
  <si>
    <t>ქ. თბილისი, ვაკე-საბურთალოს რაიონი, დავით აღმაშენებლის ხეივანი, მე-20 კმ.</t>
  </si>
  <si>
    <t>ირაკლი გურჩიანი</t>
  </si>
  <si>
    <t>GE50CR0000000019833602</t>
  </si>
  <si>
    <t>704AAE85-F1A7-44D5-8177-326B19DA850C</t>
  </si>
  <si>
    <t>დითეილინგ</t>
  </si>
  <si>
    <t>405280583</t>
  </si>
  <si>
    <t>ქ. თბილისი, საბურთალოს რაიონი, მ.კოსტავას ქ. N 67, ბ. 72</t>
  </si>
  <si>
    <t>ირაკლი ბაღოშვილი</t>
  </si>
  <si>
    <t>GE47TB7367036080100007</t>
  </si>
  <si>
    <t>A6D85FF4-60D4-4835-BEA6-C03DC7A0DEF3</t>
  </si>
  <si>
    <t>დაზღვევის საერთაშორისო კომპანია ირაო</t>
  </si>
  <si>
    <t>205023856</t>
  </si>
  <si>
    <t>ქ. თბილისის, ვაკე-საბურთალოს რაიონი, მ. კოსტავას ქუჩიდან, ვახუშტის ხიდზე გადამავალ გზასა და მტკვრის მარჯვენა სანაპიროს შორის, (ნაკვეთი N12-13), ბოჭორიშვილის ქ., N 88/15, (მე-5 სართული)</t>
  </si>
  <si>
    <t>ვახტანგ დეკანოსიძე</t>
  </si>
  <si>
    <t>GE12TB1100000108467708</t>
  </si>
  <si>
    <t>D85D04FC-DAE4-45D9-9EF6-62E45DD016E4</t>
  </si>
  <si>
    <t>საქართველოს ლიფტების კომპანია</t>
  </si>
  <si>
    <t>204554534</t>
  </si>
  <si>
    <t>ქ. თბილისი, ვაკის რაიონი, ფალიაშვილის ქ., N 61, სართული 1, N1-01</t>
  </si>
  <si>
    <t>კახაბერ ღლონტი</t>
  </si>
  <si>
    <t>GE90BG0000000928418200</t>
  </si>
  <si>
    <t>93FBE0F4-8651-45F2-A9E1-0BFBA61A59B1</t>
  </si>
  <si>
    <t>გოლდ ვეი გრუპ</t>
  </si>
  <si>
    <t>405066422</t>
  </si>
  <si>
    <t>ქ. თბილისი, ვაკის რაიონი, დ.თავხელიძის ქ., №1, სად. 3, ბ. №51</t>
  </si>
  <si>
    <t>გიორგი ლოლუა</t>
  </si>
  <si>
    <t>GE37PC0133600100061546</t>
  </si>
  <si>
    <t>5FA6DD42-A529-4EDE-8553-2E24DC06DB2F</t>
  </si>
  <si>
    <t>სეიფსეფტი</t>
  </si>
  <si>
    <t>405302186</t>
  </si>
  <si>
    <t>ქ. თბილისი, საბურთალოს რაიონი, თბილისი, არჩილ ცაგარელის ქ., N 82, ბ. 10</t>
  </si>
  <si>
    <t>ერეკლე მაღლაკელიძე</t>
  </si>
  <si>
    <t>GE94BG0000000103331278</t>
  </si>
  <si>
    <t>43CBDD62-53E4-4BF7-977E-B51FF572E809</t>
  </si>
  <si>
    <t>ტექ &amp; მანო</t>
  </si>
  <si>
    <t>245445745</t>
  </si>
  <si>
    <t>ქ. ბათუმი, ინასარიძის,ქ. №1</t>
  </si>
  <si>
    <t>ნონა მუშკუდიანი</t>
  </si>
  <si>
    <t>5E6B944C-8604-41B4-A513-A48FA671D6EC</t>
  </si>
  <si>
    <t>ეკატერინე შონია</t>
  </si>
  <si>
    <t>01030040380</t>
  </si>
  <si>
    <t>ქ. თბილისის დიდუბის რაიონში, ხოშარაულისა და ელიავას ქუჩებს, მდ. მტკვრის 
მარცხენა სანაპიროსა და ვახუშტის ხიდს შორის ნაკვეთი №10/22</t>
  </si>
  <si>
    <t>GE97BS0000000038636136</t>
  </si>
  <si>
    <t>19364B13-CBA7-42C5-AAE9-7F106689E481</t>
  </si>
  <si>
    <t>SMG Motors</t>
  </si>
  <si>
    <t>404980614</t>
  </si>
  <si>
    <t>ქ. თბილისის, ვაკე-საბურთალოს რაიონში, ს. დიღომი</t>
  </si>
  <si>
    <t>მიხეილ სირაძე</t>
  </si>
  <si>
    <t>835F3DFF-06AC-435D-BF87-6724E6AE49C2</t>
  </si>
  <si>
    <t>პრინტ გალერია</t>
  </si>
  <si>
    <t>404577052</t>
  </si>
  <si>
    <t>ქ. თბილისი, კრწანისის რაიონი, რუსთავის გზატკეცილი N 19, კორპ. 1, ბინა 11</t>
  </si>
  <si>
    <t>დავით გვენეტაძე</t>
  </si>
  <si>
    <t>9CB78140-4965-4D63-9A8C-A57827251623</t>
  </si>
  <si>
    <t>მშობელთა ხიდი</t>
  </si>
  <si>
    <t>204436921</t>
  </si>
  <si>
    <t>ქ. თბილისის, ძველი თბილისის რაიონში, მელიქიშვილის ქ., №25</t>
  </si>
  <si>
    <t>თეონა ყაჭეიშვილი</t>
  </si>
  <si>
    <t>4A8D9A49-E041-4F8D-B3EB-92BEA70197B5</t>
  </si>
  <si>
    <t>ბექა გეგიაძე</t>
  </si>
  <si>
    <t>01019060703</t>
  </si>
  <si>
    <t>ქ. თბილისის, გლდანი-ნაძალადევის რაიონში, ჭ.ბენდელიანის ქ., N 12ა, ბ. 4</t>
  </si>
  <si>
    <t>GE98TB7198245064300006</t>
  </si>
  <si>
    <t>9A0733FD-8BE0-457E-A464-28BBBC4262F9</t>
  </si>
  <si>
    <t>ბრიკო კავკასუს</t>
  </si>
  <si>
    <t>405067494</t>
  </si>
  <si>
    <t>ქ. თბილისი, საბურთალოს რაიონი, ვაშლიჯვარი, მებაღეობის, მევენახეობის და მეღვინეობის ინსტიტუტის მიმდებარედ</t>
  </si>
  <si>
    <t>მამუკა დოლიძე</t>
  </si>
  <si>
    <t>AD6E9D43-4582-4F2A-9F6C-FCA8D03440A4</t>
  </si>
  <si>
    <t>ლაშა მუშკუდიანი</t>
  </si>
  <si>
    <t>21001006444</t>
  </si>
  <si>
    <t>თერჯოლა, ს. თუზი</t>
  </si>
  <si>
    <t>B47E026C-6D5E-4F39-9C25-8ED917B9908B</t>
  </si>
  <si>
    <t>ოქტაედრი</t>
  </si>
  <si>
    <t>404516546</t>
  </si>
  <si>
    <t>ქ. თბილისი, ძველი თბილისის რაიონი, ალ. გრიბოედოვის ქ., №18</t>
  </si>
  <si>
    <t>დავით ყიფიანი</t>
  </si>
  <si>
    <t>GE06TB7642536050100002</t>
  </si>
  <si>
    <t>014E8232-E51D-4AC5-B913-8ED70EBFECAE</t>
  </si>
  <si>
    <t>შუშის სახლი</t>
  </si>
  <si>
    <t>200273836</t>
  </si>
  <si>
    <t>ქ. თბილისი, გლდანი-ნაძალადევის რაიონი, თემქა, მე-11 მ\რ, 1 კვ., კორპ. 10, ბ. 25</t>
  </si>
  <si>
    <t>ლევან გოგოხია</t>
  </si>
  <si>
    <t>3E7995B6-90C1-47F5-A1E6-7A56F1C4176E</t>
  </si>
  <si>
    <t>რაცია.ჯი</t>
  </si>
  <si>
    <t>404532877</t>
  </si>
  <si>
    <t>ქ. თბილისი, ძველი თბილისის რაიონი, არსენას ქ., №18/20, ბ. 7</t>
  </si>
  <si>
    <t>რომანი ლუკიანცევი</t>
  </si>
  <si>
    <t>FD6F715E-CA24-45F6-8007-4E89240683DC</t>
  </si>
  <si>
    <t>ისა ისაევი</t>
  </si>
  <si>
    <t>31001051123</t>
  </si>
  <si>
    <t>მცხეთა, ს. მსხალდიდი</t>
  </si>
  <si>
    <t>F0454BC1-0EDE-4803-88F3-80DDAD410187</t>
  </si>
  <si>
    <t>სი ეი ინთერნეიშენალ</t>
  </si>
  <si>
    <t>404505237</t>
  </si>
  <si>
    <t>ქ. თბილისის, ძველი თბილისის რაიონში, ბესიკის ქ., N 4, მიმდებარედ (ნაკვეთი N46/10), სართული 6, ბინა N66</t>
  </si>
  <si>
    <t>სანდრო მალხაზ შელია</t>
  </si>
  <si>
    <t>GE40TB7900636020100002</t>
  </si>
  <si>
    <t>BE8AB711-324D-4A0F-A650-2C1712885852</t>
  </si>
  <si>
    <t>ჯე-ჯე</t>
  </si>
  <si>
    <t>402050837</t>
  </si>
  <si>
    <t>ქ. თბილისი, დიდუბე-ჩუღურეთის რაიონი, სამტრედიის ქ. N 15 ბ. 7</t>
  </si>
  <si>
    <t>ზურაბი თაფლაძე</t>
  </si>
  <si>
    <t>434D7794-8DCA-41A2-B4CD-0BB3E3CADF51</t>
  </si>
  <si>
    <t>Vertical Technology</t>
  </si>
  <si>
    <t>404891140</t>
  </si>
  <si>
    <t>ქ. თბილისის, ვაკე-საბურთალოს რაიონში, ალ. ყაზბეგის გამზ., №24, ფართი №6</t>
  </si>
  <si>
    <t>ზაზა ხუციშვილი</t>
  </si>
  <si>
    <t>51978742-7BFB-45A4-9BB2-2732964F5F71</t>
  </si>
  <si>
    <t>სხივი +</t>
  </si>
  <si>
    <t>405081058</t>
  </si>
  <si>
    <t>თბილისი, ვაკე-საბურთალოს რაიონი, ქავთარაძის ქუჩა N 25, კორპუსი 1, ბინა N86</t>
  </si>
  <si>
    <t>დათო ბოლქვაძე</t>
  </si>
  <si>
    <t>B6A32CDA-2248-4739-B719-C43124F5C5F7</t>
  </si>
  <si>
    <t>ვატი VATI</t>
  </si>
  <si>
    <t>406104530</t>
  </si>
  <si>
    <t>ქ. თბილისის, ისანი-სამგორის რაიონში, ბოგდან ხმელნიცკის ქ., N 147ა, ბინა 32</t>
  </si>
  <si>
    <t>ოთარ მაღრაძე</t>
  </si>
  <si>
    <t>DBFD5522-7044-4AD8-BBE1-96E075057B14</t>
  </si>
  <si>
    <t>ნიუ პრინტი</t>
  </si>
  <si>
    <t>405332055</t>
  </si>
  <si>
    <t>ქ. თბილისი, ვაკის რაიონი, ვ. გაბაშვილის ქ., N 3, ბ., N 46</t>
  </si>
  <si>
    <t>არჩილ დავლიანიძე</t>
  </si>
  <si>
    <t>1A169D9A-E9A9-4025-83AD-1ED87A4B6289</t>
  </si>
  <si>
    <t>იბერია ბაკურიანი</t>
  </si>
  <si>
    <t>426112887</t>
  </si>
  <si>
    <t>ბორჯომი, დაბა ბაკურიანი, "დიდველი"</t>
  </si>
  <si>
    <t>ნინა რუხაძე</t>
  </si>
  <si>
    <t>GE20TB7584436080100002</t>
  </si>
  <si>
    <t>DB97B5B0-676B-4080-A8C7-80F8636BD4AC</t>
  </si>
  <si>
    <t>კლიმატსტუდია</t>
  </si>
  <si>
    <t>404851488</t>
  </si>
  <si>
    <t>ქ. თბილისის, ვაკე-საბურთალოს რაიონში, ვაჟა-ფშაველას გამზ. VI კვ., კ.3, ბ.40</t>
  </si>
  <si>
    <t>ზურაბ ნარტყოშვილი</t>
  </si>
  <si>
    <t>GE13TB7184736020100005</t>
  </si>
  <si>
    <t>2D6E08BB-70AA-4E37-A08F-FFBCDFDB1BEC</t>
  </si>
  <si>
    <t>ფავორიტი სტილი</t>
  </si>
  <si>
    <t>404379294</t>
  </si>
  <si>
    <t>ქ. თბილისი,ჩუღურეთის რაიონი, ჩუბინაშვილის ქ., №50</t>
  </si>
  <si>
    <t>ივანე თევდორაშვილი</t>
  </si>
  <si>
    <t>3531D850-187F-4995-853B-E0E088294415</t>
  </si>
  <si>
    <t>ავმე უნივერსალ</t>
  </si>
  <si>
    <t>405330565</t>
  </si>
  <si>
    <t>ქ. თბილისი, საბურთალოს რაიონი, ზემო ვეძისის დას. N53</t>
  </si>
  <si>
    <t>მუსლიმ მუსაევი</t>
  </si>
  <si>
    <t>697F36D3-BA37-4E28-8E48-3355177442CE</t>
  </si>
  <si>
    <t>საქართველოში ამერიკის სავაჭრო პალატა</t>
  </si>
  <si>
    <t>203862542</t>
  </si>
  <si>
    <t>ქ. თბილისი, ძველი თბილისის რაიონი, ინგოროყვას ქ.,№8</t>
  </si>
  <si>
    <t>ჯორჯ რობერტ ველტონ</t>
  </si>
  <si>
    <t>GE17TB1154736180100002</t>
  </si>
  <si>
    <t>DC5F8A73-4F21-4B7C-960C-89DA0625CBA2</t>
  </si>
  <si>
    <t>მერიდიანი</t>
  </si>
  <si>
    <t>406175865</t>
  </si>
  <si>
    <t>ქ. თბილისი, კრწანისის რაიონი, ხეივანის I ქუჩის II ჩიხი, №7</t>
  </si>
  <si>
    <t>რომანი აღვსებაძე</t>
  </si>
  <si>
    <t>A9318774-0F18-4327-8169-8EF00AE05489</t>
  </si>
  <si>
    <t>თათული</t>
  </si>
  <si>
    <t>406047745</t>
  </si>
  <si>
    <t>ქ. თბილისის, ისანი-სამგორის რაიონში, დიდი ხეივნის, I შესახვევი</t>
  </si>
  <si>
    <t>ლალი პაატაშვილი</t>
  </si>
  <si>
    <t>CBD9CD3F-4497-463D-86D5-F52272E91FE1</t>
  </si>
  <si>
    <t>მერიდიან ექსპრესი</t>
  </si>
  <si>
    <t>206063365</t>
  </si>
  <si>
    <t>ქ. თბილისის, ისანი-სამგორის რაიონში., ქ.წამებულის ქ. №47</t>
  </si>
  <si>
    <t>ანური ქოპილაშვილი</t>
  </si>
  <si>
    <t>A0AE8F19-ADEC-40DE-A8D7-FC4D57B34C18</t>
  </si>
  <si>
    <t>ძველი თბილლიფტი</t>
  </si>
  <si>
    <t>404427946</t>
  </si>
  <si>
    <t>ქ. თბილისის, ძველი თბილისის რაიონში, დ. აღმაშენებლის გამზ., №108-110, სართული 3</t>
  </si>
  <si>
    <t>შალვა გუმბერიძე</t>
  </si>
  <si>
    <t>C9C4FBA1-F3AD-41A7-AD9F-C8A1AFB24223</t>
  </si>
  <si>
    <t>ბეტა</t>
  </si>
  <si>
    <t>232002588</t>
  </si>
  <si>
    <t>თერჯოლის რაიონი, სოფ. ეწერი</t>
  </si>
  <si>
    <t>ლევან შერმადინი</t>
  </si>
  <si>
    <t>A14744F4-F903-480E-A4D2-7C399D880337</t>
  </si>
  <si>
    <t>ლასარე</t>
  </si>
  <si>
    <t>208145176</t>
  </si>
  <si>
    <t>ქ. თბილისის სამგორის რაიონში, აეროპორტი</t>
  </si>
  <si>
    <t>ჯონი ლასარეიშვილი</t>
  </si>
  <si>
    <t>GE61TB7982636120100002</t>
  </si>
  <si>
    <t>0F867FF7-7119-480D-ABE3-3702463E298D</t>
  </si>
  <si>
    <t>რაგბის კლუბი აკადემია +</t>
  </si>
  <si>
    <t>205259076</t>
  </si>
  <si>
    <t>ქ. თბილისი, ვაკე-საბურთალოს რაიონი, მიცკევიჩის ქ., №18, ბ.№10</t>
  </si>
  <si>
    <t>გიორგი ღლონტი</t>
  </si>
  <si>
    <t>10D3BF0D-DDE3-482E-8168-4C14BDBEA492</t>
  </si>
  <si>
    <t>ინფრასტრუქტურის მშენებელთა ასოციაცია</t>
  </si>
  <si>
    <t>405106415</t>
  </si>
  <si>
    <t>ქ. თბილისი, მთაწმინდის რაიონი, კეკელიძის ქ., N 10, ბ. N23</t>
  </si>
  <si>
    <t>ანა საბახტარიშვილი</t>
  </si>
  <si>
    <t>61101840-1C54-4214-B521-86662C737CFD</t>
  </si>
  <si>
    <t>ანდრო ბადალოვი</t>
  </si>
  <si>
    <t>01030006570</t>
  </si>
  <si>
    <t>ქ. თბილისი, ოსიაურის ქ. N11</t>
  </si>
  <si>
    <t>GE67TB7941545063600016</t>
  </si>
  <si>
    <t>3B93819D-E8A3-4430-BB78-D29B6A132D24</t>
  </si>
  <si>
    <t>ირაკლი გაბრიჭიძე</t>
  </si>
  <si>
    <t>54001000702</t>
  </si>
  <si>
    <t>ქ. თბილისი, კ.მესხის ქ. N44</t>
  </si>
  <si>
    <t>GE16PC0223600100005238</t>
  </si>
  <si>
    <t>6BC6ADBD-5F21-47D6-92A6-0F06AC695B38</t>
  </si>
  <si>
    <t>ბორის დგებუაძე</t>
  </si>
  <si>
    <t>01024021281</t>
  </si>
  <si>
    <t>ქ. თბილისი, ო.ჭილაძის ქ. N166, კორპ. 5, ბ. 2</t>
  </si>
  <si>
    <t>BFD45AC8-C35C-41DC-9206-C87A25A1FCDA</t>
  </si>
  <si>
    <t>ზვიადი ბაჩალიაშვილი</t>
  </si>
  <si>
    <t>01011074060</t>
  </si>
  <si>
    <t>ქ. თბილისი, ვაზისუბნის დასახლება, III მიკრო/რაიონი, II კვარტალი, კორპუსი 9, ბინა 187</t>
  </si>
  <si>
    <t>GE26TB7477645061100009</t>
  </si>
  <si>
    <t>696AB7A2-AC32-4153-B1E7-DF7E207F3626</t>
  </si>
  <si>
    <t>ალექსი სულაბერიძე</t>
  </si>
  <si>
    <t>62001008798</t>
  </si>
  <si>
    <t>ქ. თბილისი, ალექსანდრე ყაზბეგის გამზირი, N 19გ, ბინა 6</t>
  </si>
  <si>
    <t>GE70TB7027645069600002</t>
  </si>
  <si>
    <t>C2E5D1A8-C855-41FC-A628-39633A3079FB</t>
  </si>
  <si>
    <t>ლევან შავკაციშვილი</t>
  </si>
  <si>
    <t>01008019516</t>
  </si>
  <si>
    <t>ქ. თბილისი, ი. ჭავჭავაძის გამზ. N 80, ბლოკი IV, ბ. 6</t>
  </si>
  <si>
    <t>FFA8334E-7FB4-4BF6-A628-E8983D7BBBFA</t>
  </si>
  <si>
    <t>გიორგი ქოჩიაშვილი</t>
  </si>
  <si>
    <t>01002004405</t>
  </si>
  <si>
    <t>ქ. თბილისი, დიდი დიღომი, პ. იბერის ქ. N4, კორპ. 1, ბ. 64</t>
  </si>
  <si>
    <t>GE76TB7722245061600009</t>
  </si>
  <si>
    <t>671F22E4-CBC0-43C4-B277-7ABA19CFBFFF</t>
  </si>
  <si>
    <t>61006065597</t>
  </si>
  <si>
    <t>ქ. ბათუმი, ნ. შაშიკაშვილის ქ. N 77</t>
  </si>
  <si>
    <t>GE40TB7732545061100010</t>
  </si>
  <si>
    <t>293428BC-4E95-4BBC-87EA-1EC4C6E8CF0F</t>
  </si>
  <si>
    <t>თამარ ცუცქირიძე</t>
  </si>
  <si>
    <t>01025000288</t>
  </si>
  <si>
    <t>ქ. თბილისი, ვაკე-საბურთალოს რაიონი, დიდი დიღომი, III მ/რ, კორ. 7, ბ. 37</t>
  </si>
  <si>
    <t>GE89TB7958345063600041</t>
  </si>
  <si>
    <t>9AFDCE36-5809-47B2-AF5D-0D10332F6359</t>
  </si>
  <si>
    <t>აკაკი მგელაძე</t>
  </si>
  <si>
    <t>61001034433</t>
  </si>
  <si>
    <t>ქ. ბათუმი, ზურაბ გორგილაძეს ქუჩა, N 44, ბინა 33</t>
  </si>
  <si>
    <t>GE36TB4411045064322336</t>
  </si>
  <si>
    <t>A19DBE70-93E6-453B-840F-63A4C42291DC</t>
  </si>
  <si>
    <t>მადონა ფერაძე</t>
  </si>
  <si>
    <t>01011017400</t>
  </si>
  <si>
    <t>ქ. თბილისი, გაბრიელ სალოსის VII შეს. N 5 ბ. 11</t>
  </si>
  <si>
    <t>GE23TB7114645064300007</t>
  </si>
  <si>
    <t>51A2B412-4631-456E-8C4F-8E066536425F</t>
  </si>
  <si>
    <t>ემზარ ღონიაშვილი</t>
  </si>
  <si>
    <t>01028004695</t>
  </si>
  <si>
    <t>ქ. თბილისი, სამგორის რაიონი, ლილოს დას., IV კვ., კორპ. №10, ბ. 27</t>
  </si>
  <si>
    <t>GE54TB7031745061600010</t>
  </si>
  <si>
    <t>D138E263-85A3-49B0-BA33-464C9ECF7E8F</t>
  </si>
  <si>
    <t>ლევან ბერიძე</t>
  </si>
  <si>
    <t>61002002441</t>
  </si>
  <si>
    <t>ქ. ბათუმი, ი.კობალაძის ქ. N5 ბინა №37</t>
  </si>
  <si>
    <t>8533C3D8-E1AA-44E3-BE7C-684BFCB76626</t>
  </si>
  <si>
    <t>თინათინ ასათიანი</t>
  </si>
  <si>
    <t>01009008545</t>
  </si>
  <si>
    <t>ქ. თბილისი, ვაჟა-ფშაველას გამზ. VII კვ. კორპ. 4, ბ. 53</t>
  </si>
  <si>
    <t>GE83TB7558745061600007</t>
  </si>
  <si>
    <t>92C87C66-6CBF-4FCE-BD5B-BD20FDB791BF</t>
  </si>
  <si>
    <t>დავით გვრიტიშვილი</t>
  </si>
  <si>
    <t>01008002806</t>
  </si>
  <si>
    <t>ქ. თბილისი, წყალტუბოს ქ. N 24, კორპ. გ, ბ. 80დ</t>
  </si>
  <si>
    <t>0BE83829-A599-4517-8408-CFC17D58F42B</t>
  </si>
  <si>
    <t>ლაშა ვერულიძე</t>
  </si>
  <si>
    <t>61004004589</t>
  </si>
  <si>
    <t>ქ. ქობულეთი, შ.რუსთაველის ქ. N166ა, ბ. 24</t>
  </si>
  <si>
    <t>GE65TB7296145063600021</t>
  </si>
  <si>
    <t>60CE351B-2645-4B02-A392-E87AB130825D</t>
  </si>
  <si>
    <t>ლაშა კოჭლაშვილი</t>
  </si>
  <si>
    <t>01005032201</t>
  </si>
  <si>
    <t>გორი, ს. მეჯვრისხევი 1–ლი I შეს. N 2</t>
  </si>
  <si>
    <t>GE43BG0000000131145006</t>
  </si>
  <si>
    <t>48C5647F-1795-4315-9F87-D01765033029</t>
  </si>
  <si>
    <t>ალექსანდრე ასპანიძე</t>
  </si>
  <si>
    <t>01001012379</t>
  </si>
  <si>
    <t>ქ. თბილისის, გლდანი-ნაძალადევის რაიონში, გლდანის I მ/რ, კორ. 4"ა", ბ. 38</t>
  </si>
  <si>
    <t>84A5CB1A-F5E5-4F6B-90BB-B171A0950D42</t>
  </si>
  <si>
    <t>01024067298</t>
  </si>
  <si>
    <t>ქ. თბილისი, ალექსანდრე ყაზბეგის გამზირი, N 8, ბინა 21</t>
  </si>
  <si>
    <t>GE29BG0000000450982000</t>
  </si>
  <si>
    <t>19521391-5237-486E-B9F6-C4529F6D8E1D</t>
  </si>
  <si>
    <t>გიორგი ნიქაბაძე</t>
  </si>
  <si>
    <t>01030030896</t>
  </si>
  <si>
    <t>ქ. თბილისი დ. უზნაძის ქ. N 2</t>
  </si>
  <si>
    <t>GE17BG0000000537668012,GE05TB0600000360111222</t>
  </si>
  <si>
    <t>C5D1F87D-8C4D-42C3-8E4A-B47A5A7D4D4A</t>
  </si>
  <si>
    <t>01009004543</t>
  </si>
  <si>
    <t>ქ. თბილისი, ლადო კავსაძის ქუჩა, N 3, ბინა 25</t>
  </si>
  <si>
    <t>GE40TB0800000360100010</t>
  </si>
  <si>
    <t>11C674F9-780A-4BA6-89F9-76167D9FD259</t>
  </si>
  <si>
    <t>რომან რეზნიკოვი</t>
  </si>
  <si>
    <t>01001016390</t>
  </si>
  <si>
    <t>ქ. თბილისი, გლდანის 'ა' მ/რ, კორპ. N 60, ბ. N 39</t>
  </si>
  <si>
    <t>GE26TB7425845064300010</t>
  </si>
  <si>
    <t>D420E875-F60B-4205-8D4B-5BB6B3AE2596</t>
  </si>
  <si>
    <t>ნანა ნაჭყებია</t>
  </si>
  <si>
    <t>39001042420</t>
  </si>
  <si>
    <t>სენაკი ს. ფოცხო 1–ლი I ჩიხი N 4</t>
  </si>
  <si>
    <t>GE41TB7820245061100069</t>
  </si>
  <si>
    <t>217E989A-85BE-4D2C-95C6-63A7BB7D4446</t>
  </si>
  <si>
    <t>ივანე თოდაძე</t>
  </si>
  <si>
    <t>38001014777</t>
  </si>
  <si>
    <t>საჩხერე ს. დუნთა</t>
  </si>
  <si>
    <t>GE64TB7121245064300006</t>
  </si>
  <si>
    <t>3B8E3C86-11EE-408D-A18B-5920C2F5BA25</t>
  </si>
  <si>
    <t>ბესიკ ედიშერაშვილი</t>
  </si>
  <si>
    <t>01010018514</t>
  </si>
  <si>
    <t>ქ. თბილისი, შალვა ნუცუბიძეს ქუჩა, N 221, კორპუსი 3, ბინა 30</t>
  </si>
  <si>
    <t>GE64BG0000000498974448</t>
  </si>
  <si>
    <t>19B57F57-D0A7-4926-A19D-43FA6BAFEFB0</t>
  </si>
  <si>
    <t>თენგიზ ხასაია</t>
  </si>
  <si>
    <t>19001077991</t>
  </si>
  <si>
    <t>ქ. ზუგდიდი, შ. სართანიას ქუჩა, N 35</t>
  </si>
  <si>
    <t>1D08A2CA-3021-480C-9C6E-D4FA826AF9F2</t>
  </si>
  <si>
    <t>ტარიელი ტეფნაძე</t>
  </si>
  <si>
    <t>01019066922</t>
  </si>
  <si>
    <t>ქ. თბილისი, ნაძალადევის რაიონი, სანზონის დასახლება, კორპ. №12, ბინა №24</t>
  </si>
  <si>
    <t>48CEB531-ECEB-41BF-9F55-D04F8889F51A</t>
  </si>
  <si>
    <t>მიხეილი მელქაძე</t>
  </si>
  <si>
    <t>01011016096</t>
  </si>
  <si>
    <t>ქ. თბილისი, ციხისძირის I შესახვევი, N 14</t>
  </si>
  <si>
    <t>GE45BG0000000347764400GEL,GE76TB7392445064300004</t>
  </si>
  <si>
    <t>2B80FA6C-956A-4891-AB61-A12670C63864</t>
  </si>
  <si>
    <t>დავითი ბიწაძე</t>
  </si>
  <si>
    <t>54001011118</t>
  </si>
  <si>
    <t>ქ. თბილისი, დიდუბე-ჩუღურეთის რაიონი, წერეთლის გამზ., №69</t>
  </si>
  <si>
    <t>6CB481B7-BCE5-4E56-BC0B-231866B2ED18</t>
  </si>
  <si>
    <t>გიორგი ხუციშვილი</t>
  </si>
  <si>
    <t>54001050626</t>
  </si>
  <si>
    <t>ჭიათურის რაიონი, სოფ. ხვაშითი</t>
  </si>
  <si>
    <t>88E90936-D04D-458A-818D-9646B7C8D6C4</t>
  </si>
  <si>
    <t>ბექა წიკლაური</t>
  </si>
  <si>
    <t>01023009760</t>
  </si>
  <si>
    <t>ქ. თბილისის ნაძალადევის რაიონში, ძმ.გარიშვილების,ქ. N5 ბინა №24</t>
  </si>
  <si>
    <t>GE23PC0313600100009148</t>
  </si>
  <si>
    <t>A710A32F-09A6-422C-B78A-9C445CB75848</t>
  </si>
  <si>
    <t>მარიამ გობეჯიშვილი</t>
  </si>
  <si>
    <t>01017023255</t>
  </si>
  <si>
    <t>ქ. თბილისი, ძველი თბილისის რაიონი, ალ.ჭავჭავაძის ქ., N 12</t>
  </si>
  <si>
    <t>GE60PC0203600100020578</t>
  </si>
  <si>
    <t>1307C233-180B-4F8A-9DEB-EBD69EE9FEBB</t>
  </si>
  <si>
    <t>გიორგი ნოზაძე</t>
  </si>
  <si>
    <t>01003006188</t>
  </si>
  <si>
    <t>ქ. თბილისის ვაკის რაიონში, ქავთარაძის 3</t>
  </si>
  <si>
    <t>DE659DF7-3A98-4105-859F-331CA0D02216</t>
  </si>
  <si>
    <t>გურამ ბარელაძე</t>
  </si>
  <si>
    <t>01024061420</t>
  </si>
  <si>
    <t>ქ. თბილისის დიდუბის რაიონში, ხოშარაულის ქ.N 34</t>
  </si>
  <si>
    <t>GE55BG0000000251864200</t>
  </si>
  <si>
    <t>7C4919F7-4FA4-433C-AE70-E0996BBE68B3</t>
  </si>
  <si>
    <t>ილია ალბუთაშვილი</t>
  </si>
  <si>
    <t>01011080577</t>
  </si>
  <si>
    <t>ქ.თბილისი, ისანი-სამგორის რაიონი, სამგორის ქ., N 27, ბ. 17</t>
  </si>
  <si>
    <t>0F4E98D4-90A6-4966-9414-6E51A47830D9</t>
  </si>
  <si>
    <t>მამუკა დავითაშვილი</t>
  </si>
  <si>
    <t>01009007904</t>
  </si>
  <si>
    <t>ქ. თბილისის საბურთალოს რაიონში, პ.ქავთარაძის ქ. №3</t>
  </si>
  <si>
    <t>30EF6CFD-C164-43D0-A693-650F43D1393A</t>
  </si>
  <si>
    <t>კახა გოგებაშვილი</t>
  </si>
  <si>
    <t>01023004243</t>
  </si>
  <si>
    <t>ქ. თბილისის, გლდანი-ნაძალადევის რაიონში, გურამიშვილის, N36</t>
  </si>
  <si>
    <t>816BCB24-AF77-4AE6-B09F-E2E813A60870</t>
  </si>
  <si>
    <t>უჩა შავდათუაშვილი</t>
  </si>
  <si>
    <t>01004006826</t>
  </si>
  <si>
    <t>ქ. თბილისის დიდუბის რაიონში, ხოშარაულის და ელიავას ქუჩებს ,მდ. მტკვრის მარცხენა სანაპიროსა და ვახუშტის ხიდს შორის , სანტექნიკის უბანი</t>
  </si>
  <si>
    <t>854C7437-39A7-4AE4-9B04-ADC42DE3E850</t>
  </si>
  <si>
    <t>დავით ელოშვილი</t>
  </si>
  <si>
    <t>01024028807</t>
  </si>
  <si>
    <t>ქ. თბილისის საბურთალოს რაიონში, ქავთარაძის ქ. №3</t>
  </si>
  <si>
    <t>9BC17904-3D96-4B40-B0A7-1B2013BF7B4F</t>
  </si>
  <si>
    <t>ბადრი კელენჯერიძე</t>
  </si>
  <si>
    <t>01003000093</t>
  </si>
  <si>
    <t>ქ. თბილისის გლდანის რაიონში, მუხიანის I მ/რ,კN13,ბN70</t>
  </si>
  <si>
    <t>FDE7CBA5-D1CA-40AD-9602-9FB7F2CB3B34</t>
  </si>
  <si>
    <t>ალექსანდრე გახელაძე</t>
  </si>
  <si>
    <t>01005023495</t>
  </si>
  <si>
    <t>ქ. თბილისი, დიდუბე-ჩუღურეთის რაიონი, ზ.გაფრინდაულის ქ., №2, ბ. 7</t>
  </si>
  <si>
    <t>GE49PC0203600100020970</t>
  </si>
  <si>
    <t>348F838E-FAA1-46A9-A94A-1E8D6C9D6BD7</t>
  </si>
  <si>
    <t>მამუკა მამულაშვილი</t>
  </si>
  <si>
    <t>01006008550</t>
  </si>
  <si>
    <t>ქ. თბილისის გლდანის რაიონში, გლდანის VII მ/რ რადიო ქარხნის ტერიტორია</t>
  </si>
  <si>
    <t>GE65BG0000000123197400</t>
  </si>
  <si>
    <t>AEB90777-7E86-4DF5-9F34-ED29585F4E0C</t>
  </si>
  <si>
    <t>ზურა კაშეიშვილი</t>
  </si>
  <si>
    <t>01027059256</t>
  </si>
  <si>
    <t>ქ, თბილისი, ვაკე-საბურთალოს რაიონი, ქავთარაძის ქ., №3</t>
  </si>
  <si>
    <t>B0E782C2-D8C3-4F2A-B899-84EAEC359E9B</t>
  </si>
  <si>
    <t>დავით ტაბატაძე</t>
  </si>
  <si>
    <t>01027020360</t>
  </si>
  <si>
    <t>ქ. თბილისის დიდუბის რაიონში, ხოშარაულისა და ელიავას ქუჩებს, მდ. მტკვრის მარცხენა სანაპიროსა და ვახუშტის ხიდს შორის, ე.წ. ელიავას ბაზრობის ტერიტორიაზე სანტექნიკის უბნის №133</t>
  </si>
  <si>
    <t>GE41PC0223600100008183</t>
  </si>
  <si>
    <t>B2DB584F-4F1F-4D33-9F9B-758B0334ADD9</t>
  </si>
  <si>
    <t>თამაზი ნაცვლიშვილი</t>
  </si>
  <si>
    <t>01022003222</t>
  </si>
  <si>
    <t>ქ. თბილისის, გლდანი-ნაძალადევის რაიონში, თემქა XI მ/რ, I კვ., კორ. 2, ბ. 90</t>
  </si>
  <si>
    <t>188776B5-6D2E-4373-99A8-057493C09AE6</t>
  </si>
  <si>
    <t>ნოდარ როსტოშვილი</t>
  </si>
  <si>
    <t>01024001667</t>
  </si>
  <si>
    <t>ქ. თბილისის დიდუბის რაიონში, ხოშარაულის და ელიავას ქუჩებს ,მდ. მტკვრის მარცხენა სანაპიროსა და ვახუშტის ხიდს შორის,ავტონაწ. უბნ. ჯიხური №18</t>
  </si>
  <si>
    <t>9A60C2EE-3D29-49DB-9DAD-0F61361480AA</t>
  </si>
  <si>
    <t>ნინო კუკულაძე</t>
  </si>
  <si>
    <t>01002012186</t>
  </si>
  <si>
    <t>ქ. თბილისის გლდანის რაიონში, გლდანის VIII მ/რ კორ. 29 ბ. 118</t>
  </si>
  <si>
    <t>6ABF010D-6949-47F9-BB82-D4CBF3719C7F</t>
  </si>
  <si>
    <t>ტანია ჯანჯღავა</t>
  </si>
  <si>
    <t>01009012036</t>
  </si>
  <si>
    <t>ქ. თბილისის საბურთალოს რაიონში, ქავთარაძის ქ. კორ.23, ბ.22</t>
  </si>
  <si>
    <t>602AE41C-76D4-4BBB-8735-4F53A869C039</t>
  </si>
  <si>
    <t>ტოფიკ შამილოვ</t>
  </si>
  <si>
    <t>01028004294</t>
  </si>
  <si>
    <t>ქ. თბილისი, სამგორის რაიონი, ლილოს დას., №13 კოტეჯი</t>
  </si>
  <si>
    <t>01653715-C4C0-4CEC-97B7-DBA0881695A1</t>
  </si>
  <si>
    <t>იოსებ თოდაძე</t>
  </si>
  <si>
    <t>01024073314</t>
  </si>
  <si>
    <t>ქ. თბილისის საბურთალოს რაიონში, დიდი დიღომი კორ. 29, ბ. 2</t>
  </si>
  <si>
    <t>05EF46EC-2FF5-40FC-9E40-23BFC7198392</t>
  </si>
  <si>
    <t>გიორგი გოგიჩაშვილი</t>
  </si>
  <si>
    <t>01019016560</t>
  </si>
  <si>
    <t>ქ. თბილისის დიდუბის რაიონში, აგლაძის ქ.N 7</t>
  </si>
  <si>
    <t>A724FB53-CEC5-48C8-8FB9-E0BBF436401D</t>
  </si>
  <si>
    <t>გიორგი პაატაშვილი</t>
  </si>
  <si>
    <t>01020000579</t>
  </si>
  <si>
    <t>ქ. თბილისის, გლდანი-ნაძალადევის რაიონში, წერონისის ქ., №81</t>
  </si>
  <si>
    <t>GE67BG0000000847427300</t>
  </si>
  <si>
    <t>58CD497C-403C-4339-A3D0-387FE57C5832</t>
  </si>
  <si>
    <t>ავთანდილი ბედენაშვილი</t>
  </si>
  <si>
    <t>01019047376</t>
  </si>
  <si>
    <t>36A5ECE8-8314-4A1A-A8DE-291A8C823EAA</t>
  </si>
  <si>
    <t>ანა ფარჩუკაშვილი</t>
  </si>
  <si>
    <t>01002000455</t>
  </si>
  <si>
    <t>ქ. თბილისი, გლდანი VII მ/რ, კორპ. 24, ბ. 78,</t>
  </si>
  <si>
    <t>9D1B9377-275E-43B2-86A6-0AC22E6EAA6C</t>
  </si>
  <si>
    <t>ირაკლი კოპაძე</t>
  </si>
  <si>
    <t>01019076722</t>
  </si>
  <si>
    <t>ქ. თბილისი, გლდანი-ნაძალადევის რაიონი, ქვიშხეთის ქ., N 3, ბ. 25</t>
  </si>
  <si>
    <t>2057E52B-3D91-4B4F-955D-D12EE5B34F58</t>
  </si>
  <si>
    <t>ეკატერინა ლომთათიძე</t>
  </si>
  <si>
    <t>01016006011</t>
  </si>
  <si>
    <t>ქ. თბილისი, ისანი-სამგორის რაიონი, ფონიჭალა 3, კორ. 19, ბ. 37</t>
  </si>
  <si>
    <t>F4531A3B-7A15-4FA6-AE18-612287AE411B</t>
  </si>
  <si>
    <t>ემზარი ქებურია</t>
  </si>
  <si>
    <t>01017009933</t>
  </si>
  <si>
    <t>ქ. თბილისის დიდუბის რაიონში, ხოშარაულისა და ელიავას ქუჩებს შორის</t>
  </si>
  <si>
    <t>14E703C2-3D9F-492A-953D-3A82E0258B41</t>
  </si>
  <si>
    <t>აჩიკო ალთუნაშვილი</t>
  </si>
  <si>
    <t>01019076367</t>
  </si>
  <si>
    <t>ქ. თბილისის, გლდანი-ნაძალადევის რაიონში, ასურეთის ქ., N 24</t>
  </si>
  <si>
    <t>3C3DB84B-3D38-4863-B05E-805E13FAC5C2</t>
  </si>
  <si>
    <t>01025018557</t>
  </si>
  <si>
    <t>4A9E4E2F-587A-4FB6-9CAA-594F13CABA39</t>
  </si>
  <si>
    <t>აკაკი კორკოტაშვილი</t>
  </si>
  <si>
    <t>01029003296</t>
  </si>
  <si>
    <t>ქ. თბილისის ისნის რაიონში, ოცხელის ქ 25ა. ბ.29</t>
  </si>
  <si>
    <t>EACE50E1-4E60-4A96-A15B-F15592AF5DD1</t>
  </si>
  <si>
    <t>აკაკი თაგოშვილი</t>
  </si>
  <si>
    <t>01015024381</t>
  </si>
  <si>
    <t>ქ. თბილისი სიონის ქ. N 13/40</t>
  </si>
  <si>
    <t>643EDBBD-C02D-4263-95C0-75BD7D48B24A</t>
  </si>
  <si>
    <t>ლირა სულხანიშვილი</t>
  </si>
  <si>
    <t>01001021569</t>
  </si>
  <si>
    <t>ქ. თბილისის, გლდანი-ნაძალადევის რაიონში, გლდანი, "ა" მ/რ, კორპ. №3, ბინა 76</t>
  </si>
  <si>
    <t>0648869B-ABCC-45EF-AA7A-013585CB54FA</t>
  </si>
  <si>
    <t>პაატა ქობალავა</t>
  </si>
  <si>
    <t>01006000263</t>
  </si>
  <si>
    <t>ქ. თბილისის დიდუბის რაიონში, დიღმის მასივი Vკვ, IIIკორ,ბ43</t>
  </si>
  <si>
    <t>E81192CD-E303-422D-826C-14E7E359CAD1</t>
  </si>
  <si>
    <t>ხათო ჯოხაძე</t>
  </si>
  <si>
    <t>01030000366</t>
  </si>
  <si>
    <t>ქ. თბილისის, ძველი თბილისის რაიონში, სუნდუკიანის ქ., №10</t>
  </si>
  <si>
    <t>CD9E0060-377C-4141-85C9-50FCC99FD619</t>
  </si>
  <si>
    <t>ეთერ მრადიანი</t>
  </si>
  <si>
    <t>01021000640</t>
  </si>
  <si>
    <t>ქ. თბილისის, გლდანის რაიონში, გლდანის I მ/რ კორპ. №15 ბინა №66</t>
  </si>
  <si>
    <t>763978BD-1D7B-4072-B793-35D199C55D64</t>
  </si>
  <si>
    <t>ზაზა საგინაშვილი</t>
  </si>
  <si>
    <t>01013000537</t>
  </si>
  <si>
    <t>ქ. თბილისის სამგორის რაიონში, ვარკეთილი 3, 3ა მ/რ კორპ. 334, ბ. 29</t>
  </si>
  <si>
    <t>F1273EDC-73B6-479C-85FD-CDAD2398B572</t>
  </si>
  <si>
    <t>დავით შერაზადიშვილი</t>
  </si>
  <si>
    <t>01020004642</t>
  </si>
  <si>
    <t>ქ. თბილისი, დიდუბე-ჩუღურეთის რაიონი, წერეთლის გამზირი, №118</t>
  </si>
  <si>
    <t>858C8B80-4724-4676-A534-DEEA0D865674</t>
  </si>
  <si>
    <t>პაატა ფსუტური</t>
  </si>
  <si>
    <t>01011083883</t>
  </si>
  <si>
    <t>ქ. თბილისის, დიდუბე-ჩუღურეთის რაიონი, ხოშარაულის ქუჩა, ელიავა მტკვრის მარცხენა სანაპირო და ვახუშტის ხიდს შორის ნაკვეთი</t>
  </si>
  <si>
    <t>601E0309-B17B-4126-8AB1-46EF3FD648DF</t>
  </si>
  <si>
    <t>მარიამ გაბინაშვილი</t>
  </si>
  <si>
    <t>01001079132</t>
  </si>
  <si>
    <t>ქ. თბილისი, გლდანის რაიონი, გლდანისხევის დასახლება, კორპ. N2, ბინა N29</t>
  </si>
  <si>
    <t>5E79335B-08E5-4036-9FD6-20DAE3F5D827</t>
  </si>
  <si>
    <t>თედორე დელიანოვი</t>
  </si>
  <si>
    <t>01013010805</t>
  </si>
  <si>
    <t>ქ. თბილისი, ისანი-სამგორის რაიონი, ვარკეთილი 3, IV მ/რ., კორ. 419, ბ. 15</t>
  </si>
  <si>
    <t>AB7F4286-3B7F-45B7-9BA9-8DE99F8E52C1</t>
  </si>
  <si>
    <t>ალექსანდრე აკოფიანი</t>
  </si>
  <si>
    <t>01015010732</t>
  </si>
  <si>
    <t>ქ. თბილისის დიდუბის რაიონში, ხოშარაულისა და ელიავას ქუჩებს, მდ. მტკვრის მარცხენა სანაპიროსა და ვახუშტის ხიდს შორის (ნაკვეთი 10/059)</t>
  </si>
  <si>
    <t>53BE3CEE-6997-4D88-A628-339C6D0FEB1C</t>
  </si>
  <si>
    <t>პაატა კალანდაძე</t>
  </si>
  <si>
    <t>01033003380</t>
  </si>
  <si>
    <t>ქ. თბილისი, ისანი-სამგორის რაიონი, გუმათჰესის ქ., № 6, ბ. 2</t>
  </si>
  <si>
    <t>D33AACE2-32C8-4875-A784-928B1C69FADF</t>
  </si>
  <si>
    <t>კახა მჟავია</t>
  </si>
  <si>
    <t>01017008297</t>
  </si>
  <si>
    <t>ქ. თბილისის, ძველი თბილისის რაიონი, ძმ.კაკაბაძეების ქ., N 27</t>
  </si>
  <si>
    <t>D8FB68AB-1407-4E46-AA33-2B2FB7284031</t>
  </si>
  <si>
    <t>რობერტ ბერიაშვილი</t>
  </si>
  <si>
    <t>01004002477</t>
  </si>
  <si>
    <t>ქ. თბილისი, დიდუბე-ჩუღურეთის რაიონი, წერეთლის გამზ., №118</t>
  </si>
  <si>
    <t>FED5C296-1400-4217-89DF-59AEDF56D746</t>
  </si>
  <si>
    <t>ალბერტ გევორქიანი</t>
  </si>
  <si>
    <t>01011027409</t>
  </si>
  <si>
    <t>ქ. თბილისის ისნის რაიონში, წალენჯიხის შესახვევი № 18</t>
  </si>
  <si>
    <t>0F6087F9-879F-4D7E-B822-F168B8A50234</t>
  </si>
  <si>
    <t>მურმან ხახანაშვილი</t>
  </si>
  <si>
    <t>01011014556</t>
  </si>
  <si>
    <t>ქ. თბილისი, ძველი თბილისის რაიონი, გულიას ქ., №1</t>
  </si>
  <si>
    <t>26E878F5-370A-4B76-8A50-E2A1FB810721</t>
  </si>
  <si>
    <t>გიორგი გიორგაძე G&amp;G</t>
  </si>
  <si>
    <t>01015012102</t>
  </si>
  <si>
    <t>ქ. თბილისი, ძველი თბილისი რაიონი, გორგასალის ქ., №37., ბ.№60</t>
  </si>
  <si>
    <t>B10129BF-AB70-4C60-AD31-BA9FC295B637</t>
  </si>
  <si>
    <t>რამაზ ალხაზიშვილი</t>
  </si>
  <si>
    <t>01011024450</t>
  </si>
  <si>
    <t>ქ. თბილისის დიდუბის რაიონში, ვ.ბაგრატიონის ქ.N 22</t>
  </si>
  <si>
    <t>111970BC-0C89-4BB2-B970-2721486C5B1B</t>
  </si>
  <si>
    <t>გია კუზიბაბაშვილი</t>
  </si>
  <si>
    <t>01036003686</t>
  </si>
  <si>
    <t>ქ. თბილისის სამგორის რაიონში, ვარკეთილის მას., მე-2 მ/რ კორ. 1 ბ. 40</t>
  </si>
  <si>
    <t>EB92D91E-1956-480D-8FDC-0B50C53C2EBF</t>
  </si>
  <si>
    <t>ჭიჭიკო გოლეთიანი</t>
  </si>
  <si>
    <t>01017004624</t>
  </si>
  <si>
    <t>ქ. თბილისი, ძველი თბილისის რაიონი, დ. აღმაშენებლის გამზ., № 71</t>
  </si>
  <si>
    <t>347FBAD5-674A-4416-AA84-4CC998628F38</t>
  </si>
  <si>
    <t>გიორგი ახმეტელი</t>
  </si>
  <si>
    <t>01030018229</t>
  </si>
  <si>
    <t>ქ. თბილისის, ძველი თბილისის რაიონში, დ.აღმაშენებლის გამზ., №35</t>
  </si>
  <si>
    <t>BB9BEB3D-ED53-4CE8-BEF6-9CDCDDDD8C29</t>
  </si>
  <si>
    <t>ედუარდ ზაალიშვილი</t>
  </si>
  <si>
    <t>01030019089</t>
  </si>
  <si>
    <t>ქ. თბილისის ნაძალადევის რაიონში, ც.დადიანის ქ. №39</t>
  </si>
  <si>
    <t>28902EB0-C1CE-4076-8802-E37302AC9443</t>
  </si>
  <si>
    <t>თამარ მოსეშვილი</t>
  </si>
  <si>
    <t>01012001975</t>
  </si>
  <si>
    <t>ქ. თბილისის, დიდუბის რაიონში, თევდორე მღვდლის ქ. №7</t>
  </si>
  <si>
    <t>B158DA96-F384-4FA2-97F4-000A2B714EAD</t>
  </si>
  <si>
    <t>გაგი ტრჩუნიანი</t>
  </si>
  <si>
    <t>01028005005</t>
  </si>
  <si>
    <t>ქ.თბილისი, ძველი თბილისის რაიონში, ლესელიძის 42</t>
  </si>
  <si>
    <t>24FC4ECF-2A63-44D5-A6B4-A822AB4CEA4E</t>
  </si>
  <si>
    <t>ბორის ცირეკიძე</t>
  </si>
  <si>
    <t>01027033500</t>
  </si>
  <si>
    <t>ქ. თბილისის დიდუბის რაიონში, ხოშარაულის ქ. N 32</t>
  </si>
  <si>
    <t>B8DE3719-B536-46B1-A530-C4010604773A</t>
  </si>
  <si>
    <t>ნუგზარი კუპრაშვილი</t>
  </si>
  <si>
    <t>01006015449</t>
  </si>
  <si>
    <t>D528BEBE-528E-488D-86D8-B86B3C310843</t>
  </si>
  <si>
    <t>სილქ როუდ ლაინ</t>
  </si>
  <si>
    <t>402005110</t>
  </si>
  <si>
    <t>ქ.თბილისი, ნ. ხუდადოვის ქ. N7, ბ. 30</t>
  </si>
  <si>
    <t>ზაზა ბარბაქაძე</t>
  </si>
  <si>
    <t>GE47TB7467936170100001</t>
  </si>
  <si>
    <t>873D21AF-23F6-4F5E-9B7A-28BB6AE6B94B</t>
  </si>
  <si>
    <t>არქი დიღომი</t>
  </si>
  <si>
    <t>405225037</t>
  </si>
  <si>
    <t>ქ. თბილისი, ვაკე-საბურთალოს რაიონი, ყიფშიძის შესახვევი, N 15, სართული 3</t>
  </si>
  <si>
    <t>თენგიზ წულაია, ივერი ჭალიძე</t>
  </si>
  <si>
    <t>37001018394;01023011793</t>
  </si>
  <si>
    <t>AEB05B14-77B4-473B-AAFD-FC47BDF7BDAF</t>
  </si>
  <si>
    <t>ლაშა ტეხაშვილი</t>
  </si>
  <si>
    <t>24001014897</t>
  </si>
  <si>
    <t>კასპი, ს. ყარაფილა</t>
  </si>
  <si>
    <t>GE71BG0000000033594900</t>
  </si>
  <si>
    <t>A23072CF-650E-4A4E-8CC7-41D5B96B399E</t>
  </si>
  <si>
    <t>ნიკოლოზ ჯავახიშვილი</t>
  </si>
  <si>
    <t>01001079567</t>
  </si>
  <si>
    <t>ქ. თბილისი, ზარზმის ქ. N11, ბ. 58</t>
  </si>
  <si>
    <t>GE90BG0000000630637900</t>
  </si>
  <si>
    <t>1417E070-4354-4E22-A9D4-3254E6AA7164</t>
  </si>
  <si>
    <t>დავით თოთიაური</t>
  </si>
  <si>
    <t>01004006900</t>
  </si>
  <si>
    <t>ქ. თბილისის გლდანის რაიონი / ლიბანის ქ.სახლი.31</t>
  </si>
  <si>
    <t>GE91TB1951136512500063</t>
  </si>
  <si>
    <t>F180A52F-8DF6-49FE-B692-068A3A6AA89E</t>
  </si>
  <si>
    <t>დინარა ძაგანია</t>
  </si>
  <si>
    <t>01005008713</t>
  </si>
  <si>
    <t>ქ. თბილისი, ბორჯომის ქუჩა, სახლი.6</t>
  </si>
  <si>
    <t>GE53BG0000000772192800</t>
  </si>
  <si>
    <t>9049193C-C933-4D9B-A77C-0DD14D946903</t>
  </si>
  <si>
    <t>რუდოლფ გენზინგერი</t>
  </si>
  <si>
    <t>01005010125</t>
  </si>
  <si>
    <t>ქ. თბილისი, სამტრედიის ქ. N 3-ა, ბ N59</t>
  </si>
  <si>
    <t>GE31BG0000000162455076</t>
  </si>
  <si>
    <t>B36CDE38-2846-49F9-A9F9-B5D83C84D980</t>
  </si>
  <si>
    <t>ნანა ტაბატაძე</t>
  </si>
  <si>
    <t>01005013288</t>
  </si>
  <si>
    <t>ქ. თბილისი, დიღმის მასივი, კვ. 2, კორპ.12, ბ. 8</t>
  </si>
  <si>
    <t>GE60BG0000000679175300</t>
  </si>
  <si>
    <t>EFF994A7-3788-48DB-86AD-549F559F526C</t>
  </si>
  <si>
    <t>ამირან რევია</t>
  </si>
  <si>
    <t>01005019271</t>
  </si>
  <si>
    <t>ქ. თბილისი, დიღმის მასივი, III კვ, კორპ. 6ა, ბ. 56</t>
  </si>
  <si>
    <t>GE18TB7436745061600002</t>
  </si>
  <si>
    <t>B866F8C3-14B8-4B2B-A7F8-9B65D52E79D4</t>
  </si>
  <si>
    <t>ელდარ ნებიერიძე</t>
  </si>
  <si>
    <t>01008016009</t>
  </si>
  <si>
    <t>ქ. თბილისი, შ. ნუცუბიძის ქ. სახლი.19, ბ.3</t>
  </si>
  <si>
    <t>454A576D-AAA9-4C33-8FCE-FDA99A3274C8</t>
  </si>
  <si>
    <t>ეკატერინე გვანცელაძე</t>
  </si>
  <si>
    <t>01008022615</t>
  </si>
  <si>
    <t>ქ. თბილისი, ბაგები, კორპ.1, ბ.N68</t>
  </si>
  <si>
    <t>GE40BG0000000156987800</t>
  </si>
  <si>
    <t>F09982E9-7BE5-4C78-9C61-432B8F03F7B3</t>
  </si>
  <si>
    <t>ეკატერინე შვანგირაძე</t>
  </si>
  <si>
    <t>01008028247</t>
  </si>
  <si>
    <t>ქ. თბილისი, ირ. აბაშიძის ქ. N50, ბ. 29</t>
  </si>
  <si>
    <t>GE71BG0000000213636600</t>
  </si>
  <si>
    <t>9639B8C5-A199-4436-88BF-19DE81EA4375</t>
  </si>
  <si>
    <t>01008033246</t>
  </si>
  <si>
    <t>ქ. თბილისი, ირ. აბაშიძის ქ. N50, ბ. N29</t>
  </si>
  <si>
    <t>GE77TB7248545064300003</t>
  </si>
  <si>
    <t>C7AB20D1-2596-4649-8553-E23D79245B69</t>
  </si>
  <si>
    <t>01009000867</t>
  </si>
  <si>
    <t>ქ. თბილისი, ჭავჭავაძის გამზ. N80, ბინა N20</t>
  </si>
  <si>
    <t>GE47BG0000000221275200</t>
  </si>
  <si>
    <t>6381D0B1-F761-4372-BF4E-60D493B3FEB9</t>
  </si>
  <si>
    <t>დავით ჩომახიშვილი</t>
  </si>
  <si>
    <t>01009002015</t>
  </si>
  <si>
    <t>ქ. თილისი, ვაჟა-ფშაველას გამზირი, N3, ბ. N47</t>
  </si>
  <si>
    <t>GE29BG0000000889315300</t>
  </si>
  <si>
    <t>A2498499-AA06-484E-B387-283138B33193</t>
  </si>
  <si>
    <t>01009010787</t>
  </si>
  <si>
    <t>ქ. თბილისი, ნუცუბიძის ქ. N58-ის მიმდებარედ</t>
  </si>
  <si>
    <t>4BA97416-721A-49FC-9A25-CA1E72636518</t>
  </si>
  <si>
    <t>თეიმურაზ ჩაჩხუნაშვილი</t>
  </si>
  <si>
    <t>01009016372</t>
  </si>
  <si>
    <t>ქ. თბილისი, ვაჟა-ფშაველას გამზირი, N58</t>
  </si>
  <si>
    <t>GE69BG0000000144874500</t>
  </si>
  <si>
    <t>5661F216-961A-44E1-A8EA-7350A4B783C8</t>
  </si>
  <si>
    <t>ბორის მეგრელიშვილი</t>
  </si>
  <si>
    <t>01011021731</t>
  </si>
  <si>
    <t>ქ. თბილისი, ვაზისუბნის 2 მრ. კორპ.9, ბ. N44</t>
  </si>
  <si>
    <t>2E4DC39E-8EC0-4BD0-B0B5-F4977118760E</t>
  </si>
  <si>
    <t>ვახტანგი ჯაველიძე</t>
  </si>
  <si>
    <t>01011053668</t>
  </si>
  <si>
    <t>ქ. თბილისი, დ. აღმაშენებლის გამზირი, N140ა</t>
  </si>
  <si>
    <t>GE59TB7133945061100013</t>
  </si>
  <si>
    <t>A32D5607-5DB8-43F2-A278-45FB2ECDE36E</t>
  </si>
  <si>
    <t>შოთა საღლიანი</t>
  </si>
  <si>
    <t>01011077052</t>
  </si>
  <si>
    <t>ქ. თბილისი, ბარნოვის ქუჩა, 60, ბ N20</t>
  </si>
  <si>
    <t>ABEA4892-5F0F-4A33-9D01-CD29590B4273</t>
  </si>
  <si>
    <t>01011084158</t>
  </si>
  <si>
    <t>ქ. თბილისი კასპის ქ. N3ბ</t>
  </si>
  <si>
    <t>GE40TB7510845063600018</t>
  </si>
  <si>
    <t>B275EA60-D1BC-4B72-87CC-97EC2D6380C8</t>
  </si>
  <si>
    <t>გარეგინ ასატუროვ</t>
  </si>
  <si>
    <t>01012010867</t>
  </si>
  <si>
    <t>ქ. ბათუმი</t>
  </si>
  <si>
    <t>GE03TB7483145061100051</t>
  </si>
  <si>
    <t>AEA5A323-151A-492A-B2F0-EED63793CDE2</t>
  </si>
  <si>
    <t>ლევან ჯავახიშვილი</t>
  </si>
  <si>
    <t>01013005857</t>
  </si>
  <si>
    <t>ქ. თბილისი, აბასთუმნის ქ. N8ა</t>
  </si>
  <si>
    <t>GE46BG0000000160831414</t>
  </si>
  <si>
    <t>88BC6BAF-C142-44AE-8E99-322A06705723</t>
  </si>
  <si>
    <t>ვადიმ აკოფიანი</t>
  </si>
  <si>
    <t>01013009138</t>
  </si>
  <si>
    <t>ქ. თბილისი, ვარკეთილი, მ/რ 3, კორპ.3ა, ბ. 333ბ</t>
  </si>
  <si>
    <t>GE62TB7529136010100021</t>
  </si>
  <si>
    <t>D0E8C633-3660-4C42-8731-9612E18400D2</t>
  </si>
  <si>
    <t>ვლადიმერ იაკობიშვილი</t>
  </si>
  <si>
    <t>01013021051</t>
  </si>
  <si>
    <t>ქ. თბილისი, ვარკეთილი 3 III "ა" მ/რ, კორპ. 322, ბ. N105</t>
  </si>
  <si>
    <t>GE78BG0000000161150550</t>
  </si>
  <si>
    <t>FE22DF13-782B-4513-9994-B0EB3BE66523</t>
  </si>
  <si>
    <t>გიორგი როსტიაშვილი</t>
  </si>
  <si>
    <t>01017004972</t>
  </si>
  <si>
    <t>ქ. თბილისი, ზუბალაშვილის 11</t>
  </si>
  <si>
    <t>GE63KS0000000002163171</t>
  </si>
  <si>
    <t>F6C6C65C-667C-45B5-B468-B99C4729A9D5</t>
  </si>
  <si>
    <t>ოთარ თავყელიშვილი</t>
  </si>
  <si>
    <t>01017007827</t>
  </si>
  <si>
    <t>ქ. თბილისი, თაბუკაშვილის N47</t>
  </si>
  <si>
    <t>GE91TB7333645066300001</t>
  </si>
  <si>
    <t>6642E87A-EF2E-4551-BA17-0AB7754BF5A2</t>
  </si>
  <si>
    <t>ანზორ მგელაძე</t>
  </si>
  <si>
    <t>01017008553</t>
  </si>
  <si>
    <t>ქ. თბილისის, შ.რუსთაველის გამზირი, N50, ბ. N24</t>
  </si>
  <si>
    <t>GE76BG0000000745833800</t>
  </si>
  <si>
    <t>477B37AD-47C9-4042-97DD-EB7ABA8E8FBD</t>
  </si>
  <si>
    <t>მამუკა ქანთარია</t>
  </si>
  <si>
    <t>01017014367</t>
  </si>
  <si>
    <t>ქ. თბილისი, მ. კოსტავას ქ. N41</t>
  </si>
  <si>
    <t>7155AE6D-BBD3-4BEF-8139-9884D436FA83</t>
  </si>
  <si>
    <t>გიორგი გონაშვილი</t>
  </si>
  <si>
    <t>01017022071</t>
  </si>
  <si>
    <t>ქ. თბილისის, ძველი თბილისის რაიონში, ი.ნიკოლაძის ქ., N 6</t>
  </si>
  <si>
    <t>GE48BG0000000550395600</t>
  </si>
  <si>
    <t>E485192D-1685-46B9-8F7C-0CC5E7CC9167</t>
  </si>
  <si>
    <t>ირმა შარვაძე</t>
  </si>
  <si>
    <t>01017022820</t>
  </si>
  <si>
    <t>ქ. თბილისი, კოსტავას 46/50, ბ. N1</t>
  </si>
  <si>
    <t>GE27BG0000000897289900</t>
  </si>
  <si>
    <t>0D5350EF-2117-4FC2-B8B8-8E9D2B9F756A</t>
  </si>
  <si>
    <t>ვეფხვია ქართველიშვილი</t>
  </si>
  <si>
    <t>01020004676</t>
  </si>
  <si>
    <t>ქ. თბილისი, სანავარდოს ქ. N1</t>
  </si>
  <si>
    <t>GE98BG0000000921148100</t>
  </si>
  <si>
    <t>4424549D-6155-44AC-9989-9F60758BD8D5</t>
  </si>
  <si>
    <t>ნიკოლოზ მამუკაშვილი</t>
  </si>
  <si>
    <t>01021012609</t>
  </si>
  <si>
    <t>ქ. თბილისი, თემქა, მ/რ 3, კვ. V, კორპ. 14ა, ბ. N40</t>
  </si>
  <si>
    <t>GE65TB7606745063600011</t>
  </si>
  <si>
    <t>21EFEE58-0BB4-4BD0-AD95-A28F143EF117</t>
  </si>
  <si>
    <t>დოდო მხეიძე</t>
  </si>
  <si>
    <t>01022011660</t>
  </si>
  <si>
    <t>ქ. თბილისი, შანიძის ქუჩა, N21, ბ.6</t>
  </si>
  <si>
    <t>GE59TB7089245061100017</t>
  </si>
  <si>
    <t>F53FCB18-983D-4142-92E8-98CC12011C83</t>
  </si>
  <si>
    <t>არჩილ კახნიაშვილი</t>
  </si>
  <si>
    <t>01024011349</t>
  </si>
  <si>
    <t>მცხეთა, სოფელი ლისი</t>
  </si>
  <si>
    <t>GE39TB1445545061100001</t>
  </si>
  <si>
    <t>EE9C392F-473A-48C2-ADD4-3E6D52730B53</t>
  </si>
  <si>
    <t>ბეჟან სამხარაძე</t>
  </si>
  <si>
    <t>01024029963</t>
  </si>
  <si>
    <t>ქ. თბილისი, ვაჟა-ფშაველას ქ. ნაკვ. N17,18,67</t>
  </si>
  <si>
    <t>GE08TB7589145068100001</t>
  </si>
  <si>
    <t>CAF9F1A5-1957-489C-B385-09AC1701F074</t>
  </si>
  <si>
    <t>ნანა ჩუბინიძე</t>
  </si>
  <si>
    <t>01025012528</t>
  </si>
  <si>
    <t>ქ. თბილისი, ჭავჭავაძის გამზ. 37ლ</t>
  </si>
  <si>
    <t>GE72CR0000000914273601</t>
  </si>
  <si>
    <t>95EF9D79-D374-4FD7-B874-1E2594590EBD</t>
  </si>
  <si>
    <t>არტურ აკოპიან</t>
  </si>
  <si>
    <t>01026006040</t>
  </si>
  <si>
    <t>ქ. თბილისი, გლდანი, მ/რ ა, კორპ. 70, ბინა N36</t>
  </si>
  <si>
    <t>FE7A003F-E8F4-48F5-90E0-B5BFEE05272C</t>
  </si>
  <si>
    <t>ზაზა შუბითიძე</t>
  </si>
  <si>
    <t>01024077463</t>
  </si>
  <si>
    <t>ქ. თბილისი, იყალთოს ქ. N43</t>
  </si>
  <si>
    <t>FE21F5CB-F3CF-40FF-A223-87BD39189ADA</t>
  </si>
  <si>
    <t>გაგიკ კაზაროვი</t>
  </si>
  <si>
    <t>01027051886</t>
  </si>
  <si>
    <t>ქ. თბილისი, სამგორის რაიონი, II ნავთლუღის დას., III ქ., N23</t>
  </si>
  <si>
    <t>GE15BG0000000251830000</t>
  </si>
  <si>
    <t>BDAFAE24-60E8-46C7-9D63-D84EF3254487</t>
  </si>
  <si>
    <t>გიორგი ბრეგვაძე</t>
  </si>
  <si>
    <t>01027064766</t>
  </si>
  <si>
    <t>ქ. თბილისი, გუმათგესის ქ. კორპ. 8, ბ. 15</t>
  </si>
  <si>
    <t>GE09LB0711188252201000</t>
  </si>
  <si>
    <t>A27AD217-5CB6-40B1-9AE0-7BA494935F80</t>
  </si>
  <si>
    <t>ნიკოლოზი ბექაური</t>
  </si>
  <si>
    <t>01027084519</t>
  </si>
  <si>
    <t>ქ. თბილისი, სამგორის რაიონი, ქინძმარაულის შესახვევი, კორპუსი 25, ბინა 135</t>
  </si>
  <si>
    <t>DE178097-D923-4741-8FA0-C958C47AFE5D</t>
  </si>
  <si>
    <t>ზაზა ბაკურაძე</t>
  </si>
  <si>
    <t>01028002532</t>
  </si>
  <si>
    <t>ქ. თბილისი ლილოს დას. მეფრინველეთა ქ. N 6ბ</t>
  </si>
  <si>
    <t>GE23BG0000000051044900</t>
  </si>
  <si>
    <t>3DDC4BF9-C520-429D-9039-3E81FCEFE525</t>
  </si>
  <si>
    <t>თენგიზი კედელაშვილი</t>
  </si>
  <si>
    <t>01028006158</t>
  </si>
  <si>
    <t>ქ. თბილისი, სამგორის რაიონი, ლილოს დას. IV კვ., კორპ. 10, ბ. 5</t>
  </si>
  <si>
    <t>GE19BG0000000161473555</t>
  </si>
  <si>
    <t>02C5A6E8-99EC-4967-9748-0808B165CE2F</t>
  </si>
  <si>
    <t>ნონა სუხაშვილი</t>
  </si>
  <si>
    <t>01030002082</t>
  </si>
  <si>
    <t>ქ. თბილისის ჩუღურეთის რაიონი / ასპინძის ქ 4</t>
  </si>
  <si>
    <t>5ACF6BF5-1CB8-4C53-9D70-7A1BE1B566B3</t>
  </si>
  <si>
    <t>კონსტანტინე ჭარბაძე</t>
  </si>
  <si>
    <t>01030002486</t>
  </si>
  <si>
    <t>ქ. თბილისის ჩუღურეთის რაიონი / ოსიაურის ქ.სახლი.1</t>
  </si>
  <si>
    <t>GE41BG0000000609259400</t>
  </si>
  <si>
    <t>753D6927-4E4F-4D10-8620-57325B98921A</t>
  </si>
  <si>
    <t>გრიგოლ ხმელიძე</t>
  </si>
  <si>
    <t>01030012381</t>
  </si>
  <si>
    <t>ქ. თბილისი, ვაშლიჯვარი Iა კორპ, ბ44</t>
  </si>
  <si>
    <t>GE30BG0000000284713700</t>
  </si>
  <si>
    <t>D1B8206C-B968-4685-9658-E74A366EBA4E</t>
  </si>
  <si>
    <t>იოსებ ალადაშვილი</t>
  </si>
  <si>
    <t>01030013837</t>
  </si>
  <si>
    <t>ქ. თბილისი, ნაძალადევის რაიონი, გურამიშვილის გამზირი, N 25, ბინა N56ა</t>
  </si>
  <si>
    <t>GE54TB7956636010100033</t>
  </si>
  <si>
    <t>38DB2471-AB9A-4B46-99C5-18DC92003F5D</t>
  </si>
  <si>
    <t>მარიამ პავლიაშვილი</t>
  </si>
  <si>
    <t>01030031412</t>
  </si>
  <si>
    <t>ქ. თბილისი, პასტერის ქ. 3</t>
  </si>
  <si>
    <t>GE39KS0036010131428901</t>
  </si>
  <si>
    <t>1216C19D-F92F-4492-BB56-FF169D0A4CA6</t>
  </si>
  <si>
    <t>გიორგი ვეშაგური</t>
  </si>
  <si>
    <t>01030034373</t>
  </si>
  <si>
    <t>ქ. თბილისი, ჩიქობავას ქ. N9</t>
  </si>
  <si>
    <t>GE82LB0711114071058000</t>
  </si>
  <si>
    <t>80D6DA2E-18F7-452F-9FC9-EE2BFBDAA3C5</t>
  </si>
  <si>
    <t>01030037036</t>
  </si>
  <si>
    <t>ქ. თბილისი, ჩიქობავას ქ. N 9</t>
  </si>
  <si>
    <t>BFFD2872-1778-4083-8C6E-9561F66D284C</t>
  </si>
  <si>
    <t>გიორგი საგანელიძე</t>
  </si>
  <si>
    <t>01031004276</t>
  </si>
  <si>
    <t>ქ. თბილისი, თამარაშვილის, N13, ბ. N35/36</t>
  </si>
  <si>
    <t>GE56TB7481145064300003</t>
  </si>
  <si>
    <t>A9254BAF-D085-4E10-8007-D11B509335FE</t>
  </si>
  <si>
    <t>გიორგი ნიჟარაძე</t>
  </si>
  <si>
    <t>01031005767</t>
  </si>
  <si>
    <t>ქ. თბილისი, ირ. აბაშიძის ქუჩა, N41, ბინა N22ა</t>
  </si>
  <si>
    <t>GE64TB7775445063600033</t>
  </si>
  <si>
    <t>B31D528B-4F72-45A6-BEF2-7BD051EF10B8</t>
  </si>
  <si>
    <t>ალექსანდრე ნამორაძე</t>
  </si>
  <si>
    <t>01036001755</t>
  </si>
  <si>
    <t>ქ. თბილისი, შარაშიძის ქ. N5</t>
  </si>
  <si>
    <t>22BDA932-397A-419F-91D2-65E8973BF7FA</t>
  </si>
  <si>
    <t>იასინ იოსელიანი</t>
  </si>
  <si>
    <t>01770000481</t>
  </si>
  <si>
    <t>ქ. თბილისი, მ. გახოკიძის ქ. N49</t>
  </si>
  <si>
    <t>GE12TB7186445064300010</t>
  </si>
  <si>
    <t>C11799B3-D719-4584-8CE4-5FCD9EB5AB2E</t>
  </si>
  <si>
    <t>ოლეგ სიტკო</t>
  </si>
  <si>
    <t>01791005256</t>
  </si>
  <si>
    <t>ქ. თბილისი, ე. ჭავჭავაძის ჩიხი N7</t>
  </si>
  <si>
    <t>6C09CDFC-192B-422F-BF15-22183EB8688A</t>
  </si>
  <si>
    <t>კონსტანტინე თვალიაშვილი</t>
  </si>
  <si>
    <t>01901126719</t>
  </si>
  <si>
    <t>ქ. თბილისი, დიღმის მასივი, კვ. V, კორპ. 13, ბ. N82</t>
  </si>
  <si>
    <t>GE57BG0000000228379300</t>
  </si>
  <si>
    <t>F0EE76DD-C8DE-49E3-AEA1-02CC0424B821</t>
  </si>
  <si>
    <t>ილია მიგინეიშვილი</t>
  </si>
  <si>
    <t>02001003855</t>
  </si>
  <si>
    <t>აბაშის რაიონი, სოფელი ცილორი, მე–9 ქ., N 32</t>
  </si>
  <si>
    <t>GE56BG0000000022487700</t>
  </si>
  <si>
    <t>2E870EF5-AF0F-41FF-9D0C-1F79CDF084F0</t>
  </si>
  <si>
    <t>ოთარი მამამთავრიშვილი</t>
  </si>
  <si>
    <t>06001005273</t>
  </si>
  <si>
    <t>ქ. თბილისი, ნაძალადევის რაიონი, ასურეთის ქ., N31</t>
  </si>
  <si>
    <t>GE74BG0000000395267300</t>
  </si>
  <si>
    <t>C1C5DA1B-B438-4311-8F23-B03B60D95D17</t>
  </si>
  <si>
    <t>პოლად ბაირამოვი</t>
  </si>
  <si>
    <t>10001002537</t>
  </si>
  <si>
    <t>ბოლნისის რაიონი, ს. ქვემო არქევანი, 1–ლი ქ., N 7</t>
  </si>
  <si>
    <t>GE25BG0000000101373314</t>
  </si>
  <si>
    <t>F2DD9827-DE0C-4045-8CE1-018871A1D979</t>
  </si>
  <si>
    <t>გიორგი კურტანიძე</t>
  </si>
  <si>
    <t>11001002721</t>
  </si>
  <si>
    <t>ქ. თბილისი, ალექსიძის ქ. N1, კორპ.1, ბ.38</t>
  </si>
  <si>
    <t>GE67TB0624645068100001</t>
  </si>
  <si>
    <t>13540E1C-4780-43C3-B08E-70C721E67E41</t>
  </si>
  <si>
    <t>ნიკა ტაკაშვილი</t>
  </si>
  <si>
    <t>12001090456</t>
  </si>
  <si>
    <t>გარდაბნის რაიონი, ს. ნორიო, 1–ლი ქ., N35</t>
  </si>
  <si>
    <t>GE96BG0000000101462828</t>
  </si>
  <si>
    <t>8CF4592E-2BB6-4532-A6E8-3C25CBA4A346</t>
  </si>
  <si>
    <t>ლევანი პარსელაშვილი</t>
  </si>
  <si>
    <t>13001063924</t>
  </si>
  <si>
    <t>ქ. გურჯაანი, 9 აპრილის ქუჩა, N 35</t>
  </si>
  <si>
    <t>GE28TB7673845061100057</t>
  </si>
  <si>
    <t>FAAA2FAA-57D7-4339-8265-EEC96E48275A</t>
  </si>
  <si>
    <t>იასონ ოდიშელიძე</t>
  </si>
  <si>
    <t>16001007631</t>
  </si>
  <si>
    <t>დუშეთის რაიონი, სოფელი ქვემო აში</t>
  </si>
  <si>
    <t>GE92TB7896945064300002</t>
  </si>
  <si>
    <t>69C7841E-9C3D-4897-A9EA-4A751DBB0391</t>
  </si>
  <si>
    <t>დავით წიკლაური</t>
  </si>
  <si>
    <t>16001026291</t>
  </si>
  <si>
    <t>დუშეთის რაიონი, დ. ფასანაური, ვაჟაფშაველას ქ. N4</t>
  </si>
  <si>
    <t>GE66LB0211130617566000</t>
  </si>
  <si>
    <t>4907999D-4834-4C84-A462-FD5838403E48</t>
  </si>
  <si>
    <t>ირმა წიკლაური</t>
  </si>
  <si>
    <t>16001027787</t>
  </si>
  <si>
    <t>დუშეთი, დ. ფასანაური, ვაჟა-ფშაველას ქ. N4</t>
  </si>
  <si>
    <t>GE25LB0711142134201000</t>
  </si>
  <si>
    <t>C0407093-41B9-4C24-A7B9-4DB624ACF0F9</t>
  </si>
  <si>
    <t>ლევან საძაგლიშვილი</t>
  </si>
  <si>
    <t>16001032185</t>
  </si>
  <si>
    <t>დუშეთი, სოფელი ჭოპორტი</t>
  </si>
  <si>
    <t>A4C707F4-F784-4075-902A-F8E57B4E0D9C</t>
  </si>
  <si>
    <t>ლევან გირგვლიანი</t>
  </si>
  <si>
    <t>19001029957</t>
  </si>
  <si>
    <t>ქ. ზუგდიდი, მექაღალდეთა ქ. N60</t>
  </si>
  <si>
    <t>GE63TB7307745064300011</t>
  </si>
  <si>
    <t>72F6DF13-C609-4171-80D9-3D8CEC3F85ED</t>
  </si>
  <si>
    <t>იაგო ფარულავა</t>
  </si>
  <si>
    <t>19001101872</t>
  </si>
  <si>
    <t>ქ. თბილისი, გაბრიელ სალოსის ქუჩა 144</t>
  </si>
  <si>
    <t>GE72BG0000000539998611</t>
  </si>
  <si>
    <t>19BC5684-130F-4A77-A1AA-C0B8B72E02CD</t>
  </si>
  <si>
    <t>გიორგი რევაზიშვილი</t>
  </si>
  <si>
    <t>20001026612</t>
  </si>
  <si>
    <t>ქ. თელავი, ალაზნის გამზ. კორპ. 32, ბ. 55</t>
  </si>
  <si>
    <t>6E37B3BD-5DDF-4E74-B9D8-B7F3C18DCE8E</t>
  </si>
  <si>
    <t>იონფაშ ჯორჯია</t>
  </si>
  <si>
    <t>200271721</t>
  </si>
  <si>
    <t>ქ. თბილისი, გლდანის რაიონი, ლიბანის ქ. N4გ</t>
  </si>
  <si>
    <t>მერთ იუმუშაქერ</t>
  </si>
  <si>
    <t>GE51BG0000000868233700</t>
  </si>
  <si>
    <t>8ADEE5B3-DCF8-49ED-9A1F-531DCF2CF7AD</t>
  </si>
  <si>
    <t>მაგთიკომი</t>
  </si>
  <si>
    <t>204876606</t>
  </si>
  <si>
    <t>ქ. თბილისი, ანა პოლიტკოვსკაიას ქ. N7</t>
  </si>
  <si>
    <t>დავით დონაძე</t>
  </si>
  <si>
    <t>GE66BG0000000241607901</t>
  </si>
  <si>
    <t>DA75B1D0-E751-4A2F-B612-454D9D2FFD5C</t>
  </si>
  <si>
    <t>თბილისი ენერჯი</t>
  </si>
  <si>
    <t>205129617</t>
  </si>
  <si>
    <t>ქ. თბილისი, საბურთალოს რაიონი, ადამ მიცკევიჩის ქ., N18ა</t>
  </si>
  <si>
    <t>მამუკა კობახიძე</t>
  </si>
  <si>
    <t>GE02BG0000000177632800</t>
  </si>
  <si>
    <t>7B6439FC-158C-4B5B-8134-4B58B0269048</t>
  </si>
  <si>
    <t>ენერგო - პრო ჯორჯია</t>
  </si>
  <si>
    <t>205169066</t>
  </si>
  <si>
    <t>ქ. თბილისი, ვაკე–საბურთალოს რაიონი, ზურაბ ანჯაფარიძის ქ. N9</t>
  </si>
  <si>
    <t>მიხეილ ბოცვაძე</t>
  </si>
  <si>
    <t>112FFF83-70BB-49A7-81AB-25A16830343B</t>
  </si>
  <si>
    <t>მორის სუარიშვილი</t>
  </si>
  <si>
    <t>23001004721</t>
  </si>
  <si>
    <t>თიანეთის რაიონი, სოფელინ ზარიძეები</t>
  </si>
  <si>
    <t>GE28BG0000000842086600</t>
  </si>
  <si>
    <t>3263DB5B-0126-45E4-849A-D38B725ECC64</t>
  </si>
  <si>
    <t>ონისე ნაკვეთაური</t>
  </si>
  <si>
    <t>23001005387</t>
  </si>
  <si>
    <t>თიანეთი, სოფელი სხლოვანი</t>
  </si>
  <si>
    <t>GE92BG0000000241880100</t>
  </si>
  <si>
    <t>07478A25-03C7-4E02-9FEA-0FAE10E760A4</t>
  </si>
  <si>
    <t>მექანიზაცია-96</t>
  </si>
  <si>
    <t>245426999</t>
  </si>
  <si>
    <t>ქ. ბათუმი, ლერმონტოვის ქ. N108</t>
  </si>
  <si>
    <t>ზაურ ასაძბა</t>
  </si>
  <si>
    <t>GE52PC0033600100024178</t>
  </si>
  <si>
    <t>ABA7C27A-29BA-49F8-9CFD-57145C7FA84A</t>
  </si>
  <si>
    <t>ზაზა გუჯაბიძე</t>
  </si>
  <si>
    <t>26001002122</t>
  </si>
  <si>
    <t>ლანჩხუთის რაიონი, სოფელი ჯურუყვეთი</t>
  </si>
  <si>
    <t>GE23VT1000002509664506</t>
  </si>
  <si>
    <t>B1DBFB92-C537-41B1-8622-D96684C12350</t>
  </si>
  <si>
    <t>გიორგი კუპრაძე</t>
  </si>
  <si>
    <t>26001002589</t>
  </si>
  <si>
    <t>ლანჩხუთის რაიონი, სოფელი ღრმაღელე</t>
  </si>
  <si>
    <t>GE31BG0000000997071400</t>
  </si>
  <si>
    <t>216F5453-34B5-44D4-BE26-E64FF3D0D020</t>
  </si>
  <si>
    <t>ხვიჩა ბერძენიშვილი</t>
  </si>
  <si>
    <t>26001004305</t>
  </si>
  <si>
    <t>GE54LB0711154720826000</t>
  </si>
  <si>
    <t>469640CD-4A5B-487D-9A92-0BF4DF1CCAF9</t>
  </si>
  <si>
    <t>ნური გოგიბერიძე</t>
  </si>
  <si>
    <t>26001030426</t>
  </si>
  <si>
    <t>ლანჩხუთის რაიონი, სოფელი ლესა</t>
  </si>
  <si>
    <t>GE25BG0000000161504196</t>
  </si>
  <si>
    <t>1B2AF27D-BC77-4669-84C0-951353FF5F02</t>
  </si>
  <si>
    <t>მეხრიბან გუსეინოვა</t>
  </si>
  <si>
    <t>28001020360</t>
  </si>
  <si>
    <t>მარნეულის რაიონი, ს. ყიზილაჯლო</t>
  </si>
  <si>
    <t>GE46BG0000000577556800</t>
  </si>
  <si>
    <t>64869EEA-C76E-44F3-9639-49B2D7C15C20</t>
  </si>
  <si>
    <t>რეზო გაბედავა</t>
  </si>
  <si>
    <t>29001030890</t>
  </si>
  <si>
    <t>ქ. თბილისი, კოსმონავტების სანაპირო N23ე</t>
  </si>
  <si>
    <t>GE24BG0000000338174000</t>
  </si>
  <si>
    <t>657616D0-4A92-4E51-86BE-CD6FAF0BB24C</t>
  </si>
  <si>
    <t>თენგიზ კახნიაშვილი</t>
  </si>
  <si>
    <t>31001003251</t>
  </si>
  <si>
    <t>მცხეთა</t>
  </si>
  <si>
    <t>GE39TB7110736010100015</t>
  </si>
  <si>
    <t>36FC57A0-944B-4995-960F-28B44D9AACEB</t>
  </si>
  <si>
    <t>ნიკოლოზ ხოსიტაშვილი</t>
  </si>
  <si>
    <t>31001008572</t>
  </si>
  <si>
    <t>ქ. თბილისი, სიფელი დიღომი</t>
  </si>
  <si>
    <t>GE50BG0000000161427213</t>
  </si>
  <si>
    <t>27D60140-5680-495E-A3E0-986514334A8A</t>
  </si>
  <si>
    <t>ალექსანდრე წოწკოლაური</t>
  </si>
  <si>
    <t>31001009118</t>
  </si>
  <si>
    <t>ქ. თბილისი, ცაბაძის ქ. N19</t>
  </si>
  <si>
    <t>GE95BG0000000603520684,GE03BG0000000499217852,GE07LB0711128721291002</t>
  </si>
  <si>
    <t>7FFCE0FD-7738-45C6-BBD6-B8DDB4B58C4D</t>
  </si>
  <si>
    <t>დალი კაპანაძე</t>
  </si>
  <si>
    <t>33001002966</t>
  </si>
  <si>
    <t>ქ. თბილისის ვაკის რაიონში, დიდი დიღომი პეტრიწის 15 ბ.38</t>
  </si>
  <si>
    <t>GE35BG0000000131131958</t>
  </si>
  <si>
    <t>7502F65F-8A9F-4B91-B294-3EAC72ECBC48</t>
  </si>
  <si>
    <t>გიორგი საჯაია</t>
  </si>
  <si>
    <t>33001064904</t>
  </si>
  <si>
    <t>ოზურგეთი, სოფელი ცხემლისხიდი</t>
  </si>
  <si>
    <t>GE26BG0000000500550800</t>
  </si>
  <si>
    <t>2C40A831-2FB0-4D6D-B80F-588330B0FDC6</t>
  </si>
  <si>
    <t>ბიჭიკო ცაციაშვილი</t>
  </si>
  <si>
    <t>35001005853</t>
  </si>
  <si>
    <t>ქ. თბილისი, ფალიაშვილის 21</t>
  </si>
  <si>
    <t>GE10BG0000000337096000</t>
  </si>
  <si>
    <t>32C20A8C-8780-41F1-A9BA-5BCB3D4BB32A</t>
  </si>
  <si>
    <t>ზურაბ ადეიშვილი</t>
  </si>
  <si>
    <t>35001012411</t>
  </si>
  <si>
    <t>ქ. რუსთავი, მ/რ 17, კორპ. 4, ბ. 35</t>
  </si>
  <si>
    <t>GE77BG0000000813723500</t>
  </si>
  <si>
    <t>9EDB699E-DD73-4EC8-B64F-BF343F1A8131</t>
  </si>
  <si>
    <t>ზურაბი გიორგაძე</t>
  </si>
  <si>
    <t>35001028703</t>
  </si>
  <si>
    <t>ქ. თბილისის, დიდუბეჩუღურეთის რაიონში, ხოშარაულის და ელიავას ქუჩებს, მდ. მტკვრის მარცხენა სანაპიროსა და ვახუშტის ხიდს შორის, (ნაკვეთი 10/23)</t>
  </si>
  <si>
    <t>GE84BG0000000888428700</t>
  </si>
  <si>
    <t>0E95822F-EBEA-4523-B2A9-8DF8136301B9</t>
  </si>
  <si>
    <t>შალვა მღებრიშვილი</t>
  </si>
  <si>
    <t>35001058337</t>
  </si>
  <si>
    <t>ქ. რუსთავი, ვლადიმერ მესხიშვილის II გასასვლელი, N4, ბინა 59</t>
  </si>
  <si>
    <t>GE63BG0000000701017900</t>
  </si>
  <si>
    <t>46F61474-1A45-43F0-AAC8-4214076B6C0E</t>
  </si>
  <si>
    <t>გურამი გაჩეჩილაძე</t>
  </si>
  <si>
    <t>35001101028</t>
  </si>
  <si>
    <t>ქ. რუსთავი / რუსთავი XI მ/რ კორ. 1 ბ. 35</t>
  </si>
  <si>
    <t>GE66BG0000000827067600</t>
  </si>
  <si>
    <t>64C9BD32-8E25-4049-9F31-55A47F7AC390</t>
  </si>
  <si>
    <t>ირაკლი სარდალაშვილი</t>
  </si>
  <si>
    <t>35001114463</t>
  </si>
  <si>
    <t>ქ. რუსთავი, გ.ლეონიძის ქ., კორ. 14, ბ. 96</t>
  </si>
  <si>
    <t>GE63BG0000000333378200</t>
  </si>
  <si>
    <t>4E40410B-EF11-4D19-AB46-49E3B09D54C6</t>
  </si>
  <si>
    <t>გენო აფციაური</t>
  </si>
  <si>
    <t>35001116594</t>
  </si>
  <si>
    <t>გარდაბნის რაიონი, სოფელი ახალი სამგორი, მერაბ კოსტავას ქუჩა, N 22</t>
  </si>
  <si>
    <t>GE37TB7237645061100074</t>
  </si>
  <si>
    <t>87A4B5E9-915D-4802-95F8-779501308FE8</t>
  </si>
  <si>
    <t>გურამი რუსიშვილი</t>
  </si>
  <si>
    <t>36001020588</t>
  </si>
  <si>
    <t>თელავის რაიონი, საგარეჯო, სოფელი მანავი</t>
  </si>
  <si>
    <t>GE39BG0000000598610000</t>
  </si>
  <si>
    <t>42FF3667-3779-4583-8F92-BEB37E8B8AEF</t>
  </si>
  <si>
    <t>ზაზა ლაბუჩიძე</t>
  </si>
  <si>
    <t>38001004499</t>
  </si>
  <si>
    <t>საჩხერის რაიონი, სოფელი იცქისი</t>
  </si>
  <si>
    <t>GE83BG0000000745315500</t>
  </si>
  <si>
    <t>B4BE0D1A-583A-432B-A429-4CF873D7B8FC</t>
  </si>
  <si>
    <t>გურიელი ნაჭყებია</t>
  </si>
  <si>
    <t>39001042426</t>
  </si>
  <si>
    <t>GE54BG0000000191288300</t>
  </si>
  <si>
    <t>8CE07FA7-88EA-4FC3-8CB2-D1C4F397A049</t>
  </si>
  <si>
    <t>ზვიადი გელაშვილი</t>
  </si>
  <si>
    <t>40001001021</t>
  </si>
  <si>
    <t>სიღნაღი, სოფელი ბოდბისხევი</t>
  </si>
  <si>
    <t>GE43TB7685736010100002</t>
  </si>
  <si>
    <t>3EC5A953-4400-4A34-85EB-DCD342AF9ED0</t>
  </si>
  <si>
    <t>ლევან ხაჩიაშვილი</t>
  </si>
  <si>
    <t>40001005874</t>
  </si>
  <si>
    <t>სიღნაღის რაიონი, სოფელი ბოდბე</t>
  </si>
  <si>
    <t>GE33BG0000000908324900</t>
  </si>
  <si>
    <t>3FF610FF-4CC7-45E2-9C02-0A27C547044C</t>
  </si>
  <si>
    <t>გეგა 2012</t>
  </si>
  <si>
    <t>400223254</t>
  </si>
  <si>
    <t>ქ. თბილისი, ნაძალადევის რაიონი, ალ.ბარამიძის ქ., კორპუსი 5, ბინა 24</t>
  </si>
  <si>
    <t>GE68BG0000000026544800</t>
  </si>
  <si>
    <t>023EE29E-B5C7-42B8-9FAD-62AFDBC611FF</t>
  </si>
  <si>
    <t>თ და თ</t>
  </si>
  <si>
    <t>400247853</t>
  </si>
  <si>
    <t>ქ. თბილისი, გლდანის რაიონი, მუხიანის დასახლება, IVბ მ/რ, კორპ. 38, ბ. 9</t>
  </si>
  <si>
    <t>თორნიკე ბენაშვილი</t>
  </si>
  <si>
    <t>GE21TB7111836060100001</t>
  </si>
  <si>
    <t>7D81FDDF-6F51-4F68-82C3-CD111CCFAB2F</t>
  </si>
  <si>
    <t>ბაგები 2019</t>
  </si>
  <si>
    <t>400265609</t>
  </si>
  <si>
    <t>ქ. თბილისი, გლდანის რაიონი, ქერჩის ქ., N 1 ,ბ. 57</t>
  </si>
  <si>
    <t>ნიკოლოზ გედენიძე</t>
  </si>
  <si>
    <t>23F640E9-E5B3-4B2F-90EA-0679689BC1B7</t>
  </si>
  <si>
    <t>მიჯგუფი</t>
  </si>
  <si>
    <t>401993296</t>
  </si>
  <si>
    <t>ქ. თბილისის, დიდუბე-ჩუღურეთის რაიონში, მ. წინამძღვრიშვილის ქ., N 137, ბ. 28</t>
  </si>
  <si>
    <t>მიხეილ გოგინაშვილი</t>
  </si>
  <si>
    <t>GE88BG0000000788555100</t>
  </si>
  <si>
    <t>0677BE56-CF47-4A76-B847-C6FA5EC9C8D8</t>
  </si>
  <si>
    <t>ლიფტი</t>
  </si>
  <si>
    <t>404533126</t>
  </si>
  <si>
    <t>ქ. თბილისი, მთაწმინდის რაიონი, ა.ერისთავხოშტარიას ქ., N 16</t>
  </si>
  <si>
    <t>ნუგზარ არსენიშვილი</t>
  </si>
  <si>
    <t>GE70BG0000000166184800</t>
  </si>
  <si>
    <t>5837C967-DA2C-467A-BD8F-01E401E0C06D</t>
  </si>
  <si>
    <t>აირბალონი</t>
  </si>
  <si>
    <t>404944389</t>
  </si>
  <si>
    <t>ქ. თბილისის, ვაკე-საბურთალოს რაიონში, თ.იოსებიძის ქ., N 71, ბ. 3</t>
  </si>
  <si>
    <t>ნონა ქართველიშვილი</t>
  </si>
  <si>
    <t>GE96TB7442636080100001</t>
  </si>
  <si>
    <t>EFD90454-7C70-457B-B866-9F008F7C9AB7</t>
  </si>
  <si>
    <t>ლკონსი</t>
  </si>
  <si>
    <t>404957025</t>
  </si>
  <si>
    <t>ქ. თბილისის, ვაკე-საბურთალოს რაიონში, ს. ცინცაძის ქ., N 32, ბ. 23</t>
  </si>
  <si>
    <t>გიორგი ჟღენტი</t>
  </si>
  <si>
    <t>GE24PC0133600100059064</t>
  </si>
  <si>
    <t>8A0BDC97-1778-4021-A5B9-3FCB59DF143B</t>
  </si>
  <si>
    <t>ნეო ჯგუფი</t>
  </si>
  <si>
    <t>405144035</t>
  </si>
  <si>
    <t>ქ. თბილისი, ვაკე-საბურთალოს რაიონი, ზაქარიაძის ქ. N8, სახელოსნო N70</t>
  </si>
  <si>
    <t>გიორგი ანთაძე</t>
  </si>
  <si>
    <t>GE62TB7134736080100003</t>
  </si>
  <si>
    <t>8D54219E-CD8F-4D39-858C-3A205B7C3F47</t>
  </si>
  <si>
    <t>ჯინ სერვისი</t>
  </si>
  <si>
    <t>405231093</t>
  </si>
  <si>
    <t>ქ. თბილისი, ისნის რაიონი, ვაზისუბანი 3 მ/რ კვ.II, კორ. 15</t>
  </si>
  <si>
    <t>ვახტანგ მინაშვილი</t>
  </si>
  <si>
    <t>GE94BG0000000240899200</t>
  </si>
  <si>
    <t>AA00A2BF-864C-4900-A430-AA61376957C2</t>
  </si>
  <si>
    <t>მედ პროდაქტ ჯორჯია</t>
  </si>
  <si>
    <t>405385051</t>
  </si>
  <si>
    <t>ქ. თბილისი, ვაკის რ-ნი, ი.მოსაშვილის ქ. N 2 ბ. 91ა</t>
  </si>
  <si>
    <t>თორნიკე კვინიკაძე</t>
  </si>
  <si>
    <t>GE11TB7462836020100007</t>
  </si>
  <si>
    <t>A2C9FCBC-6867-4E26-B92E-883CD68EA257</t>
  </si>
  <si>
    <t>ფორე</t>
  </si>
  <si>
    <t>428521058</t>
  </si>
  <si>
    <t>ქ. დედოფლისწყარო, I მაისის ქ. №26</t>
  </si>
  <si>
    <t>კობა გოგოლი</t>
  </si>
  <si>
    <t>GE92PC0223600100012115</t>
  </si>
  <si>
    <t>B446094C-8E2F-4061-B25F-DD3411636D1B</t>
  </si>
  <si>
    <t>მარიამი კაიშაური</t>
  </si>
  <si>
    <t>44001000665</t>
  </si>
  <si>
    <t>ყაზბეგი, ს. ქუმლისციხე</t>
  </si>
  <si>
    <t>GE33BG0000000178710300</t>
  </si>
  <si>
    <t>C1A1966E-80D4-496C-8313-6106250D745A</t>
  </si>
  <si>
    <t>გრილა</t>
  </si>
  <si>
    <t>442569132</t>
  </si>
  <si>
    <t>ცაგერი, სოფელი ლაჯანა</t>
  </si>
  <si>
    <t>თეიმურაზი კვენეტაძე</t>
  </si>
  <si>
    <t>GE45TB7061336080100002</t>
  </si>
  <si>
    <t>9E22529F-76B3-4F28-9D45-C83EA93B3E3C</t>
  </si>
  <si>
    <t>უნიფორმა პლუსი</t>
  </si>
  <si>
    <t>445400110</t>
  </si>
  <si>
    <t>ქ. ბათუმი, ივ. ჯავახიშვილის ქ., №76, ბინა 56</t>
  </si>
  <si>
    <t>ვაჟა ბერიძე</t>
  </si>
  <si>
    <t>GE27PC0343600100014754</t>
  </si>
  <si>
    <t>630F1FA9-D62A-4419-9F5A-5B437E3B34AB</t>
  </si>
  <si>
    <t>მმს გრუპ</t>
  </si>
  <si>
    <t>445472774</t>
  </si>
  <si>
    <t>ბათუმი, ლერმონტოვის ქ., N108</t>
  </si>
  <si>
    <t>ირაკლი წივწივაძე
გურამ ველიაძე</t>
  </si>
  <si>
    <t>61001068941
61001003846</t>
  </si>
  <si>
    <t>GE36TB7013736070100001</t>
  </si>
  <si>
    <t>D3053038-D0EF-4A29-A967-019DA8E78E0E</t>
  </si>
  <si>
    <t>გურამ ვარსიმაშვილი</t>
  </si>
  <si>
    <t>45101037432</t>
  </si>
  <si>
    <t>ყვარელი ს. ენისელი</t>
  </si>
  <si>
    <t>GE25BG0000000857501700</t>
  </si>
  <si>
    <t>D4B49F7B-504B-4347-98D7-C50348414B3F</t>
  </si>
  <si>
    <t>დავითი სვანიძე</t>
  </si>
  <si>
    <t>49001001386</t>
  </si>
  <si>
    <t>ცაგერის რაიონი, სოფელი ცხუკუშერი</t>
  </si>
  <si>
    <t>GE42BG0000000355768700</t>
  </si>
  <si>
    <t>39BF7242-F0C4-4D55-BC3B-0BA40742DB81</t>
  </si>
  <si>
    <t>მაია ტეფნაძე-შაქარიშვილი</t>
  </si>
  <si>
    <t>57001002531</t>
  </si>
  <si>
    <t>ქ. ბათუმი, ჭავჭავაძის ქ. N50</t>
  </si>
  <si>
    <t>GE60BG0000000100621904</t>
  </si>
  <si>
    <t>6942270D-902D-4963-A0BF-F7AF78CD3188</t>
  </si>
  <si>
    <t>რატი კარელიძე</t>
  </si>
  <si>
    <t>59001121930</t>
  </si>
  <si>
    <t>გორი, თამარ მეფის ქ. IV</t>
  </si>
  <si>
    <t>GE13BG0000000109454600</t>
  </si>
  <si>
    <t>62A54596-5BC9-4BCF-8034-B55D4BD851F2</t>
  </si>
  <si>
    <t>გოგიტა შერაზადიშვილი</t>
  </si>
  <si>
    <t>59004000212</t>
  </si>
  <si>
    <t>გორი, სოფელი აჩაბეთი</t>
  </si>
  <si>
    <t>GE84BG0000000259286700</t>
  </si>
  <si>
    <t>92FB9902-51D1-4FCC-9E6D-2F2DE782ACE6</t>
  </si>
  <si>
    <t>ლევან კახნიაშვილი</t>
  </si>
  <si>
    <t>59004004932</t>
  </si>
  <si>
    <t>გორი, სოფელი ქემერტი</t>
  </si>
  <si>
    <t>GE61BG0000000649938900</t>
  </si>
  <si>
    <t>7FA0FF7E-89EB-48B7-9D21-F3B2B978CA84</t>
  </si>
  <si>
    <t>ბესიკი ხვედელიძე</t>
  </si>
  <si>
    <t>60001016449</t>
  </si>
  <si>
    <t>ქ. ქუთაისი, ი.ქანთარიას ქ., N 38</t>
  </si>
  <si>
    <t>GE35BG0000000807763800</t>
  </si>
  <si>
    <t>9A49FD04-1FC9-4490-9950-CF58D9B9177A</t>
  </si>
  <si>
    <t>რომანი გაბუნია</t>
  </si>
  <si>
    <t>60001018554</t>
  </si>
  <si>
    <t>ქ. ზუგდიდი</t>
  </si>
  <si>
    <t>GE10TB7670345061600009</t>
  </si>
  <si>
    <t>1F7C7BE6-6223-41AA-8916-21D1ED2DDE6B</t>
  </si>
  <si>
    <t>ნარგიზი რიჟამაძე</t>
  </si>
  <si>
    <t>60001024536</t>
  </si>
  <si>
    <t>ქ. თბილისი, ჭავჭავაძის გამზ. 33ა, ბ. 36</t>
  </si>
  <si>
    <t>GE83TB7558745061100069</t>
  </si>
  <si>
    <t>86BE66D9-92DC-45FC-84E8-9F97C139B959</t>
  </si>
  <si>
    <t>თეონა ანდრეევა</t>
  </si>
  <si>
    <t>60001038657</t>
  </si>
  <si>
    <t>ქ. ბათუმი, თამარ მეფის დას.სახლი N44ბ</t>
  </si>
  <si>
    <t>GE40TB7976136010300003</t>
  </si>
  <si>
    <t>55E70B35-83D0-46DE-A6B0-7F899D61078B</t>
  </si>
  <si>
    <t>რევაზი ტაბატაძე</t>
  </si>
  <si>
    <t>60001041856</t>
  </si>
  <si>
    <t>ქუთაისი, ახალგაზრდობის VIშ, 21</t>
  </si>
  <si>
    <t>8D2C6B21-2A6D-4D42-820C-F863F1F5332C</t>
  </si>
  <si>
    <t>ავთანდილი ჯიშკარიანი</t>
  </si>
  <si>
    <t>60001141720</t>
  </si>
  <si>
    <t>ქ. ქუთაისი, ს. მახვილაძის ქ. N 3, ბ. 18</t>
  </si>
  <si>
    <t>GE21TB7505845063600028</t>
  </si>
  <si>
    <t>01FDEFE0-AB8B-4CDA-9C07-049FDB4CD301</t>
  </si>
  <si>
    <t>61001007309</t>
  </si>
  <si>
    <t>ქ, ბათუმი, ზუბალაშვილის N18</t>
  </si>
  <si>
    <t>GE35BG0000000342600300</t>
  </si>
  <si>
    <t>E9C2253A-B4A6-4693-9A79-2AE9F4E5F66B</t>
  </si>
  <si>
    <t>ამირან მაკარაძე</t>
  </si>
  <si>
    <t>61001041626</t>
  </si>
  <si>
    <t>ქ. ბათუმი, შ. რუსთაველის ქ., N 57, ბ. 47</t>
  </si>
  <si>
    <t>GE31TB7687936010100011</t>
  </si>
  <si>
    <t>455D6B4A-5892-41BE-8A53-387B870E21F8</t>
  </si>
  <si>
    <t>ზაზა ზოიძე</t>
  </si>
  <si>
    <t>61001042230</t>
  </si>
  <si>
    <t>ქ. ბათუმი ვაჟა-ფშაველას ქ. N 151</t>
  </si>
  <si>
    <t>GE12TB7944545061100002</t>
  </si>
  <si>
    <t>7943CBE2-3F90-475B-9307-8F301895CFA4</t>
  </si>
  <si>
    <t>გიორგი ბაიაძე</t>
  </si>
  <si>
    <t>61001062581</t>
  </si>
  <si>
    <t>ქ. ბათუმი აღმაშენებლის ქ. N18, ბ.38</t>
  </si>
  <si>
    <t>GE97BG0000000101264639</t>
  </si>
  <si>
    <t>F6005BE8-4615-4B1C-90A5-AD8F8CEB7A7C</t>
  </si>
  <si>
    <t>გიორგი ბაცანაძე</t>
  </si>
  <si>
    <t>61001063855</t>
  </si>
  <si>
    <t>GE92TB7483245061100093</t>
  </si>
  <si>
    <t>A8D0D86E-A6A2-4B82-AE98-A164F1FC801C</t>
  </si>
  <si>
    <t>მირზა ხიმშიაშვილი</t>
  </si>
  <si>
    <t>61001067439</t>
  </si>
  <si>
    <t>ქ. ბათუმი, პ.ბაგრატიონის ჩიხი N3</t>
  </si>
  <si>
    <t>GE78BG0000000470207100</t>
  </si>
  <si>
    <t>E57469CA-5205-4A5F-8CD7-085D00A86A54</t>
  </si>
  <si>
    <t>ცოტნე ქურიძე</t>
  </si>
  <si>
    <t>61001072702</t>
  </si>
  <si>
    <t>GE41BG0000000437074700</t>
  </si>
  <si>
    <t>6FD8B9EB-0266-4009-9F57-6B2FAAAD666C</t>
  </si>
  <si>
    <t>ლაშა წულუკიძე</t>
  </si>
  <si>
    <t>61001075136</t>
  </si>
  <si>
    <t>ქ. ბათუმი, თამარ მეფის დას., №5, ბინა №2</t>
  </si>
  <si>
    <t>GE63VT1000002014164506</t>
  </si>
  <si>
    <t>4028C5DE-0938-4BD8-9C47-1A1241FAF832</t>
  </si>
  <si>
    <t>დომენტი ქარქაშაძე</t>
  </si>
  <si>
    <t>61001079231</t>
  </si>
  <si>
    <t>ქ. ბათუმი, იოსებ ნონეშვილის ქუჩა, N 60, ბინა 19</t>
  </si>
  <si>
    <t>GE26LB0711149293557000</t>
  </si>
  <si>
    <t>FC251D07-8A39-444A-AD63-22493B8A38A9</t>
  </si>
  <si>
    <t>გიორგი ჭიტაშვილი</t>
  </si>
  <si>
    <t>01031005588</t>
  </si>
  <si>
    <t>ქ. თბილისი, კანდელაკის ქ. N14</t>
  </si>
  <si>
    <t>GE09BG0000000874777300</t>
  </si>
  <si>
    <t>07DD7511-46F1-485C-B28C-8EFE0379249A</t>
  </si>
  <si>
    <t>გიორგი ხინიკაძე</t>
  </si>
  <si>
    <t>61001082324</t>
  </si>
  <si>
    <t>ქ. ბათუმი, მ. კომახიძის ქ. N151</t>
  </si>
  <si>
    <t>GE56TB7346545061100010</t>
  </si>
  <si>
    <t>841FC012-DA5B-43CD-89A4-69980D70CE7B</t>
  </si>
  <si>
    <t>61001085539</t>
  </si>
  <si>
    <t>ქ. ბათუმი, ს.მესხის ქ. N62</t>
  </si>
  <si>
    <t>GE30BG0000000100656588</t>
  </si>
  <si>
    <t>C479307D-2432-42A6-B6E3-017053947B66</t>
  </si>
  <si>
    <t>ჯაბა სიხარულიძე</t>
  </si>
  <si>
    <t>61002004493</t>
  </si>
  <si>
    <t>ქ. ბათუმი, გენ.ა.აბაშიძის ქ.</t>
  </si>
  <si>
    <t>GE54BG0000000184478900</t>
  </si>
  <si>
    <t>57B9D8AC-0ABE-487D-990B-FEA0EB99F8CF</t>
  </si>
  <si>
    <t>ავთანდილ ქორთიშვილი</t>
  </si>
  <si>
    <t>61002013793</t>
  </si>
  <si>
    <t>ქ. ბათუმი, დ. აღმაშენებლის ქ., N36, ბ. 31</t>
  </si>
  <si>
    <t>GE22BG0000000101071019</t>
  </si>
  <si>
    <t>F6CBCFC3-D958-4870-B99E-E9C1A579B626</t>
  </si>
  <si>
    <t>გოჩა აფაქიძე</t>
  </si>
  <si>
    <t>61002015626</t>
  </si>
  <si>
    <t>ქ. ბათუმი, ი. ჯავახიშვილის ქ. სახლი.74</t>
  </si>
  <si>
    <t>GE71BG0000000590695000</t>
  </si>
  <si>
    <t>C49B096C-9551-48B4-8014-D105BD9F6D92</t>
  </si>
  <si>
    <t>მურად ასლანიძე</t>
  </si>
  <si>
    <t>61004007714</t>
  </si>
  <si>
    <t>ქ. ბათუმი, ლეონიძის ქ., № 4, ბ. 15</t>
  </si>
  <si>
    <t>GE70PC0033600100050238</t>
  </si>
  <si>
    <t>A10349C8-32F0-4B6C-B980-E48D4DEA6C7E</t>
  </si>
  <si>
    <t>გენადი ხვიჩია</t>
  </si>
  <si>
    <t>61004009271</t>
  </si>
  <si>
    <t>ქობულეთის რაიონი, სოფელი მუხაესტატე</t>
  </si>
  <si>
    <t>GE33TB7748245063600011</t>
  </si>
  <si>
    <t>B67DE781-B4B7-4D7E-97F5-8E69215EBF8A</t>
  </si>
  <si>
    <t>ნათია ცენტერაძე</t>
  </si>
  <si>
    <t>61004021412</t>
  </si>
  <si>
    <t>ქობულეთი, ს. ქობულეთი</t>
  </si>
  <si>
    <t>GE54BG0000000284990300</t>
  </si>
  <si>
    <t>58D9407C-D0C0-4033-9D59-205EF666D6DD</t>
  </si>
  <si>
    <t>ანზორ გორჯელაძე</t>
  </si>
  <si>
    <t>61004053264</t>
  </si>
  <si>
    <t>ქობულეთის რაიონი, ს. საჩინო</t>
  </si>
  <si>
    <t>GE40BG0000000026028100</t>
  </si>
  <si>
    <t>28E0110F-A6A4-4BF7-BE5E-90F1B72F6803</t>
  </si>
  <si>
    <t>ჯემალი ანთაძე</t>
  </si>
  <si>
    <t>61004062846</t>
  </si>
  <si>
    <t>ქობულეთი, დ. ოჩხამური, მ. კოსტავას ქ. N 25</t>
  </si>
  <si>
    <t>GE37BG0000000323596800</t>
  </si>
  <si>
    <t>CFBF1D4A-9478-4847-B900-745D2F3D9EA1</t>
  </si>
  <si>
    <t>გიორგი დავითაძე</t>
  </si>
  <si>
    <t>61004064096</t>
  </si>
  <si>
    <t>ქობულეთი, დ. ჩაქვი აჭარის</t>
  </si>
  <si>
    <t>GE46TB7235545061100017</t>
  </si>
  <si>
    <t>836BD020-1758-40C7-9E68-DB2AC521E1C4</t>
  </si>
  <si>
    <t>ლია საგინაძე</t>
  </si>
  <si>
    <t>61005004698</t>
  </si>
  <si>
    <t>ქობულეთი, ს. ციხისძირი,</t>
  </si>
  <si>
    <t>GE78PC0033600100027396</t>
  </si>
  <si>
    <t>8D8EC1EA-6B7F-4144-AD1D-A9BF8757C124</t>
  </si>
  <si>
    <t>მერაბ ვარშანიძე</t>
  </si>
  <si>
    <t>61006010254</t>
  </si>
  <si>
    <t>ხელვაჩაურის რაიონი, სოფ. ურეხი</t>
  </si>
  <si>
    <t>GE51BG0000000589484800</t>
  </si>
  <si>
    <t>D6C152A4-EDEB-4624-A4B5-6021C03DD02A</t>
  </si>
  <si>
    <t>ილია შოთაძე</t>
  </si>
  <si>
    <t>61006011253</t>
  </si>
  <si>
    <t>ხელვაჩაურის რაიონი, წერეთლის ქუჩა, სოფ. დაბა ხელ</t>
  </si>
  <si>
    <t>GE66CR0150002083174506</t>
  </si>
  <si>
    <t>C285C1D0-FDD8-4579-AFF3-E1FB66D67F5F</t>
  </si>
  <si>
    <t>ჯიმშერ ქართველიშვილი</t>
  </si>
  <si>
    <t>61006012004</t>
  </si>
  <si>
    <t>ხელვაჩაურის რაიონი / 6400</t>
  </si>
  <si>
    <t>GE67BG0000000158475100</t>
  </si>
  <si>
    <t>A3856F7A-BB56-4BCE-8A72-42E94CF53ADB</t>
  </si>
  <si>
    <t>სულხან ცენტერაძე</t>
  </si>
  <si>
    <t>61006018001</t>
  </si>
  <si>
    <t>ხელვაჩაურის რაიონი / სოფ.სოფელი ქვედა ჯოჭო</t>
  </si>
  <si>
    <t>GE21BG0000000902851600</t>
  </si>
  <si>
    <t>959133A4-C20E-49FD-91CA-BC1057D96103</t>
  </si>
  <si>
    <t>ელიზბარ ნაკაშიძე</t>
  </si>
  <si>
    <t>61006018812</t>
  </si>
  <si>
    <t>ბათუმი, ხალვაშის გამზ. N320</t>
  </si>
  <si>
    <t>GE36BG0000000763036500</t>
  </si>
  <si>
    <t>61DBFA46-3089-4D15-8263-FCE46242D63E</t>
  </si>
  <si>
    <t>ბეგლარ გაბაიძე</t>
  </si>
  <si>
    <t>61006035194</t>
  </si>
  <si>
    <t>ხელვაჩაურის რაიონი, ხელვაჩაური ს. მახო</t>
  </si>
  <si>
    <t>GE35BG0000000826678800</t>
  </si>
  <si>
    <t>2C300B04-849C-4382-9A42-EB5E6F024584</t>
  </si>
  <si>
    <t>გოგიტა დუმბაძე</t>
  </si>
  <si>
    <t>61006056216</t>
  </si>
  <si>
    <t>ხელვაჩაურის რაიონი, ხელვაჩაური ს. ერგე</t>
  </si>
  <si>
    <t>GE40BG0000000581091200</t>
  </si>
  <si>
    <t>63B3ABBC-39E7-4ACD-98D4-76806D295C81</t>
  </si>
  <si>
    <t>თამარ ჩხიკვაძე</t>
  </si>
  <si>
    <t>61006065598</t>
  </si>
  <si>
    <t>ბათუმი, ხელვაჩაური, ს. მეჯინისწყალი</t>
  </si>
  <si>
    <t>D972093C-975A-4600-AC54-5ADF238D8581</t>
  </si>
  <si>
    <t>გიორგი ირემაძე</t>
  </si>
  <si>
    <t>61006067225</t>
  </si>
  <si>
    <t>ქ. ბათუმი, ნევრესტან შაშიკაშვილის ქუჩა, N 168</t>
  </si>
  <si>
    <t>GE87BG0000000161617540</t>
  </si>
  <si>
    <t>E88993F4-B0F5-4ED2-82B1-12459C89F8A0</t>
  </si>
  <si>
    <t>გოჩა კახიძე</t>
  </si>
  <si>
    <t>61006067250</t>
  </si>
  <si>
    <t>ბათუმი ნ.შაშიკაშვილის ქ. N 96</t>
  </si>
  <si>
    <t>GE50BG0000000101508373</t>
  </si>
  <si>
    <t>69D93870-9BC0-4B95-B565-B7B71D1423F0</t>
  </si>
  <si>
    <t>ნუკრი ბოლქვაძე</t>
  </si>
  <si>
    <t>61006070649</t>
  </si>
  <si>
    <t>ქ. ბათუმი, ი. მესხის ქ. N15</t>
  </si>
  <si>
    <t>GE13BG0000000756124500</t>
  </si>
  <si>
    <t>4D8A22F8-FF1E-438C-A9B0-7661DF87BE97</t>
  </si>
  <si>
    <t>მირიან ქართველიშვილი</t>
  </si>
  <si>
    <t>61006070700</t>
  </si>
  <si>
    <t>ხელვაჩაური ს. მნათობი მე–10 I ჩიხი N 1</t>
  </si>
  <si>
    <t>GE49TB7136545061100063</t>
  </si>
  <si>
    <t>6223FA09-3123-44A6-8851-56744B4E0FA4</t>
  </si>
  <si>
    <t>იაშარ გორგოშაძე</t>
  </si>
  <si>
    <t>61006072663</t>
  </si>
  <si>
    <t>ხელვაჩაური ს. ქვემო ჯოჭო მე–8 ქ. N 11</t>
  </si>
  <si>
    <t>GE75TB7183245061100073</t>
  </si>
  <si>
    <t>3135BBBE-8ED3-4493-BB05-85179AEE34E5</t>
  </si>
  <si>
    <t>იმედა შავიშვილი</t>
  </si>
  <si>
    <t>61006074007</t>
  </si>
  <si>
    <t>ქ. ბათუმი, ნ.მუსხელიშვილის ქ. N 57</t>
  </si>
  <si>
    <t>GE88BG0000000166397100</t>
  </si>
  <si>
    <t>3F45A569-BE31-46A4-A7F1-D673026A75E9</t>
  </si>
  <si>
    <t>ირაკლი აბულაძე</t>
  </si>
  <si>
    <t>61006074146</t>
  </si>
  <si>
    <t>ქ. ბათუმი, გრიგოლ გურიელის ქუჩა, N23</t>
  </si>
  <si>
    <t>GE28BG0000000156122000</t>
  </si>
  <si>
    <t>25EEDBB9-8276-4D6F-9BAE-70B3AC50EF1A</t>
  </si>
  <si>
    <t>გვანცა ცხადაძე</t>
  </si>
  <si>
    <t>61006074241</t>
  </si>
  <si>
    <t>ხელვაჩაურის რაიონი, ს. განთიადი, მე–12 ქ., N7</t>
  </si>
  <si>
    <t>GE08BG0000000162004537</t>
  </si>
  <si>
    <t>5613B2D8-1355-4FA3-AD2E-AF3DD4D4224C</t>
  </si>
  <si>
    <t>ჯაბა დევაძე</t>
  </si>
  <si>
    <t>61006075919</t>
  </si>
  <si>
    <t>ხელვაჩაური ს. ახალშენი მე–5 II ჩიხი N 5</t>
  </si>
  <si>
    <t>GE40TB7913645061100073</t>
  </si>
  <si>
    <t>2B17CE7F-DAC2-411E-A8D0-2BECFBDA361E</t>
  </si>
  <si>
    <t>გიორგი ბერიძე</t>
  </si>
  <si>
    <t>61006078800</t>
  </si>
  <si>
    <t>ქ. ბათუმი, ივ. ჯავახიშვილის II შეს. N 8</t>
  </si>
  <si>
    <t>GE89TB7469145064300009</t>
  </si>
  <si>
    <t>D96D7ACB-C1C7-431B-A330-F3DC7977F198</t>
  </si>
  <si>
    <t>რამაზ დოლიძე</t>
  </si>
  <si>
    <t>61007006505</t>
  </si>
  <si>
    <t>ხელვაჩაურის რაიონი, ს. განთიადი მე–8 ქ., N 10</t>
  </si>
  <si>
    <t>GE29TB7123645068100006</t>
  </si>
  <si>
    <t>98A5F4B5-00AE-4FE6-9471-A3DA9FFEC256</t>
  </si>
  <si>
    <t>ნონა ლორთქიფანიძე</t>
  </si>
  <si>
    <t>61008002190</t>
  </si>
  <si>
    <t>ქედა, ს. ვაიო</t>
  </si>
  <si>
    <t>GE68BG0000000543312300</t>
  </si>
  <si>
    <t>CDE4833C-B96A-4FFC-A8E2-106A3BE352F5</t>
  </si>
  <si>
    <t>იმედა მახარაძე</t>
  </si>
  <si>
    <t>61009007248</t>
  </si>
  <si>
    <t>ხულო, ს. ფაჩხა</t>
  </si>
  <si>
    <t>GE87BG0000000285125700</t>
  </si>
  <si>
    <t>755098B7-88FC-419B-BE25-34E7708C8551</t>
  </si>
  <si>
    <t>რამაზ ქათამაძე</t>
  </si>
  <si>
    <t>61010002667</t>
  </si>
  <si>
    <t>ქ. ბათუმი, ი.კაზინეცის ქ., N 23</t>
  </si>
  <si>
    <t>GE97BG0000000742358300</t>
  </si>
  <si>
    <t>4A2B5CB4-0DCC-4999-A18D-166839D0D856</t>
  </si>
  <si>
    <t>იზოლდა ფუტკარაძე</t>
  </si>
  <si>
    <t>61010007362</t>
  </si>
  <si>
    <t>შუახევის რაიონი, სოფ. პაპოშვილები</t>
  </si>
  <si>
    <t>GE72TB7376345061600013</t>
  </si>
  <si>
    <t>53C154A3-01E7-4079-9D02-A85FD8CA832D</t>
  </si>
  <si>
    <t>61010013888</t>
  </si>
  <si>
    <t>შუახევი, ს. სხეფი</t>
  </si>
  <si>
    <t>GE81BG0000000744259400</t>
  </si>
  <si>
    <t>53D10FE8-A8D2-437E-BEC3-54A20FF8D96D</t>
  </si>
  <si>
    <t>ხვიჩა კეკელიძე</t>
  </si>
  <si>
    <t>61010017379</t>
  </si>
  <si>
    <t>შუახევი ს. ნიგაზეული მე–3 I შეს. N 2</t>
  </si>
  <si>
    <t>GE56BG0000000101070892</t>
  </si>
  <si>
    <t>CF6C07BB-ADB3-4C26-ABB2-BC80C29FBB2E</t>
  </si>
  <si>
    <t>გიორგი ხიმშიაშვილი</t>
  </si>
  <si>
    <t>61010020884</t>
  </si>
  <si>
    <t>ქ. ბათუმი, რ.თაბუკაშვილის ქ. N 17 ბ. 11</t>
  </si>
  <si>
    <t>GE60BG0000000101299643</t>
  </si>
  <si>
    <t>F00F1BAC-3001-44C0-B494-779E8E3C241B</t>
  </si>
  <si>
    <t>ირინა ბაგრატიონი</t>
  </si>
  <si>
    <t>62001000738</t>
  </si>
  <si>
    <t>ქ. თბილისი, ნუცუბიძის 82</t>
  </si>
  <si>
    <t>GE72PC0133600100065475</t>
  </si>
  <si>
    <t>95F45B38-3701-4DA4-88FE-C53F96F7223C</t>
  </si>
  <si>
    <t>მარიამ მისაბიშვილი</t>
  </si>
  <si>
    <t>62004025869</t>
  </si>
  <si>
    <t>ქ. თბილისი, კრწანისის რაიონი, ვეზიროვის ქ., N6, კავკასია</t>
  </si>
  <si>
    <t>GE75TB7813245061100001</t>
  </si>
  <si>
    <t>A0B001EB-7758-48F4-B559-47E6997EBF35</t>
  </si>
  <si>
    <t>რაინდ აბშილავა</t>
  </si>
  <si>
    <t>62005003678</t>
  </si>
  <si>
    <t>ქ. თბილისის, დიდუბე-ჩუღურეთის რაიონში, დიღმის მას., III კვ., კორ. 34, ბ N 51</t>
  </si>
  <si>
    <t>GE29BG0000000620295500</t>
  </si>
  <si>
    <t>9646D8A2-AE33-4B39-A6D6-581A89D6AC9B</t>
  </si>
  <si>
    <t>ხვიჩა ლეფსაია</t>
  </si>
  <si>
    <t>62006043591</t>
  </si>
  <si>
    <t>ქ. თბილისის ნაძალადევის რაიონში, ც.დადიანის 122</t>
  </si>
  <si>
    <t>GE87BG0000000801214200</t>
  </si>
  <si>
    <t>7D5464E4-8B2B-4450-A53C-4BAD87C8BA7B</t>
  </si>
  <si>
    <t>შოთა ჯანაშია</t>
  </si>
  <si>
    <t>62007016534</t>
  </si>
  <si>
    <t>ქ. თბილისის, ისანი-სამგორის რაიონში, ვარკეთილი მე-3 კვ. 4 მ/რ. კორპ. 406ბ, ბინა N 13</t>
  </si>
  <si>
    <t>GE03BG0000000100665901</t>
  </si>
  <si>
    <t>72CB8F7E-7940-47A4-AF49-319EBADF6686</t>
  </si>
  <si>
    <t>ირაკლი გოგიშვილი</t>
  </si>
  <si>
    <t>65002001649</t>
  </si>
  <si>
    <t>ქ. თბილისი, მიხეილ თამარაშვილის ქუჩა 13, ბინა 242</t>
  </si>
  <si>
    <t>GE92TB7322445061100082</t>
  </si>
  <si>
    <t>699CB589-A08F-4D3A-8DDA-1995018310F5</t>
  </si>
  <si>
    <t>საქართველოს იუსტიციის სამინისტროს სსიპ "საჯარო რეესტრის ეროვნული
სააგენტო"</t>
  </si>
  <si>
    <t>202238621</t>
  </si>
  <si>
    <t>ქ. თბილისი, წმინდა ნიკოლოზის / ნ. ჩხეიძის 2</t>
  </si>
  <si>
    <t>ნათია ჩირიკაშვილი</t>
  </si>
  <si>
    <t>GE72BG4501981020260005</t>
  </si>
  <si>
    <t>B058494B-51C6-4930-BA9A-97901D2C9E8F</t>
  </si>
  <si>
    <t>ს.ს.ი.პ. შემოსავლების სამსახური</t>
  </si>
  <si>
    <t>204525585</t>
  </si>
  <si>
    <t>ქ. თბილისი, გორგასალის 16</t>
  </si>
  <si>
    <t>ლევან კაკავა</t>
  </si>
  <si>
    <t>90FD7108-1A21-47C6-B94A-0A9EC8E69A42</t>
  </si>
  <si>
    <t>ინინვესტი</t>
  </si>
  <si>
    <t>205086832</t>
  </si>
  <si>
    <t>ქ. თბილისი, ვაკის რაიონი, აბაშელის ქ. N17</t>
  </si>
  <si>
    <t>გეორგი კაკაბაძე</t>
  </si>
  <si>
    <t>GE96TB0652636080100001</t>
  </si>
  <si>
    <t>4FC85171-F736-4C78-8AFE-66D99BC81DD9</t>
  </si>
  <si>
    <t>საქ.იუსტიციის სამინისტროს მმართველობის სფეროში შემავალი სსიპ
აღსრულების ეროვნული ბიურო</t>
  </si>
  <si>
    <t>205263873</t>
  </si>
  <si>
    <t>ქ. თბილისი, აღმაშენებლის ხეივანი მე-10 კილომეტრი</t>
  </si>
  <si>
    <t>იოსებ ბაღათურია</t>
  </si>
  <si>
    <t>GE41BG0000000222222222</t>
  </si>
  <si>
    <t>5143ECF0-454B-4771-8019-318BB6F30CDA</t>
  </si>
  <si>
    <t>საჯარო სამართლის იურიდიული პირი - საპენსიო სააგენტო</t>
  </si>
  <si>
    <t>205364407</t>
  </si>
  <si>
    <t>ქ. თბილისი, ყიფშიძის N 7ბ</t>
  </si>
  <si>
    <t>გიორგი ჭიჭინაძე</t>
  </si>
  <si>
    <t>GE03BG0000000131131564</t>
  </si>
  <si>
    <t>8C5FC78E-DD64-430B-824C-C0978A29731C</t>
  </si>
  <si>
    <t>სსიპ საქართველოს სტატისტიკის ეროვნული სამსახური - საქსტატი</t>
  </si>
  <si>
    <t>212273868</t>
  </si>
  <si>
    <t>ქ. თბილისი, ც.დადიანის ქ. N30</t>
  </si>
  <si>
    <t>გოგიტა თოდრაძე</t>
  </si>
  <si>
    <t>1511B5F4-825D-40A9-807F-0E2DC3840DAC</t>
  </si>
  <si>
    <t>გონკა-ტეკ</t>
  </si>
  <si>
    <t>401952053</t>
  </si>
  <si>
    <t>ქ. თბილისი, დიდუბის რაიონი, მირცხულავას ქ. N12, ბ. 19</t>
  </si>
  <si>
    <t>გრიგოლ ცირეკიძე
ადნან ოზელ</t>
  </si>
  <si>
    <t>01007008822
28300486720</t>
  </si>
  <si>
    <t>5D608897-D9EB-4032-AB60-E60222764B69</t>
  </si>
  <si>
    <t>დიდუბე პლაზა</t>
  </si>
  <si>
    <t>205027781</t>
  </si>
  <si>
    <t>ქ. თბილისი, დიდუბის რაიონი, სტანისლავსკის ქ. N5</t>
  </si>
  <si>
    <t>ალექსანდრე მახარაძე</t>
  </si>
  <si>
    <t>4FD47D2D-300A-466F-A5A7-5B750C5A53A4</t>
  </si>
  <si>
    <t>კლიმა ვენტი</t>
  </si>
  <si>
    <t>400017236</t>
  </si>
  <si>
    <t>ქ. თბილისი, გლდანის რაიონი, გლდანის III მ/რ., კორპ.10, ბ. 120</t>
  </si>
  <si>
    <t>მალხაზი ბურდული</t>
  </si>
  <si>
    <t>1576A17E-A519-4DA2-BC79-47099D79DB5B</t>
  </si>
  <si>
    <t>ტელეფონი</t>
  </si>
  <si>
    <t>205203377</t>
  </si>
  <si>
    <t>ქ. თბილისი, აღმაშენებლის გამზირი,73</t>
  </si>
  <si>
    <t>ზაურ მამადრაგიმოვი</t>
  </si>
  <si>
    <t>P3567118</t>
  </si>
  <si>
    <t>D500952C-F119-40B0-9C57-9744852ED7E2</t>
  </si>
  <si>
    <t>World International Forwarding Company</t>
  </si>
  <si>
    <t>400014550</t>
  </si>
  <si>
    <t>ქ. თბილისის გლდანის რაიონში, გლდანის ხევი,კორპ. №4 ბინა №73</t>
  </si>
  <si>
    <t>დალი ჯიქურაძე</t>
  </si>
  <si>
    <t>2493FFF3-B978-45AB-8EE9-7B3B49261822</t>
  </si>
  <si>
    <t>რომპეტროლ საქართველო</t>
  </si>
  <si>
    <t>204493002</t>
  </si>
  <si>
    <t>ქ. თბილისი, საბურთალოს რაიონი, გამრეკელის ქ. N19</t>
  </si>
  <si>
    <t>მალიკ ტულეკოვი
ზამანბეკ მირზაიანოვ</t>
  </si>
  <si>
    <t>12092689
841204350012</t>
  </si>
  <si>
    <t>BF85B4F9-BE3E-4C81-B506-C51A47CB862B</t>
  </si>
  <si>
    <t>კომპუსი</t>
  </si>
  <si>
    <t>211361685</t>
  </si>
  <si>
    <t>ქ. თბილისის საბურთალოს რაიონში, ვაჟა ფშაველას გამზ. N16</t>
  </si>
  <si>
    <t>ირაკლი ნიკოლაძე</t>
  </si>
  <si>
    <t>FF280C34-7DE5-4BFE-8520-8E1F6C396773</t>
  </si>
  <si>
    <t>ბურჯი</t>
  </si>
  <si>
    <t>204973742</t>
  </si>
  <si>
    <t>ქ. თბილისი, ვაკე-საბურთალოს რაიონი, ჭავჭავაძის გამზირი, N39ა</t>
  </si>
  <si>
    <t>გიორგი ქსოვრელი</t>
  </si>
  <si>
    <t>D43BC0A5-16FE-490C-AABF-0D8AAD994749</t>
  </si>
  <si>
    <t>ულტრა ტური</t>
  </si>
  <si>
    <t>204464169</t>
  </si>
  <si>
    <t>ქ. თბილისის რაიონში, ნიკოლაძის ქ. N7, ბ.35</t>
  </si>
  <si>
    <t>გიორგი თანდილაშვილი</t>
  </si>
  <si>
    <t>A417833F-67E5-43CD-8CD3-3D90A96C4FBC</t>
  </si>
  <si>
    <t>სადაზღვევო კომპანია ალდაგი ბისიაი</t>
  </si>
  <si>
    <t>211358494</t>
  </si>
  <si>
    <t>ქ. თბილისი, ძველი თბილისის რაიონი, პუშკინის ქ. N3</t>
  </si>
  <si>
    <t>მურთაზ კიკორია</t>
  </si>
  <si>
    <t>0F1F20DA-BD6C-4D8D-9533-7667E9ED5059</t>
  </si>
  <si>
    <t>პროგრესი 2000</t>
  </si>
  <si>
    <t>208211175</t>
  </si>
  <si>
    <t>ამბროლაურის რაიონი, სოფ. ხოტევი</t>
  </si>
  <si>
    <t>მამია საძაგლიშვილი</t>
  </si>
  <si>
    <t>847F65AA-0DC7-4B93-9F19-900F60E40433</t>
  </si>
  <si>
    <t>ბიარტი</t>
  </si>
  <si>
    <t>202463636</t>
  </si>
  <si>
    <t>ქ. თბილისი, დიდუბის რაიონი, წერეთლის გამზ., №116</t>
  </si>
  <si>
    <t>მაია მხეიძე</t>
  </si>
  <si>
    <t>98A66A62-A610-4075-85A6-9B531B18DC04</t>
  </si>
  <si>
    <t>ვია თრეველი</t>
  </si>
  <si>
    <t>205170688</t>
  </si>
  <si>
    <t>ქ. თბილისი, ვაკის რაიონი, აბაშიძის ქ.,№24</t>
  </si>
  <si>
    <t>ნინო ნამგალაძე</t>
  </si>
  <si>
    <t>F620394E-64CC-4918-8A20-77B00736E1A9</t>
  </si>
  <si>
    <t>ტოპ ტრანს სერვისი</t>
  </si>
  <si>
    <t>205079957</t>
  </si>
  <si>
    <t>ქ. თბილისი, საბურთალოს რაიონი, ვაჟაფშაველას გამზირი, N45</t>
  </si>
  <si>
    <t>ბადრი გოგობერიშვილი</t>
  </si>
  <si>
    <t>3FBBF40F-AB37-40B2-B833-78EF533375C2</t>
  </si>
  <si>
    <t>სსიპ-შემოსავლების სამსახურის თბილისის რეგიონული ცენტრი</t>
  </si>
  <si>
    <t>206160606</t>
  </si>
  <si>
    <t>ქ. თბილისი, ბაღდადის ქ 8</t>
  </si>
  <si>
    <t>პაატა კილაძე</t>
  </si>
  <si>
    <t>8965E784-F1E0-4035-8267-1DE26D8A00A8</t>
  </si>
  <si>
    <t>ტექნოინჟინერინგი</t>
  </si>
  <si>
    <t>206338435</t>
  </si>
  <si>
    <t>ქ. თბილისის, ისანი-სამგორის რაიონში, კახეთის გზატკეცილი, №36 ვ, ბინა №34</t>
  </si>
  <si>
    <t>ნიკოლოზ მედულაშვილი</t>
  </si>
  <si>
    <t>C9373C22-C780-4D7C-B1F8-A0933FFBD41B</t>
  </si>
  <si>
    <t>სილქ ვეი-ჯორჯია</t>
  </si>
  <si>
    <t>205101272</t>
  </si>
  <si>
    <t>ქ. თბილისი, ვაკის რაიონი, ჭავჭავაძის გამზირი, N28, ბინა 2</t>
  </si>
  <si>
    <t>ავთანდილ ახმედოვი</t>
  </si>
  <si>
    <t>161C2901-2353-4FD4-9EB5-29332852D753</t>
  </si>
  <si>
    <t>შპს "გოქშინ ინშაათ გიდა ტურიზმ ბილიშიმ თუქეთიმ
მალლარი ფაზარლამა მადენჯილიქ ვე ფროჟე მუშავირლიქ
ჰიზმეთლერი სანაი თიჯარეთ"-ის საქართველოს ფილიალი</t>
  </si>
  <si>
    <t>400015540</t>
  </si>
  <si>
    <t>ქ. ქობულეთი , შესახვევი ლესელიძე , N 18 , ა</t>
  </si>
  <si>
    <t>ნიჰათ დემიროღლუ
ფირათ უზუნი
ბილგე სუმერი
ერაი გუვეჩი</t>
  </si>
  <si>
    <t>22417709260,U08603417
12101631724,U15930738
26572978028,U06889563
26179453782,U06482305</t>
  </si>
  <si>
    <t>EB5DDD95-9AAD-46C4-B32E-56EE7D1FC063</t>
  </si>
  <si>
    <t>გამომცემლობა ნათლისმცემელი</t>
  </si>
  <si>
    <t>204439063</t>
  </si>
  <si>
    <t>ქ. თბილისი, ძველი თბილისის რაიონი, მთაწმინდის ქ. N16</t>
  </si>
  <si>
    <t>მიხეილი წუწუნავა</t>
  </si>
  <si>
    <t>5A9584F3-BC92-49EE-A89C-FDF1D0D2EA15</t>
  </si>
  <si>
    <t>მოგზაურთა კლუბი</t>
  </si>
  <si>
    <t>204422320</t>
  </si>
  <si>
    <t>ქ. თბილისის, ძველი თბილისის რაიონში, ივ.მაჩაბელის ქ./გიორგი ლეონიძის ქ., №2/4</t>
  </si>
  <si>
    <t>ზურაბ ვაშალომიძე</t>
  </si>
  <si>
    <t>E65216B3-A997-4B24-B89E-AFB071211269</t>
  </si>
  <si>
    <t>ტექნოგენ</t>
  </si>
  <si>
    <t>205259655</t>
  </si>
  <si>
    <t>თბილისი, საბურთალოს რაიონი, ნუცუბიძის ქ., №50, ბ. 21</t>
  </si>
  <si>
    <t>294ADCD4-D2D6-44F2-97FB-5312EBA38D65</t>
  </si>
  <si>
    <t>მეიდან ექსპრესი</t>
  </si>
  <si>
    <t>206343223</t>
  </si>
  <si>
    <t>ქ. თბილისის სამგორის რაიონში, მოსკოვის გამზ. N 48, ბ. 28</t>
  </si>
  <si>
    <t>ირაკლი კუბლაშვილი</t>
  </si>
  <si>
    <t>D694DCC7-8C95-46BC-8F5F-9CA04F4DB7D4</t>
  </si>
  <si>
    <t>ინფოჯორჯია XXI</t>
  </si>
  <si>
    <t>202177296</t>
  </si>
  <si>
    <t>ქ. თბილისის ვაკის რაიონში, ანა პოლიტკოვსკაიას,№5</t>
  </si>
  <si>
    <t>ივანე გოგიჩაიშვილი</t>
  </si>
  <si>
    <t>99398C7D-082D-4C60-8289-24CFE4E7B718</t>
  </si>
  <si>
    <t>ალექს დეველოპმენტ ჯორჯია</t>
  </si>
  <si>
    <t>205208899</t>
  </si>
  <si>
    <t>ქ. თბილისი, ვაკე-საბურთალოს რაიონი, ილია ჭავჭავაძის გამზ., N50</t>
  </si>
  <si>
    <t>გივი ხანჯალაძე
ციური ახალკაციშვილი</t>
  </si>
  <si>
    <t>01001064604
01008013493</t>
  </si>
  <si>
    <t>E30183AE-19B2-4A73-AB6B-A2D5AB80CFE0</t>
  </si>
  <si>
    <t>ჯორჯექსი</t>
  </si>
  <si>
    <t>203838124</t>
  </si>
  <si>
    <t>ქ. თბილისი, რუსთაველის გამზ. N37</t>
  </si>
  <si>
    <t>ნანა ნონიკაშვილი</t>
  </si>
  <si>
    <t>7D861427-7876-4B17-80DD-16C6D0F9E16A</t>
  </si>
  <si>
    <t>ევრაზიის ექსპრესი</t>
  </si>
  <si>
    <t>204918553</t>
  </si>
  <si>
    <t>ქ. თბილისი, ვაკის რაიონი, ფალიაშვილის ქ., № 108</t>
  </si>
  <si>
    <t>გივი ბლიაძე
გიორგი სხირტლაძე</t>
  </si>
  <si>
    <t>01026003288
01024003222</t>
  </si>
  <si>
    <t>43E8F14B-8A7A-4C8B-8517-7CE1F6A2D272</t>
  </si>
  <si>
    <t>ჯმს</t>
  </si>
  <si>
    <t>202222594</t>
  </si>
  <si>
    <t>ქ. თბილისის დიდუბის რაიონში, წერეთლის გამზ.,77</t>
  </si>
  <si>
    <t>ენრიკო იაკობაშვილი</t>
  </si>
  <si>
    <t>9129592B-2A1B-4C15-8929-B7A176ABF95C</t>
  </si>
  <si>
    <t>ნათელი სახლი</t>
  </si>
  <si>
    <t>404870662</t>
  </si>
  <si>
    <t>ქ. თბილისის საბურთალოს რაიონში, ი. გაგარინის ქუჩა, N 6</t>
  </si>
  <si>
    <t>ირაკლი დობორჯგინიძე</t>
  </si>
  <si>
    <t>D53264B1-A74E-4280-BB1A-5D253D1ECBFA</t>
  </si>
  <si>
    <t>სან 2008</t>
  </si>
  <si>
    <t>202447557</t>
  </si>
  <si>
    <t>ქ. თბილისი, დიდუბის რაიონი, ვ.ბაგრატიონის ქ., N 21</t>
  </si>
  <si>
    <t>სოფიო გულიაშვილი</t>
  </si>
  <si>
    <t>71A7CAFA-2472-48B3-965C-C7B49AC2A495</t>
  </si>
  <si>
    <t>გრინ ვეი ჯი</t>
  </si>
  <si>
    <t>401952240</t>
  </si>
  <si>
    <t>ქ. თბილისის დიდუბის რაიონში, სამტრედიის ქ., N 51 ბ. 52</t>
  </si>
  <si>
    <t>ავთანდილ არველაძე</t>
  </si>
  <si>
    <t>EC470276-0D94-44F7-AC59-FB1167FB0C2D</t>
  </si>
  <si>
    <t>ველაჯიო</t>
  </si>
  <si>
    <t>204867199</t>
  </si>
  <si>
    <t>ქ. თბილისის ვაკის რაიონში, ვაჟა-ფშაველას გამზირი,№51, კვარტ. I, კორპ. №10</t>
  </si>
  <si>
    <t>ლევან კალმახელიძე</t>
  </si>
  <si>
    <t>B9D3A3EA-9751-465B-9244-175609C07C05</t>
  </si>
  <si>
    <t>ვოიაჟერი</t>
  </si>
  <si>
    <t>406054166</t>
  </si>
  <si>
    <t>ქ. თბილისი, ისნის რაიონი, ქეთევან წამებულის გამზ., N76ბ, ბ. N19</t>
  </si>
  <si>
    <t>სოფიკო აზარაშვილი</t>
  </si>
  <si>
    <t>58BC2CF1-29CB-4A1A-94CC-1FDFE6458743</t>
  </si>
  <si>
    <t>205236966</t>
  </si>
  <si>
    <t>2516796A-BCAA-4BC9-B7EE-B5B47CC71107</t>
  </si>
  <si>
    <t>ჯეოონო</t>
  </si>
  <si>
    <t>416292185</t>
  </si>
  <si>
    <t>ქ. რუსთავი, კოსტავას გამზ., №36, სააკაძის ქუჩა№2, ბ.№44</t>
  </si>
  <si>
    <t>ონისე საბიაშვილი</t>
  </si>
  <si>
    <t>36020C2E-B0D8-4E31-921C-41F1B7E9454A</t>
  </si>
  <si>
    <t>ქროსვეისი</t>
  </si>
  <si>
    <t>205180935</t>
  </si>
  <si>
    <t>ქ. თბილისი, ვაკე-საბურთალოს რაიონი, 26 მაისის მოედანი, №1 (სასტუმრო აჭარა)</t>
  </si>
  <si>
    <t>ზაალ წილოსანი,</t>
  </si>
  <si>
    <t>4FD9E351-329C-4DFE-AC1D-DAAD96673C5E</t>
  </si>
  <si>
    <t>დ. ჯი</t>
  </si>
  <si>
    <t>404857384</t>
  </si>
  <si>
    <t>ქ. თბილისის ვაკე–საბურთალოს რაიონში, ვაჟა-ფშაველას გამზირი,№36</t>
  </si>
  <si>
    <t>ვლადიმერ ნარტყოშვილი</t>
  </si>
  <si>
    <t>B073C200-50C0-4976-943F-10EB5048D17C</t>
  </si>
  <si>
    <t>მაქს თრეველი</t>
  </si>
  <si>
    <t>206253230</t>
  </si>
  <si>
    <t>ქ. თბილისის ისნის რაიონში, ქ. წამებულის 67ა, ბინა 44</t>
  </si>
  <si>
    <t>მალხაზ ლომსაძე</t>
  </si>
  <si>
    <t>66071D53-4BC0-4D24-876A-4B5DCA3C792D</t>
  </si>
  <si>
    <t>დაიკა</t>
  </si>
  <si>
    <t>212856248</t>
  </si>
  <si>
    <t>ქ. ქუთაისი, ბუკიას ქ., №23</t>
  </si>
  <si>
    <t>ხვიჩა გაბეხაძე</t>
  </si>
  <si>
    <t>E1FE15F2-FFE7-4394-A93C-2E784C0924F2</t>
  </si>
  <si>
    <t>ელ ენ ექსპრესი</t>
  </si>
  <si>
    <t>406030138</t>
  </si>
  <si>
    <t>ქ. თბილისის ისნის რაიონში, შავი ზღვის ქ,№20</t>
  </si>
  <si>
    <t>ნათია ვარდიაშვილი</t>
  </si>
  <si>
    <t>4D272D5C-3ADE-437D-ADB0-0D60468E7EFC</t>
  </si>
  <si>
    <t>აქელ ტრანსპორტ</t>
  </si>
  <si>
    <t>406060630</t>
  </si>
  <si>
    <t>ქ. თბილისის, ისანი-სამგორის რაიონში, ვაზისუბნის III მ/რ, II კვ, კორ. 8, ბ. 8</t>
  </si>
  <si>
    <t>უღურ აქაიდინ</t>
  </si>
  <si>
    <t>34BEA0C3-988B-48B4-85FD-DA5A09B80841</t>
  </si>
  <si>
    <t>ედუპლაზა</t>
  </si>
  <si>
    <t>202460871</t>
  </si>
  <si>
    <t>ქ. თბილისის, დიდუბის რაიონში, სტანისლავსკის ქ., №5</t>
  </si>
  <si>
    <t>ნინო ოსიტაშვილი</t>
  </si>
  <si>
    <t>CDD297A0-88D1-4FD6-9D4F-5746AF61EB74</t>
  </si>
  <si>
    <t>სპინი</t>
  </si>
  <si>
    <t>229320856</t>
  </si>
  <si>
    <t>დუშეთი, ერეკლე II-ის ქ., №14</t>
  </si>
  <si>
    <t>ნიკოლოზი ბრაჭული</t>
  </si>
  <si>
    <t>16001006637,</t>
  </si>
  <si>
    <t>C8DD8C10-07C2-40C5-A1F0-D92815B48514</t>
  </si>
  <si>
    <t>ნბგ იალჩინ ტრანსი</t>
  </si>
  <si>
    <t>426518930</t>
  </si>
  <si>
    <t>ქ. თბილისი, ისანის რაიონი, დ. გულიას ქ., N4, ბ. 8</t>
  </si>
  <si>
    <t>ეთერი რომელაშვილი</t>
  </si>
  <si>
    <t>7056A4FE-90AE-499B-985F-335E762DFBC5</t>
  </si>
  <si>
    <t>რაკიინ აფთაუნ დეველოპმენტი</t>
  </si>
  <si>
    <t>204557014</t>
  </si>
  <si>
    <t>ქ. თბილისი, კრწანისის რაიონი, ბარათაშვილის ქ., №2</t>
  </si>
  <si>
    <t>ბენოი კურიენ
პასკალ მიგელ ხორხეს ბოსსე</t>
  </si>
  <si>
    <t>Z3066734
784-1970-8271063-9,15FV22701</t>
  </si>
  <si>
    <t>2CA7DDF8-E9F0-49AD-A6AC-E21D2EAF6657</t>
  </si>
  <si>
    <t>დრიმ თრეველი</t>
  </si>
  <si>
    <t>404395908</t>
  </si>
  <si>
    <t>ქ. თბილისის, ძველი თბილისის რაიონში,კოსტავას ქ. N45/ა</t>
  </si>
  <si>
    <t>ნანა ჩხეიძე</t>
  </si>
  <si>
    <t>0CB63877-A056-4D29-99A2-4E3473AD55DA</t>
  </si>
  <si>
    <t>პლანეტა თრეველ</t>
  </si>
  <si>
    <t>202244277</t>
  </si>
  <si>
    <t>ქ. თბილისის, დიდუბის რაიონში, თევდორე მღვდლის ქ., №27</t>
  </si>
  <si>
    <t>მურადი ოქრუაშვილი</t>
  </si>
  <si>
    <t>4E305739-BD2D-4E4C-AF5A-B0556E59CACF</t>
  </si>
  <si>
    <t>ლაინ დიზაინი</t>
  </si>
  <si>
    <t>404897242</t>
  </si>
  <si>
    <t>ქ. თბილისის, ვაკე-საბურთალოს რაიონში, ყიფშიძის ქ., №2, კორპ. 1, ბ. 57</t>
  </si>
  <si>
    <t>მიხეილ ქვაჩახია</t>
  </si>
  <si>
    <t>326C348C-55E5-44FA-BC5C-46755B7FE1E7</t>
  </si>
  <si>
    <t>ფი-ემ-სი</t>
  </si>
  <si>
    <t>404405620</t>
  </si>
  <si>
    <t>ქ. თბილისის, ძველი თბილისის რაიონში, ბესიკის ქ., №4 მიმდებარედ (ნაკვეთი №46/10)</t>
  </si>
  <si>
    <t>7DFCE174-B818-4B08-9423-FC6B8017C685</t>
  </si>
  <si>
    <t>204469413</t>
  </si>
  <si>
    <t>ქ. თბილისი, ვაკის რაიონი, ი. ჭავჭავაძის გამზ., №74ბ</t>
  </si>
  <si>
    <t>მანანა ჯაფარიძე</t>
  </si>
  <si>
    <t>88957175-E4C4-4FD3-99FA-8817AB93B402</t>
  </si>
  <si>
    <t>გამა</t>
  </si>
  <si>
    <t>208208198</t>
  </si>
  <si>
    <t>ქ. თბილისი, კრწანისის რაიონი, კახეთის გზატკეცილი, №67</t>
  </si>
  <si>
    <t>დავით ჩახტაური 
ზაზა ვაშაკიძე</t>
  </si>
  <si>
    <t>01011023976
60001003660</t>
  </si>
  <si>
    <t>A2868B4D-D1F7-44CE-8494-2354C5CD144D</t>
  </si>
  <si>
    <t>ვენჯორჯია</t>
  </si>
  <si>
    <t>404885335</t>
  </si>
  <si>
    <t>ქ. თბილისი, ვაკის რაიონი, ჭავჭავაძის გამზირი, №74ბ</t>
  </si>
  <si>
    <t>1B684003-1740-451A-A1EC-48E5DB8B05D7</t>
  </si>
  <si>
    <t>კავკასიის ტრანსპორტი და ლოგისტიკა-ბათუმი</t>
  </si>
  <si>
    <t>445399097</t>
  </si>
  <si>
    <t>ქ. ბათუმი, კ. გამსახურდიას გამზ. №38 ბ. №21</t>
  </si>
  <si>
    <t>დავით ბაქრაძე</t>
  </si>
  <si>
    <t>5C9217CB-9F3E-4956-804B-17DFD919D70B</t>
  </si>
  <si>
    <t>ინექსდიზაინი</t>
  </si>
  <si>
    <t>205112153</t>
  </si>
  <si>
    <t>ქ. თბილისის, ვაკე-საბურთალოს რაიონში, ალ. ყაზბეგის გამზ., №8ა</t>
  </si>
  <si>
    <t>დავით ხურცილავა</t>
  </si>
  <si>
    <t>381F8346-23ED-4F05-97A0-A0EACA95400B</t>
  </si>
  <si>
    <t>Dipo Group</t>
  </si>
  <si>
    <t>401969312</t>
  </si>
  <si>
    <t>ქ. თბილისი, დიდუბე-ჩუღურეთის რაიონი, ლამის II ქ., №12</t>
  </si>
  <si>
    <t>გიორგი კვეკვეცია</t>
  </si>
  <si>
    <t>D4A719C8-53C6-4E8F-900D-6C49FD9D6B26</t>
  </si>
  <si>
    <t>სავაჭრო კორპორაცია</t>
  </si>
  <si>
    <t>205177173</t>
  </si>
  <si>
    <t>ქ. თბილისის, ვაკე-საბურთალოს რაიონში, შავიშვილის ქ., №1</t>
  </si>
  <si>
    <t>დავითი ტაგანაშვილი</t>
  </si>
  <si>
    <t>FCBF52AE-C841-4E4C-B027-F54ABC711304</t>
  </si>
  <si>
    <t>კონტრასტ +</t>
  </si>
  <si>
    <t>205268217</t>
  </si>
  <si>
    <t>ქ. თბილისი, ვაკე-საბურთალოს რაიონი, 26 მაისის მოედანი, №1</t>
  </si>
  <si>
    <t>ზაალ წილოსანი</t>
  </si>
  <si>
    <t>3A2BA2E8-8259-440C-B9AB-C9BAD7154813</t>
  </si>
  <si>
    <t>გებრიუდერ ვაის</t>
  </si>
  <si>
    <t>404931972</t>
  </si>
  <si>
    <t>ქ. თბილისი, სამგორის რაიონი., ევროპის ქ., N4</t>
  </si>
  <si>
    <t>ალექსანდრე ხარლამოვი
თომას მოზერ</t>
  </si>
  <si>
    <t>01017009107
U1983362</t>
  </si>
  <si>
    <t>1D59306D-8C24-4C94-BC9F-0079A08DA23D</t>
  </si>
  <si>
    <t>სან სთორზ</t>
  </si>
  <si>
    <t>404901282</t>
  </si>
  <si>
    <t>ქ. თბილისის, ვაკე-საბურთალოს რაიონში, ი. ჭავჭავაძის გამზ., N34</t>
  </si>
  <si>
    <t>ზაზა ურუშაძე</t>
  </si>
  <si>
    <t>A4EA7FF1-0F63-436E-87FA-0BA00C6DF226</t>
  </si>
  <si>
    <t>ქართული საქმე</t>
  </si>
  <si>
    <t>404915614</t>
  </si>
  <si>
    <t>გორის რაიონი, სოფელი ხიდისთავი, მე-2 ქ., №2</t>
  </si>
  <si>
    <t>ირაკლი რამაზაშვილი</t>
  </si>
  <si>
    <t>94B5CFB2-9C5E-49D2-A7FA-AEFAE080BACD</t>
  </si>
  <si>
    <t>BMG</t>
  </si>
  <si>
    <t>400048202</t>
  </si>
  <si>
    <t>ქ. თბილისი, გლდანი-ნაძალადევის რაიონი, სადმელის ქ., № 29</t>
  </si>
  <si>
    <t>ლელა ლაგირვანიძე</t>
  </si>
  <si>
    <t>0A0A076A-42D0-4493-A46A-6D496F1BFBDA</t>
  </si>
  <si>
    <t>კომპლექს-სერვისი</t>
  </si>
  <si>
    <t>205023632</t>
  </si>
  <si>
    <t>ქ. საჩხერე, ივ. გომართელის ქ., N5</t>
  </si>
  <si>
    <t>პაატა სულაბერიძე
კახა კობიაშვილი</t>
  </si>
  <si>
    <t>17001005377
54001002613</t>
  </si>
  <si>
    <t>028A69D6-4C2C-4D5B-8E69-CC048D482059</t>
  </si>
  <si>
    <t>რუსთავის საერთაშორისო სკაუტური ცენტრი International
Scout Centre Rustavi (ISCR)</t>
  </si>
  <si>
    <t>416299669</t>
  </si>
  <si>
    <t>ქ. რუსთავი, მ. კოსტავას გამზ., N 9ა, ბ N 3</t>
  </si>
  <si>
    <t>გიორგი სულაშვილი
ალექსი მეტრეველი</t>
  </si>
  <si>
    <t>01008010562
35001030162</t>
  </si>
  <si>
    <t>4DB97677-F390-4F9C-AA95-C821C4531722</t>
  </si>
  <si>
    <t>ფლაი ჯორჯია</t>
  </si>
  <si>
    <t>404400046</t>
  </si>
  <si>
    <t>ქ. თბილისი, ძველი თბილისის რაიონი, გრ. ხანძთელის ქ., №4</t>
  </si>
  <si>
    <t>ჰოუშენგ ჰოსეინფორ, სენტ-კიტსი და ნევისი</t>
  </si>
  <si>
    <t>R0052324</t>
  </si>
  <si>
    <t>5D9FA37E-0864-455D-9A25-15B8750BE466</t>
  </si>
  <si>
    <t>აისი</t>
  </si>
  <si>
    <t>204461171</t>
  </si>
  <si>
    <t>ქ. თბილისის, ძველი თბილისის რაიონში, გ.გულუას ქ., №1</t>
  </si>
  <si>
    <t>ლოლიტა წულეისკირი-კანკავა</t>
  </si>
  <si>
    <t>2B1ADED2-6D2B-49A3-8E7D-C9736BF13776</t>
  </si>
  <si>
    <t>გალაქსი</t>
  </si>
  <si>
    <t>205295955</t>
  </si>
  <si>
    <t>ქ. თბილისი, საბურთალოს რაიონი, პეკინის გამზ., №41</t>
  </si>
  <si>
    <t>ნანა გორგაძე
ჯორჯ ჯექობ</t>
  </si>
  <si>
    <t>01010011388
01897002388</t>
  </si>
  <si>
    <t>5C900214-58E1-4719-9CE6-C4CD7557D011</t>
  </si>
  <si>
    <t>პრიზმა</t>
  </si>
  <si>
    <t>200022723</t>
  </si>
  <si>
    <t>ქ. თბილისი, ვაკის რაიონი, ალ. ყაზბეგის გამზ., №26, კორ.3, II სად., ბ.8</t>
  </si>
  <si>
    <t>ივანე ჯანიბეგაშვილი
სოფიო ჯანიბეგაშვილი</t>
  </si>
  <si>
    <t>01009014316
01016002378</t>
  </si>
  <si>
    <t>B42FA3B4-EE61-4924-A4EC-46AED733C214</t>
  </si>
  <si>
    <t>აიპლუსი</t>
  </si>
  <si>
    <t>205274148</t>
  </si>
  <si>
    <t>ქ. თბილისის, ვაკე-საბურთალოს რაიონში, ჭავჭავაძის გამზ., N 19</t>
  </si>
  <si>
    <t>რამაზი შეყილაძე</t>
  </si>
  <si>
    <t>8C03F22A-772F-4F0C-8F04-DFD54001DE0B</t>
  </si>
  <si>
    <t>ქოლ ცენტრი</t>
  </si>
  <si>
    <t>204495046</t>
  </si>
  <si>
    <t>ქ. თბილისის, ისანი-სამგორის რაიონში, ვაზისუბნის დას., I მ/რ, კორ. 18, ბინა 22</t>
  </si>
  <si>
    <t>მზია სხირტლაძე</t>
  </si>
  <si>
    <t>8BCD8727-75D0-4D10-99CC-6F640F8CD113</t>
  </si>
  <si>
    <t>ევრო მოტორი</t>
  </si>
  <si>
    <t>400003456</t>
  </si>
  <si>
    <t>ქ. თბილისი, გლდანი-ნაძალადევის რაიონი, ავჭალის ქუჩა, N 62დ</t>
  </si>
  <si>
    <t>მეჰმეთ ოღუზჰან ქუჩუქგუზელ</t>
  </si>
  <si>
    <t>75915B4A-03AE-42EA-B49B-D689C333C3C1</t>
  </si>
  <si>
    <t>ვივამედი</t>
  </si>
  <si>
    <t>404879663</t>
  </si>
  <si>
    <t>ქ. თბილისი, საბურთალოს რაიონი, დავით აღმაშენებლის ხეივანი, მე-12 კმ., ნაკვეთი 14/470</t>
  </si>
  <si>
    <t>მირვარი მურადოვი</t>
  </si>
  <si>
    <t>B3E248F6-0010-4C88-A308-8CA6742E84A9</t>
  </si>
  <si>
    <t>სმარტ რუსთაველი</t>
  </si>
  <si>
    <t>404899936</t>
  </si>
  <si>
    <t>ქ. თბილისი, ვაკის რაიონი, ი.ჭავჭავაძის გამზ., №74ბ</t>
  </si>
  <si>
    <t>7EA4C7F0-7C9B-4F2E-A6CF-DDB3774D8BAA</t>
  </si>
  <si>
    <t>სმარტ რითეილი</t>
  </si>
  <si>
    <t>205124346</t>
  </si>
  <si>
    <t>თბილისი, ვაკის რაიონი, ჭავჭავაძის გამზირი, №74ბ</t>
  </si>
  <si>
    <t>DA8BD24C-60BF-4E40-86FF-4562532262AD</t>
  </si>
  <si>
    <t>იბერია ტექ ავტომოტივი</t>
  </si>
  <si>
    <t>236093473</t>
  </si>
  <si>
    <t>მცხეთა, დავით აღმაშენებლის ქუჩა</t>
  </si>
  <si>
    <t>დავით გოგორიშვილი</t>
  </si>
  <si>
    <t>431A1850-4CC0-4797-A2B9-58B3FF973D1C</t>
  </si>
  <si>
    <t>თბილისის ბიზნეს სახლი</t>
  </si>
  <si>
    <t>204564293</t>
  </si>
  <si>
    <t>ქ. თბილისი, მთაწმინდის რაიონი, შ. რუსთაველის გამზ., №14</t>
  </si>
  <si>
    <t>გიორგი გაგნიძე</t>
  </si>
  <si>
    <t>78CAF48F-7E66-4C9C-9C1B-FFE71902CB3B</t>
  </si>
  <si>
    <t>საზოგადოება ივერიისა</t>
  </si>
  <si>
    <t>404868318</t>
  </si>
  <si>
    <t>ქ. თბილისი, მთაწმინდის რაიონი, თავისუფლების მოედანი №4, (ნაკვ.66/4)</t>
  </si>
  <si>
    <t>236AC9E6-91B9-44EC-8923-49A7CCF797A6</t>
  </si>
  <si>
    <t>ჯი ემ ჯი XXI</t>
  </si>
  <si>
    <t>404905055</t>
  </si>
  <si>
    <t>ქ. თბილისი, გლდანი-ნაძალადევის რაიონი, თემქა, XI მ/რ, I კვ.კორ. 9 ბ. 30</t>
  </si>
  <si>
    <t>გიორგი ომიანიძე</t>
  </si>
  <si>
    <t>D5D6B688-EF51-4F76-BBC9-F0C180AC777F</t>
  </si>
  <si>
    <t>D-Forwarder</t>
  </si>
  <si>
    <t>406068696</t>
  </si>
  <si>
    <t>ქ. თბილისი, ვაკის რაიონი, ვაჟა-ფშაველას გამზ., VII კვ., კორპ. 2, ბინა 45</t>
  </si>
  <si>
    <t>ნიკოლოზ დალაქიშვილი
თორნიკე ბიძინაშვილი</t>
  </si>
  <si>
    <t>01009014509
01030010291</t>
  </si>
  <si>
    <t>8A97CB9C-1C04-42E3-A9CE-45C1CC25DB00</t>
  </si>
  <si>
    <t>Wisher Enterprise GE</t>
  </si>
  <si>
    <t>404427214</t>
  </si>
  <si>
    <t>თბილისი, კრწანისის რაიონი, გუდიაშვილის მოედანი, N4</t>
  </si>
  <si>
    <t>ანატოლი ფენენკო</t>
  </si>
  <si>
    <t>1A56313C-C395-45CB-BD86-B779727E0C48</t>
  </si>
  <si>
    <t>ფრეგატ-ჯორჯია</t>
  </si>
  <si>
    <t>406031743</t>
  </si>
  <si>
    <t>ქ. თბილისი, ნაძალადევის რაიონი, ეკა ბეჟანიშვილის ქუჩა N8, ბინა 16</t>
  </si>
  <si>
    <t>დავით ნოდარიშვილი
გიორგი აფციაური</t>
  </si>
  <si>
    <t>01019005339
01024056553</t>
  </si>
  <si>
    <t>1434E48B-A553-4F09-8A85-C7459B0CA248</t>
  </si>
  <si>
    <t>რუსთავის ფოლადი</t>
  </si>
  <si>
    <t>404411908</t>
  </si>
  <si>
    <t>ქ. რუსთავი, ი. გაგარინის ქ., №12</t>
  </si>
  <si>
    <t>ნუგზარ გიორგი კაჩუხაშვილი</t>
  </si>
  <si>
    <t>0F06FE56-AF01-4823-AF55-120220FBBC91</t>
  </si>
  <si>
    <t>G.M.</t>
  </si>
  <si>
    <t>401953169</t>
  </si>
  <si>
    <t>ქ. თბილისის დიდუბის რაიონში, ვანის ქ.,№ 4</t>
  </si>
  <si>
    <t>არჩილ ძიძიშვილი</t>
  </si>
  <si>
    <t>373BA8A6-CBE1-4D12-95CE-EB434B53CBC6</t>
  </si>
  <si>
    <t>დემირკოლ ტრანსპორტ გრუპი</t>
  </si>
  <si>
    <t>404464325</t>
  </si>
  <si>
    <t>ქ. თბილისი, ძველი თბილისის რაიონი, მ. წინამძღვრიშვილის ქ., №5</t>
  </si>
  <si>
    <t>ოზან ემრე ქოლჩაქ</t>
  </si>
  <si>
    <t>EA96357C-C3A6-4905-A770-2FD766ECF8D1</t>
  </si>
  <si>
    <t>გოშოურა</t>
  </si>
  <si>
    <t>444956923</t>
  </si>
  <si>
    <t>ხონი, ალ.ჯაფარიძის ქ. N12</t>
  </si>
  <si>
    <t>ზურაბ ჩხენკელი</t>
  </si>
  <si>
    <t>6E8BFDA5-0BA6-4DF4-BEA9-B50D5A47732E</t>
  </si>
  <si>
    <t>დაზღვევის კომპანია ქართუ</t>
  </si>
  <si>
    <t>204970031</t>
  </si>
  <si>
    <t>ქ. თბილისი, ვაკის რაიონი, ჭავჭავაძის გამზ. №39ა</t>
  </si>
  <si>
    <t>გივი ლებანიძე
გიორგი მიქაბერიძე
არჩილ მამაცაშვილი</t>
  </si>
  <si>
    <t>01001029463
01007005351
01003010997</t>
  </si>
  <si>
    <t>B2B1F8AE-8434-426B-B7B1-860E794A32B6</t>
  </si>
  <si>
    <t>გლობალ ერთი</t>
  </si>
  <si>
    <t>201949918</t>
  </si>
  <si>
    <t>ქ. თბილისი, დიდუბის რაიონი, კედიას ქუჩა, № 4</t>
  </si>
  <si>
    <t>გიორგი მაჩიტიძე</t>
  </si>
  <si>
    <t>04403244-B0BE-45C8-AE46-D5E34091FB26</t>
  </si>
  <si>
    <t>გამოფენების ცენტრი</t>
  </si>
  <si>
    <t>201990104</t>
  </si>
  <si>
    <t>ქ. თბილისი, დიდუბის რაიონი, წერეთლის გამზ., № 118</t>
  </si>
  <si>
    <t>რესან ქიქავა</t>
  </si>
  <si>
    <t>2C99938C-4360-4669-BDA8-B5E5A590AC3A</t>
  </si>
  <si>
    <t>V&amp;S Brothers</t>
  </si>
  <si>
    <t>404418849</t>
  </si>
  <si>
    <t>ქ. თბილისის, ძველი თბილისის რაიონი, კეკელიძის ქ., N10</t>
  </si>
  <si>
    <t>ვახტანგ ნიკუჭაძე</t>
  </si>
  <si>
    <t>A93AA25E-9866-404A-BE3F-B37CCE7F26D0</t>
  </si>
  <si>
    <t>ჯორჯიან ავია სერვის ეიჯენსი</t>
  </si>
  <si>
    <t>400007158</t>
  </si>
  <si>
    <t>ქ. თბილისი, ვაკე-საბურთალოს რაიონი, ირ.აბაშიძის ქ., N29, შემოქმედებითი სახელოსნო N12ბ</t>
  </si>
  <si>
    <t>კავკასიის ტურისტული ჰოლდინგი
გიორგი შენგელია</t>
  </si>
  <si>
    <t>404859685
'01029001886</t>
  </si>
  <si>
    <t>29B22824-8C03-4E18-82E3-1F9913525B4D</t>
  </si>
  <si>
    <t>ელეკო</t>
  </si>
  <si>
    <t>205026540</t>
  </si>
  <si>
    <t>ქ. თბილისი, ვაკე-საბურთალოს რაიონი, მინდელის ქ. №5</t>
  </si>
  <si>
    <t>სულიკო სიმაევი</t>
  </si>
  <si>
    <t>DE92EC7A-8846-4D85-956D-FC4573BE4312</t>
  </si>
  <si>
    <t>ღია სააქციო საზოგადოება სამშენებლო-სამრეწველო საინვესტიციო კორპორაცია აკკორდ-ის წარმომადგენლობა (ფილიალი) საქართველოში აკკორდ ჯორჯია</t>
  </si>
  <si>
    <t>202459295</t>
  </si>
  <si>
    <t>ქ. თბილისი, მთაწმინდის რაიონი, ბესიკის ქ., №4 მიმდებარედ (ნაკვეთი №46/10), საოფისე ფართი, მეორე სართული</t>
  </si>
  <si>
    <t>მაზაჰირ აბდულლაევ
ვუგარ სულეიმანოვი</t>
  </si>
  <si>
    <t>P4591142
P3911835</t>
  </si>
  <si>
    <t>24E5EB7C-ABB8-4402-9F9F-1B7F5617DAC4</t>
  </si>
  <si>
    <t>ნიუ ფაიფ თერმი</t>
  </si>
  <si>
    <t>205294304</t>
  </si>
  <si>
    <t>ქ. თბილისის საბურთალოს რაიონში, ვაჟა ფშაველას III კვ. კორპ 26.ბ 49</t>
  </si>
  <si>
    <t>დავით ბიწაძე</t>
  </si>
  <si>
    <t>EAC8B816-EE0A-4F0F-B6F7-848593D960E2</t>
  </si>
  <si>
    <t>New Energy Invest</t>
  </si>
  <si>
    <t>404953564</t>
  </si>
  <si>
    <t>ქ. თბილისი, ვაკე–საბურთალოს რაიონი, ზ. ფალიაშვილის ქ., N64, ბინა 3</t>
  </si>
  <si>
    <t>ივერი შელეგია</t>
  </si>
  <si>
    <t>A5D3F441-7012-471C-966F-8BAD0AEA6B33</t>
  </si>
  <si>
    <t>ტიტულარ</t>
  </si>
  <si>
    <t>404947377</t>
  </si>
  <si>
    <t>ქ. თბილისი, დიდუბე-ჩუღურეთის რაიონი, ხოშარაულის ქ., გამომცემლობა "სამშობლო"-ს მიმდებარე ტერიტორია</t>
  </si>
  <si>
    <t>A0E20ADE-FB72-42DD-B2D5-6BD122D79C95</t>
  </si>
  <si>
    <t>ვისტა ჯორჯია</t>
  </si>
  <si>
    <t>202461638</t>
  </si>
  <si>
    <t>ქ. თბილისი, ვაკე-საბურთალოს რაიონი, მოსაშვილის ქ., №14-16, ბ. 1</t>
  </si>
  <si>
    <t>ჯუმბერ იაკობაძე</t>
  </si>
  <si>
    <t>B7169833-B4C7-40A1-AA30-88B7C31C04E3</t>
  </si>
  <si>
    <t>ემიფი კონსალტინგი MEP Consulting</t>
  </si>
  <si>
    <t>401990672</t>
  </si>
  <si>
    <t>ქ. თბილისის, დიდუბე-ჩუღურეთის რაიონი, დიღმის მას., V კვ., კორპ. №14, ბინა №25</t>
  </si>
  <si>
    <t>გიორგი ჯანიაშვილი</t>
  </si>
  <si>
    <t>A3DB2D5C-4D56-42B2-AC8E-A666F7C07A87</t>
  </si>
  <si>
    <t>აქტივების მართვისა და განვითარების კომპანია</t>
  </si>
  <si>
    <t>404389372</t>
  </si>
  <si>
    <t>ქ. თბილისი, საბურთალოს რაიონი, კოსტავას ქ., №70</t>
  </si>
  <si>
    <t>თეიმურაზ კაციტაძე</t>
  </si>
  <si>
    <t>ED265897-875E-41D8-800F-544C1C23790C</t>
  </si>
  <si>
    <t>გეოებაი</t>
  </si>
  <si>
    <t>406067269</t>
  </si>
  <si>
    <t>ქ. თბილისის, ისანი-სამგორის რაიონში, დასახლება ვარკეთილი-3, მ/რ III, კორპ. 304გ, ბ.4</t>
  </si>
  <si>
    <t>შალვა ხვთისიაშვილი</t>
  </si>
  <si>
    <t>0D0E2144-9E58-4EA0-987F-FA608CF64E33</t>
  </si>
  <si>
    <t>ალტა</t>
  </si>
  <si>
    <t>211380691</t>
  </si>
  <si>
    <t>ქ. თბილისი, დიდუბის რაიონი, აკაკი ბელიაშვილის ქ., №104, ფართი №12</t>
  </si>
  <si>
    <t>კახა ჭოველიძე</t>
  </si>
  <si>
    <t>039F617F-633D-4722-B5F8-7CAD1AA2A40C</t>
  </si>
  <si>
    <t>სავაჭრო ცენტრი სას</t>
  </si>
  <si>
    <t>443857505</t>
  </si>
  <si>
    <t>ხაშური, დ. სურამი, 26 მაისის ქ., N 97</t>
  </si>
  <si>
    <t>გაგა ბითაძე</t>
  </si>
  <si>
    <t>7077A7EB-702C-4E2D-A19A-4CE9489DB42C</t>
  </si>
  <si>
    <t>შატო მერე</t>
  </si>
  <si>
    <t>431171581</t>
  </si>
  <si>
    <t>ქ. თელავი, ს. ვარდისუბანი</t>
  </si>
  <si>
    <t>გიორგი პირადაშვილი</t>
  </si>
  <si>
    <t>F6EF94F7-5F1E-4363-B263-344AACECADCD</t>
  </si>
  <si>
    <t>ქეი ენდ ბი ლოჯისტიკ</t>
  </si>
  <si>
    <t>401998415</t>
  </si>
  <si>
    <t>ქ. თბილისის, დიდუბე-ჩუღურეთის რაიონში, დიღმის მას., III კვ., კორ. 28, ბ. 3</t>
  </si>
  <si>
    <t>ზურაბ ზოიძე</t>
  </si>
  <si>
    <t>25FFD4D9-18BE-4E2B-A10C-BFCAE1881CB1</t>
  </si>
  <si>
    <t>აირმაქსი</t>
  </si>
  <si>
    <t>401973986</t>
  </si>
  <si>
    <t>ქ. თბილისი, დიდუბის რაიონი, აკ. წერეთელის გამზ., N77</t>
  </si>
  <si>
    <t>ბუთხუზ კვირკველია</t>
  </si>
  <si>
    <t>B8B32AD5-135F-4A34-9500-51139FA25C76</t>
  </si>
  <si>
    <t>სითი ლოფტი</t>
  </si>
  <si>
    <t>404909934</t>
  </si>
  <si>
    <t>ქ. თბილისი, საბურთალოს რაიონი, 26 მაისის სახელობის მოედანი</t>
  </si>
  <si>
    <t>832C3652-3A9E-414D-AED2-9C05075763B9</t>
  </si>
  <si>
    <t>TV-LINE</t>
  </si>
  <si>
    <t>212912320</t>
  </si>
  <si>
    <t>ქ. ქუთაისი, კუპრაძის XV შეს., N83/2</t>
  </si>
  <si>
    <t>2D45DD0B-869A-4FEA-9843-2F344D3A7472</t>
  </si>
  <si>
    <t>ჯეოსთოუნი</t>
  </si>
  <si>
    <t>405034412</t>
  </si>
  <si>
    <t>ქ. თბილისი, ისანი-სამგორის რაიონი, გზატკეცილი კახეთი, №40</t>
  </si>
  <si>
    <t>ტარანდიფ სინგ კაპურ
ვინჩენცო პორჩიელო
კირიტ სინგჰ</t>
  </si>
  <si>
    <t>518332801
YA6272203,YA0184416
01891022184</t>
  </si>
  <si>
    <t>4CE18948-626E-4F09-95D4-5A591ED07B5E</t>
  </si>
  <si>
    <t>EGT Express Georgia ი ჯი თი ექსპრეს ჯორჯია</t>
  </si>
  <si>
    <t>405013587</t>
  </si>
  <si>
    <t>ქ. თბილისის, ვაკე-საბურთალოს რაიონში, ფალიაშვილის ქ., № 11ა</t>
  </si>
  <si>
    <t>ალექსანდრე ძებისაშვილი</t>
  </si>
  <si>
    <t>094EA4D2-8C86-44EC-A279-D350E78C2BC8</t>
  </si>
  <si>
    <t>ვიაიპ ინტელექტ გრუპი</t>
  </si>
  <si>
    <t>400122568</t>
  </si>
  <si>
    <t>ქ. თბილისის, გლდანი-ნაძალადევის რაიონი, გლდანი, III მ/რ., კორ. 7, ბ. 6</t>
  </si>
  <si>
    <t>ნინო მღებრიშვილი</t>
  </si>
  <si>
    <t>1D1AFF63-4D48-4773-9FA2-46E1A593253E</t>
  </si>
  <si>
    <t>PREMIX</t>
  </si>
  <si>
    <t>404966364</t>
  </si>
  <si>
    <t>ქ. თბილისის, ვაკე-საბურთალოს რაიონში, ილია ჭავჭავაძის გამზ., № 43, ბ. 43</t>
  </si>
  <si>
    <t>გიორგი კუპრაშვილი</t>
  </si>
  <si>
    <t>664C0951-B90F-4D73-B98F-207168B1AA74</t>
  </si>
  <si>
    <t>კალდერა</t>
  </si>
  <si>
    <t>205141345</t>
  </si>
  <si>
    <t>ქ. თბილისი, საბურთალოს რაიონი, ვაჟაფშაველას გამზ., №29ა</t>
  </si>
  <si>
    <t>ვაჟა ჯომარდიძე</t>
  </si>
  <si>
    <t>C4BD13F4-3E52-4311-BB9C-4123AAACBBFB</t>
  </si>
  <si>
    <t>Hualing international special economic zone</t>
  </si>
  <si>
    <t>404934381</t>
  </si>
  <si>
    <t>ქ. თბილისი, ისანი–სამგორის რაიონი, ჯუმბერ ლეჟავას ქ., N 22</t>
  </si>
  <si>
    <t>სიაოწინ შაო</t>
  </si>
  <si>
    <t>7D66FBF2-5820-4037-8747-C64AFED89B84</t>
  </si>
  <si>
    <t>ჯორჯიან თრეველ გრუპ</t>
  </si>
  <si>
    <t>404920939</t>
  </si>
  <si>
    <t>ქ. თბილისი, საბურთალოს რაიონი, მიცკევიჩის ქ., N 50, სართული 1, კომერციული ფართი N1ა</t>
  </si>
  <si>
    <t>პაატა კვიჟინაძე</t>
  </si>
  <si>
    <t>D5E9F1CB-C3EF-4BE6-BAB4-F644BBBC0BA5</t>
  </si>
  <si>
    <t>კავკასიის ტრანსპორტი და ლოგისტიკა</t>
  </si>
  <si>
    <t>206146543</t>
  </si>
  <si>
    <t>ქ. თბილისის, ძველი თბილისის რაიონში, კეკელიძის ქ., №14/20, ბ.19</t>
  </si>
  <si>
    <t>გიორგი ნაკანი</t>
  </si>
  <si>
    <t>E8124649-C094-4D1D-9C2B-B47524D6CF91</t>
  </si>
  <si>
    <t>ნინი-2010</t>
  </si>
  <si>
    <t>445392012</t>
  </si>
  <si>
    <t>ქ. ბათუმი, გენ.ა.აბაშიძის,ქ. N 17 ბ. 22</t>
  </si>
  <si>
    <t>მალხაზ დავითაძე</t>
  </si>
  <si>
    <t>7F7D69BD-5F51-483E-B4AD-A742B09C3D9E</t>
  </si>
  <si>
    <t>შატო მუხრანი</t>
  </si>
  <si>
    <t>205000381</t>
  </si>
  <si>
    <t>მცხეთის რაიონი, სოფ. მუხრანი</t>
  </si>
  <si>
    <t>პატრიკ ჰონეფ
ფილიპ ლესპი-ლაბაილეტ</t>
  </si>
  <si>
    <t>L2WMGWCZZ,C4Y0K755W,C4TZ7YP9L
14FV02320</t>
  </si>
  <si>
    <t>GE53TB7821136040100002</t>
  </si>
  <si>
    <t>0E3C8876-D73B-417A-A61E-5FD08F98EDCB</t>
  </si>
  <si>
    <t>ტრანსტრანზიტ</t>
  </si>
  <si>
    <t>404855876</t>
  </si>
  <si>
    <t>ქ. თბილისის ვაკის რაიონში, მ. თამარაშვილის ქუჩა,N 1 ბ. 3</t>
  </si>
  <si>
    <t>მანანა გაბეჩავა</t>
  </si>
  <si>
    <t>B696757E-AB59-40F5-AD3F-195AE1CCCFC0</t>
  </si>
  <si>
    <t>სასტუმრო ავენიუზე</t>
  </si>
  <si>
    <t>404469348</t>
  </si>
  <si>
    <t>ქ. თბილისის, ძველი თბილისის რაიონში, ივ.მაჩაბელის ქ., N 3</t>
  </si>
  <si>
    <t>ანზორი ქურასბედიანი</t>
  </si>
  <si>
    <t>0A1AC4C3-AD01-4119-9BEE-FF24A6C1358E</t>
  </si>
  <si>
    <t>აუდიტორული ფირმა მრჩეველი</t>
  </si>
  <si>
    <t>200015198</t>
  </si>
  <si>
    <t>ქ. თბილისის საბურთალოს რაიონში, ბახტრიონის,11</t>
  </si>
  <si>
    <t>ნაირა ლობჯანიძე</t>
  </si>
  <si>
    <t>57544F83-E1F4-4363-B709-B2F9900C9F23</t>
  </si>
  <si>
    <t>ომეგა მოტორსი</t>
  </si>
  <si>
    <t>245433231</t>
  </si>
  <si>
    <t>ქ. ბათუმის სასამართლო</t>
  </si>
  <si>
    <t>ლელი აბულაძე</t>
  </si>
  <si>
    <t>41D17F46-D18B-4A75-B1F2-14B0650C5035</t>
  </si>
  <si>
    <t>ნიუ სთაილი +</t>
  </si>
  <si>
    <t>200222400</t>
  </si>
  <si>
    <t>ქ. თბილისის გლდანის რაიონში, გლდანის I მ/რ,კორპ.14, ბ.3</t>
  </si>
  <si>
    <t>ტიმურ ალიბეგაშვილი</t>
  </si>
  <si>
    <t>6A2D18C3-F97B-4B10-9FDD-03EE95DE0095</t>
  </si>
  <si>
    <t>ლაით ჰაუსი</t>
  </si>
  <si>
    <t>401966529</t>
  </si>
  <si>
    <t>ქ. თბილისის, დიდუბე-ჩუღურეთის რაიონში, სტანისლავსკის ქ., N5</t>
  </si>
  <si>
    <t>ია გურაბანიძე</t>
  </si>
  <si>
    <t>478269C8-39E1-498C-843C-22533B5230EE</t>
  </si>
  <si>
    <t>მონტაჟ ჯორჯია</t>
  </si>
  <si>
    <t>205258335</t>
  </si>
  <si>
    <t>ქ. თბილისი, საბურთალოს რაიონი, ყოფილი დიღმის სასწავლო-საცდელი მეურნეობა</t>
  </si>
  <si>
    <t>დავით კახიანი</t>
  </si>
  <si>
    <t>17840BF3-05C6-40F8-A586-0BB3E5E9EC1F</t>
  </si>
  <si>
    <t>საქაერონავიგაცია</t>
  </si>
  <si>
    <t>208144051</t>
  </si>
  <si>
    <t>ქ. თბილისი, სამგორის რაიონი, აეროპორტი</t>
  </si>
  <si>
    <t>გიორგი ედიშერაშვილი
გოჩა მეზვრიშვილი</t>
  </si>
  <si>
    <t>01011034050
01028000222</t>
  </si>
  <si>
    <t>3884A1F7-78FF-46A8-8174-4664E739092E</t>
  </si>
  <si>
    <t>ნიუ უნივერსითი</t>
  </si>
  <si>
    <t>404391537</t>
  </si>
  <si>
    <t>ქ. თბილისი, ნაძლადევის რაიონი, ქსნის ქ., N35</t>
  </si>
  <si>
    <t>ირაკლი მესხიშვილი</t>
  </si>
  <si>
    <t>0765442B-12DB-4509-8B96-7CFBDB783399</t>
  </si>
  <si>
    <t>სერვ.ჯი</t>
  </si>
  <si>
    <t>205277369</t>
  </si>
  <si>
    <t>ქ. თბილისი, ვაკის რ-ნი, უნივერსიტეტის ქ. ნაკვ. 06/016; / პეტრე ქავთარაძის ქ. ჩიხი N3</t>
  </si>
  <si>
    <t>გიორგი ნატროშვილი
რევაზ ნატროშვილი</t>
  </si>
  <si>
    <t>01017015321
01008001002</t>
  </si>
  <si>
    <t>D4CD7E8D-7E5F-4686-861B-B7701CF047DD</t>
  </si>
  <si>
    <t>ინტერ ლოჯისტიკს</t>
  </si>
  <si>
    <t>404921091</t>
  </si>
  <si>
    <t>ქ. თბილისი, ვაკე-საბურთალოს რაიონი, იოსებიძის ქ., №49</t>
  </si>
  <si>
    <t>შოთა ღვედაძე</t>
  </si>
  <si>
    <t>F78D13B6-5185-4320-AA89-01ECFC72CF01</t>
  </si>
  <si>
    <t>ბესტ პართს</t>
  </si>
  <si>
    <t>416316720</t>
  </si>
  <si>
    <t>ქ. რუსთავი, კონსტიტუციის ქ., კორ. 63, ბ. 4</t>
  </si>
  <si>
    <t>თამაზ ხვედელიძე</t>
  </si>
  <si>
    <t>DFCFED53-1CD0-4665-8262-A5736989AB35</t>
  </si>
  <si>
    <t>კავკასუს ონლაინი</t>
  </si>
  <si>
    <t>211380833</t>
  </si>
  <si>
    <t>ქ. თბილისი, ჩუღურეთის რაიონი, წინამძღვრიშვილის ქ., №160</t>
  </si>
  <si>
    <t>რევაზ კოპალაძე</t>
  </si>
  <si>
    <t>3620E750-283C-46B8-B5F6-20A67EAA345F</t>
  </si>
  <si>
    <t>სკრეპი</t>
  </si>
  <si>
    <t>400100993</t>
  </si>
  <si>
    <t>ქ. თბილისი, ვაკის რაიონი, ანა პოლიტკოვსკაიას ქუჩა, N 3, კორპუსი 8, ბინა N36</t>
  </si>
  <si>
    <t>მანონი თალაკვაძე</t>
  </si>
  <si>
    <t>0C586063-423B-413B-B570-EF4AD1C662F8</t>
  </si>
  <si>
    <t>სამსონკო</t>
  </si>
  <si>
    <t>205292226</t>
  </si>
  <si>
    <t>ქ. თბილისი, საბურთალოს რაიონი, აღმაშენებლის ხეივანი, მე-6 კმ</t>
  </si>
  <si>
    <t>მიხეილ ბურჯანაძე</t>
  </si>
  <si>
    <t>GE39BG0000000875312200</t>
  </si>
  <si>
    <t>6BBFBDAD-8D0E-4829-831F-D3FFAC50C146</t>
  </si>
  <si>
    <t>სამეწარმეო, კომერციული (ინდივიდუალური ბინათმშენებლობის) ამხანაგობა
"ურბნისი პალასი"</t>
  </si>
  <si>
    <t>202466857</t>
  </si>
  <si>
    <t>ქ. თბილისი, დიღმის მასივი III კვ ატ და რეს"ბ"</t>
  </si>
  <si>
    <t>ვასილ ხანიშვილი</t>
  </si>
  <si>
    <t>BD2B4B6D-0719-4BC7-BF6A-5B66676E4152</t>
  </si>
  <si>
    <t>ტრანსკავკასიური სადისტრიბუციო კომპანია</t>
  </si>
  <si>
    <t>401949674</t>
  </si>
  <si>
    <t>ქ. თბილისი, დიდუბის რაიონი, დიღმის მასივი, VI კვ., 22ბ კორპუსი</t>
  </si>
  <si>
    <t>მალხაზი ჯიმშიაშვილი</t>
  </si>
  <si>
    <t>B3D02A9F-F793-4B1E-8ADD-389D25E334CF</t>
  </si>
  <si>
    <t>ROM</t>
  </si>
  <si>
    <t>404970180</t>
  </si>
  <si>
    <t>ქ. თბილისის, ვაკე-საბურთალოს რაიონში, იყალთოს ქ., №8, ბინა 63</t>
  </si>
  <si>
    <t>რომან ვართანიანი</t>
  </si>
  <si>
    <t>446C3176-92C6-42B8-8832-9B035D86FD02</t>
  </si>
  <si>
    <t>მიკროენერგეტიკა</t>
  </si>
  <si>
    <t>201951389</t>
  </si>
  <si>
    <t>ქ. თბილისი, დიდუბე-ჩუღურეთის რაიონი, მირცულავას ქ., №11</t>
  </si>
  <si>
    <t>გენრი ფრანგულაიშვილი</t>
  </si>
  <si>
    <t>6E31EFB7-3C0C-48AE-B939-D2D2F9F43903</t>
  </si>
  <si>
    <t>საბა და შოთა პარტნიორები</t>
  </si>
  <si>
    <t>430025126</t>
  </si>
  <si>
    <t>ზესტაფონის რაიონი, ს. როდინაული</t>
  </si>
  <si>
    <t>თამაზ ზიბზიბაძე,</t>
  </si>
  <si>
    <t>04134209-3FF4-41AB-BB59-4F700A01823C</t>
  </si>
  <si>
    <t>MASTER CLASS</t>
  </si>
  <si>
    <t>400075921</t>
  </si>
  <si>
    <t>ქ. თბილისი, გლდანის რაიონი, მუხიანი, I მ/რ., კორპ.№1, ბ.№23</t>
  </si>
  <si>
    <t>გიორგი ნასყიდაშვილი</t>
  </si>
  <si>
    <t>79B91E56-BB35-474C-9AD9-EDD99D90FCCD</t>
  </si>
  <si>
    <t>გრადუსი</t>
  </si>
  <si>
    <t>404477357</t>
  </si>
  <si>
    <t>ქ. თბილისი, ძველი თბილისის რაიონი, ძმ. კაკაბაძეების ქ., №19</t>
  </si>
  <si>
    <t>E1F78753-72DF-423B-A24C-9122C1B35395</t>
  </si>
  <si>
    <t>რადიო ჰოლდინგი ფორტუნა</t>
  </si>
  <si>
    <t>204892535</t>
  </si>
  <si>
    <t>ქ. თბილისი, საბურთალოს რაიონი, გელოვანის გამზ.,N 2 მე-4 სართ.</t>
  </si>
  <si>
    <t>თამარ ჩიგოგიძე</t>
  </si>
  <si>
    <t>A318D041-8472-4083-9BC7-696CFA34DC3C</t>
  </si>
  <si>
    <t>ტენტ სისტემები</t>
  </si>
  <si>
    <t>400114791</t>
  </si>
  <si>
    <t>ქ. თბილისი, გლდანი-ნაძალადევის რაიონი, გლდანი VI მ/რ, კორპ.№20, ბ.№109</t>
  </si>
  <si>
    <t>ალექსი ქამხაძე</t>
  </si>
  <si>
    <t>EA33A33A-3117-48F1-B462-18AB91B1FD69</t>
  </si>
  <si>
    <t>კახელები ბელიაშვილზე</t>
  </si>
  <si>
    <t>404871901</t>
  </si>
  <si>
    <t>ქ. თბილისი, დიდუბე-ჩუღურეთის რაიონი, აკაკი ბელიაშვილის ქუჩა, N41</t>
  </si>
  <si>
    <t>ირაკლი ამირიძე</t>
  </si>
  <si>
    <t>08236B67-5256-472D-94B5-F6C108821AFC</t>
  </si>
  <si>
    <t>სახელმწიფო სამშენებლო კომპანია</t>
  </si>
  <si>
    <t>205140257</t>
  </si>
  <si>
    <t>ქ. თბილისი, სამგორის რაიონი, ორხევის დას., ახვლედიანის ქ., №21, (ნაკვეთი 41/027)</t>
  </si>
  <si>
    <t>შალვა შავიშვილი</t>
  </si>
  <si>
    <t>BAEB1C86-C0F0-4961-88F1-21C6876695C5</t>
  </si>
  <si>
    <t>ჯ ა ლოჯისტიკა</t>
  </si>
  <si>
    <t>215090737</t>
  </si>
  <si>
    <t>ქ. თბილისი, ისნის რაიონი, მარტყოფის შეს, №8, მარტყოფის შეს., №8-ის მიმდებარედ</t>
  </si>
  <si>
    <t>ზურაბ ალანია</t>
  </si>
  <si>
    <t>FB8676C5-ABB4-49AF-937B-4A6CC935ADC6</t>
  </si>
  <si>
    <t>კახეთი</t>
  </si>
  <si>
    <t>208144578</t>
  </si>
  <si>
    <t>ქ. თბილისის სამგორის რაიონში, იუმაშევის ქ.,№17</t>
  </si>
  <si>
    <t>მარინე ტოკლიკიშვილი
ნუგზარ რობიტაშვილი
ანზორ ალანია</t>
  </si>
  <si>
    <t>01027025120
01011004204
01007005532</t>
  </si>
  <si>
    <t>6CB63D5F-64F7-4C2C-B22E-71097EEF4E14</t>
  </si>
  <si>
    <t>SAYALI</t>
  </si>
  <si>
    <t>406057804</t>
  </si>
  <si>
    <t>ქ. თბილისი, დიდუბის რაიონი, დ. უზნაძის ქ. N 58 / უშანგი ჩხეიძის ქ. N 17</t>
  </si>
  <si>
    <t>სოჰრაბ აღალარლი</t>
  </si>
  <si>
    <t>С00713338,C01482381,01291016407</t>
  </si>
  <si>
    <t>99680276-EDBD-4970-A113-24B7E00C13A6</t>
  </si>
  <si>
    <t>კომპსერვისი</t>
  </si>
  <si>
    <t>205250244</t>
  </si>
  <si>
    <t>ქ. თბილისის, ვაკე-საბურთალოს რაიონში, ფალიაშვილის ქ., №79</t>
  </si>
  <si>
    <t>გიორგი გაბრიჩიძე</t>
  </si>
  <si>
    <t>1B3A7F98-ADF8-405F-A820-8D064DA5159E</t>
  </si>
  <si>
    <t>ვოლდემარ</t>
  </si>
  <si>
    <t>401997880</t>
  </si>
  <si>
    <t>ქ.თბილისი, დიდუბე-ჩუღურეთის რაიონი, კედიას ქ., N 13, ნაკვ. 07/031</t>
  </si>
  <si>
    <t>მაია ლაშაური</t>
  </si>
  <si>
    <t>B98B9A1C-95C6-4490-82E3-46659E8D3FBE</t>
  </si>
  <si>
    <t>კამარა სისტემს</t>
  </si>
  <si>
    <t>404868808</t>
  </si>
  <si>
    <t>ქ. თბილისი, ვაკე-საბურთალოს რაიონი, ბარნოვის ქ. №80</t>
  </si>
  <si>
    <t>ალექსანდრე კვარაცხელია</t>
  </si>
  <si>
    <t>F9B58B3C-DC74-4DE2-9184-3BD894DB492C</t>
  </si>
  <si>
    <t>ბოლნისის ტუფი</t>
  </si>
  <si>
    <t>225365459</t>
  </si>
  <si>
    <t>ბოლნისის რაიონი, ს. ტალავერი</t>
  </si>
  <si>
    <t>სოლომონ ლომაძე</t>
  </si>
  <si>
    <t>3FE4CCDE-CBCD-47B6-96C2-7403EEF591DB</t>
  </si>
  <si>
    <t>მ + მ მილიცერ და მიუნხ ჯეორჯიენ</t>
  </si>
  <si>
    <t>203839276</t>
  </si>
  <si>
    <t>ქ. თბილისი, მთაწმინდის რაიონი, ძმ.კაკაბაძეების ქ., №3/2</t>
  </si>
  <si>
    <t>პაატა კაჭარავა</t>
  </si>
  <si>
    <t>FF80C31A-6093-486A-A519-AE6C972F7687</t>
  </si>
  <si>
    <t>გლობალ ტრანსპორტერი</t>
  </si>
  <si>
    <t>205294466</t>
  </si>
  <si>
    <t>ქ. თბილისი ვაკის რაიონი, ნუცუბიძის ქ., N48, კორპ 3, ბ 10</t>
  </si>
  <si>
    <t>დავით ბეროშვილი
ანდრო ბეროშვილი</t>
  </si>
  <si>
    <t>01025011250
01008047177</t>
  </si>
  <si>
    <t>F8BD415E-F0DA-4C63-B0A9-8E1F49B1E1E5</t>
  </si>
  <si>
    <t>09.TECH</t>
  </si>
  <si>
    <t>401981646</t>
  </si>
  <si>
    <t>ქ. თბილისი, დიდუბე-ჩუღურეთის რაიონი, დიღმის მას., III კვ., კორ. 31, ბ. 16</t>
  </si>
  <si>
    <t>ავთანდილ გრძელიშვილი</t>
  </si>
  <si>
    <t>B0D36346-B5FB-49B2-903E-72FB10FF2D3A</t>
  </si>
  <si>
    <t>პალადა</t>
  </si>
  <si>
    <t>205180472</t>
  </si>
  <si>
    <t>ქ. თბილისი, ვაკის რაიონი, ჭავჭავაძის გამზირი, №55</t>
  </si>
  <si>
    <t>ილია კეკელიძე</t>
  </si>
  <si>
    <t>31D45C00-CEC1-4C42-8E96-8127B22496EB</t>
  </si>
  <si>
    <t>ელიტ სერვისი</t>
  </si>
  <si>
    <t>404858864</t>
  </si>
  <si>
    <t>ქ. თბილისი, ვაკის რაიონი, პეტრე ქავთარაძის ქუჩა, N3</t>
  </si>
  <si>
    <t>გელა ნატროშვილი</t>
  </si>
  <si>
    <t>58492E35-9F05-4E89-8885-509952D9DF33</t>
  </si>
  <si>
    <t>კაია</t>
  </si>
  <si>
    <t>401956308</t>
  </si>
  <si>
    <t>ქ. თბილისი, საბურთალოს რაიონი, იასამანის ქ., №6, სადარბაზო 2, სართული 9, ბინა 99</t>
  </si>
  <si>
    <t>გიორგი მერებაშვილი</t>
  </si>
  <si>
    <t>1E1E7456-F8EE-4B5F-8AB8-63B7A1A9D2A9</t>
  </si>
  <si>
    <t>ვიქტორია 2014</t>
  </si>
  <si>
    <t>404462381</t>
  </si>
  <si>
    <t>ქ. თბილისი, ძველი თბილისის რაიონი, ვ.პეტრიაშვილის ქ., N 42</t>
  </si>
  <si>
    <t>2DF3A974-2140-4460-AC4E-8DB9B304D362</t>
  </si>
  <si>
    <t>ემკა ბაუენ</t>
  </si>
  <si>
    <t>406113913</t>
  </si>
  <si>
    <t>ქ. თბილისი, ძველი თბილისის რაიონი, ა. ფურცელაძის ქ., N12</t>
  </si>
  <si>
    <t>კონსტანტინე ჟღენტი</t>
  </si>
  <si>
    <t>C60999E5-F83C-4A4B-AD85-8693CA10A9B1</t>
  </si>
  <si>
    <t>სტუდიო არტ</t>
  </si>
  <si>
    <t>405119483</t>
  </si>
  <si>
    <t>ქ. თბილისი, ვაკის რაიონი, აბაშიძის ქ., N 21ა / ირაკლი აბაშიძისა და არაყიშვილის ქუჩების გადაკვეთაზე (ნაკვეთი 16/024)</t>
  </si>
  <si>
    <t>მედეა ბილანიშვილი</t>
  </si>
  <si>
    <t>68FBEC39-9B4D-4501-9B0E-DC0DD967276A</t>
  </si>
  <si>
    <t>ენერგონი</t>
  </si>
  <si>
    <t>236037962</t>
  </si>
  <si>
    <t>ქ. თბილისი, გლდანის რაიონი, ზაჰესის დასახლება, კასკადის ქ., №1</t>
  </si>
  <si>
    <t>ედუარდი ოგანესიანი
გიორგი მირცხულავა
თეიმურაზ ნიკოლაშვილი</t>
  </si>
  <si>
    <t>01013008052
01017006707
01012021820</t>
  </si>
  <si>
    <t>D26DEAAF-FE0D-4595-A0F9-7DA9B2FF6E2C</t>
  </si>
  <si>
    <t>კარგო მარკეტი</t>
  </si>
  <si>
    <t>206339229</t>
  </si>
  <si>
    <t>ქ. თბილისი, საბურთალოს რაიონი, ალ. ყაზბეგის გამზ., N24ბ., მე-3 სართული</t>
  </si>
  <si>
    <t>თამაზ ზედგინიძე</t>
  </si>
  <si>
    <t>111AFC4A-DA69-4B21-B89B-34376F73DFF6</t>
  </si>
  <si>
    <t>დვ სპორტი</t>
  </si>
  <si>
    <t>202217127</t>
  </si>
  <si>
    <t>ქ. თბილისი, ძველი თბილისის რაიონში, თოიძის ქუჩა,2/10</t>
  </si>
  <si>
    <t>დავით რაზმაძე
ვახტანგ ლაშხი</t>
  </si>
  <si>
    <t>01030015851
01009005931</t>
  </si>
  <si>
    <t>GE65TB7251436020100002</t>
  </si>
  <si>
    <t>E48F77E5-150E-4231-8BB9-45BF67F9082C</t>
  </si>
  <si>
    <t>ვიპ ჰოთელს</t>
  </si>
  <si>
    <t>402024420</t>
  </si>
  <si>
    <t>ქ. თბილისი, გლდანი-ნაძალადევის რაიონი, სოფ. გლდანი</t>
  </si>
  <si>
    <t>სოფიო სკალოზუბი</t>
  </si>
  <si>
    <t>956EBC54-3C3B-457D-9F26-540F5BE80A41</t>
  </si>
  <si>
    <t>ჩემი ოფისი</t>
  </si>
  <si>
    <t>401997112</t>
  </si>
  <si>
    <t>ქ. თბილისი, დიდუბის რაიონი, აკაკი ბელიაშვილის ქ., N9</t>
  </si>
  <si>
    <t>გიორგი კახუაშვილი</t>
  </si>
  <si>
    <t>69D7BC6E-1866-45BC-8677-9EBCB6F95F8C</t>
  </si>
  <si>
    <t>კაფე ვერდე</t>
  </si>
  <si>
    <t>405039854</t>
  </si>
  <si>
    <t>ქ. თბილისი, ვაკე-საბურთალოს რაიონი, იდენტიფიკაციის ქუჩის მიმდებარედ</t>
  </si>
  <si>
    <t>არჩილი ლაბაძე</t>
  </si>
  <si>
    <t>B67167DB-A7C7-463A-9A65-5295E872EFC6</t>
  </si>
  <si>
    <t>ქებული კლიმატი</t>
  </si>
  <si>
    <t>202283242</t>
  </si>
  <si>
    <t>ქ. თბილისი, დიდუბის რაიონი, ეთერ ბოცვაძის ქ., N 4</t>
  </si>
  <si>
    <t>მიხეილ თავაძე</t>
  </si>
  <si>
    <t>EE2CA0B7-2449-4EB2-AF76-7EAAE1DED604</t>
  </si>
  <si>
    <t>იაა მოტორსი</t>
  </si>
  <si>
    <t>205251154</t>
  </si>
  <si>
    <t>ქ. თბილისის, ვაკე-საბურთალოს რაიონი, ალ. ყაზბეგის გამზ., №12ა</t>
  </si>
  <si>
    <t>ირაკლი კუხიანიძე</t>
  </si>
  <si>
    <t>3119A281-7E87-423A-A2BE-D4BDFD9E54EA</t>
  </si>
  <si>
    <t>ბბ ტრანსპორტ ჯგუფი</t>
  </si>
  <si>
    <t>405083564</t>
  </si>
  <si>
    <t>ქ. თბილისის, ვაკე-საბურთალოს რაიონში, დიდი დიღომი, გ.ბრწყინვალეს ქ. N 21, ბ. 16</t>
  </si>
  <si>
    <t>ბექარ ბახტაძე</t>
  </si>
  <si>
    <t>DC0B11D4-B518-4B22-97A7-25D41F16CF89</t>
  </si>
  <si>
    <t>ელსო</t>
  </si>
  <si>
    <t>200011888</t>
  </si>
  <si>
    <t>ქ. თბილისი, საბურთალოს რაიონი, გაგარინის ქ., N14-16 , კორპუსი 1, ბ. 18</t>
  </si>
  <si>
    <t>ჯემალი გურგენიძე</t>
  </si>
  <si>
    <t>D169140E-9515-4736-B202-DEB0078CCBD7</t>
  </si>
  <si>
    <t>დაიკინ ჯორჯია</t>
  </si>
  <si>
    <t>404484170</t>
  </si>
  <si>
    <t>5DCB2671-4493-4C64-A26C-D8B9D8434D52</t>
  </si>
  <si>
    <t>გრუპ</t>
  </si>
  <si>
    <t>422431540</t>
  </si>
  <si>
    <t>აბაშის რაიონი, ს. ძველი აბაშა</t>
  </si>
  <si>
    <t>ამირანი კუჭავა</t>
  </si>
  <si>
    <t>22EF9737-C8F0-404A-B3B8-053E14641617</t>
  </si>
  <si>
    <t>ჰოტელ კრუიზი</t>
  </si>
  <si>
    <t>232553019</t>
  </si>
  <si>
    <t>ქ. თბილისი, დიდუბის რაიონი, ბელიაშვილის ქ., №75</t>
  </si>
  <si>
    <t>დავით ბაღდავაძე</t>
  </si>
  <si>
    <t>AFB3D3CB-E6C9-4BF6-B485-989F3FCF95B1</t>
  </si>
  <si>
    <t>ელ გამტარი</t>
  </si>
  <si>
    <t>401948265</t>
  </si>
  <si>
    <t>ქ. თბილისის დიდუბის რაიონში, ხოშარაულის და ელიავას ქუჩებს ,მდ. მტკვრის მარცხენა სანაპიროსა და ვახუშტის ხიდს შორის</t>
  </si>
  <si>
    <t>ემზარი ბეჭვაია</t>
  </si>
  <si>
    <t>DE08F500-E733-4ED2-81A8-E385537995C5</t>
  </si>
  <si>
    <t>თარჯიმანი</t>
  </si>
  <si>
    <t>445438232</t>
  </si>
  <si>
    <t>ბ. ბათუმი, კომახიძის ქ., 1</t>
  </si>
  <si>
    <t>კახა აბულაძე</t>
  </si>
  <si>
    <t>A6C43408-32BF-408F-B85D-600098A9EEB1</t>
  </si>
  <si>
    <t>მეტრო მეფ</t>
  </si>
  <si>
    <t>445466175</t>
  </si>
  <si>
    <t>ქ. ბათუმი, გოგოლის ქ., N1</t>
  </si>
  <si>
    <t>ესმა ზანდარაძე
მელექ საღლამ
ისმაილ ერთენ</t>
  </si>
  <si>
    <t>61007006609
31189454162
26131927528</t>
  </si>
  <si>
    <t>70DB35D3-4E5B-493D-91BC-311C4A96CF70</t>
  </si>
  <si>
    <t>ივერია ჯგუფი</t>
  </si>
  <si>
    <t>406168258</t>
  </si>
  <si>
    <t>ქ. თბილისი, სამგორის რაიონი, III მასივი, IV კვ., კორ. 9, ბ. 30</t>
  </si>
  <si>
    <t>ვახტანგი ქავთარაძე
გოჩა შევარდნაძე</t>
  </si>
  <si>
    <t>60001014570
01005002437</t>
  </si>
  <si>
    <t>7C585B19-A504-4306-8D62-6C316598671B</t>
  </si>
  <si>
    <t>ჩაიხანა თბილისი</t>
  </si>
  <si>
    <t>405007335</t>
  </si>
  <si>
    <t>ქ. თბილისის, ვაკე-საბურთალოს რაიონში, ყაზბეგის გამზ., №8, ბ. 1</t>
  </si>
  <si>
    <t>ლაშა ბუბუტეიშვილი</t>
  </si>
  <si>
    <t>9B5B7B3D-036A-4ADD-B50A-A53BDCEBFAA0</t>
  </si>
  <si>
    <t>გუდვები</t>
  </si>
  <si>
    <t>405047079</t>
  </si>
  <si>
    <t>ქ. თბილისის, ვაკე-საბურთალოს რაიონში, ნუცუბიძის IV მ/რ, კორპ. 23, ბ. 58</t>
  </si>
  <si>
    <t>თეიმურაზ კევლიშვილი</t>
  </si>
  <si>
    <t>130FBC78-A4A9-48AB-ADB5-F9E8A7DEB043</t>
  </si>
  <si>
    <t>პარაგონი</t>
  </si>
  <si>
    <t>401954836</t>
  </si>
  <si>
    <t>ქ. თბილისი, საბურთალოს რაიონი, დიღმის სასწავლო საცდელი მეურნეობა</t>
  </si>
  <si>
    <t>თეიმურაზ ძულიაშვილი</t>
  </si>
  <si>
    <t>05DF6F99-D8FC-4642-8846-FBB99D86A477</t>
  </si>
  <si>
    <t>კაპიტოლ კონსტრაქშენი</t>
  </si>
  <si>
    <t>406137568</t>
  </si>
  <si>
    <t>ქ. თბილისი, სამგორის რაიონი, იუმაშევის ქ., N15</t>
  </si>
  <si>
    <t>ნიკოლოზ ჯაიანი</t>
  </si>
  <si>
    <t>E59B206B-6553-443E-B103-8E835F2B07EA</t>
  </si>
  <si>
    <t>ოქროს კიდობანი</t>
  </si>
  <si>
    <t>402009508</t>
  </si>
  <si>
    <t>ქ. თბილისი, დიდუბე-ჩუღურეთის რაიონი, ცაბაძის ქ., №8-ბ</t>
  </si>
  <si>
    <t>მუხრანი ბაგრატიონი
თამაზ ბაქანიძე</t>
  </si>
  <si>
    <t>01009004352
01024006245</t>
  </si>
  <si>
    <t>020142FE-C534-4037-BC82-F0CDDD62609D</t>
  </si>
  <si>
    <t>ჯეო ტექნიკსი XXI</t>
  </si>
  <si>
    <t>400117798</t>
  </si>
  <si>
    <t>ქ. თბილისის, გლდანი-ნაძალადევის რაიონში, გლდანი IV მ/რ, კორ. 92 ბ, ბინა 16</t>
  </si>
  <si>
    <t>მაია კაკაურიძე</t>
  </si>
  <si>
    <t>A4582ABA-0B57-4FA1-94EC-74429F002F96</t>
  </si>
  <si>
    <t>ზუ-და ტრანსი</t>
  </si>
  <si>
    <t>445470437</t>
  </si>
  <si>
    <t>ქ. ბათუმი, კახაბერის დასახლება</t>
  </si>
  <si>
    <t>ჯემალ აბაშიძე</t>
  </si>
  <si>
    <t>45DC38E5-997C-4B08-ABA5-E0F273698B0B</t>
  </si>
  <si>
    <t>უნივერსალ მშენებელი</t>
  </si>
  <si>
    <t>206340592</t>
  </si>
  <si>
    <t>ქ. თბილისის, ისანი-სამგორის რაიონში, ლილოს დასახლება, საქსოფმანქანის პ.ვ. კორპ. 2, № 12</t>
  </si>
  <si>
    <t>ავთანდილ მეტონიძე</t>
  </si>
  <si>
    <t>32E06D88-B924-46FE-9AF1-73CCC8127983</t>
  </si>
  <si>
    <t>ოვალი</t>
  </si>
  <si>
    <t>401985170</t>
  </si>
  <si>
    <t>ქ. თბილისის დიდუბე-ჩუღურეთის რაიონი, ალ.მირცხულავას ქ. N 2 ბ. 16</t>
  </si>
  <si>
    <t>მიხეილ ელიზბარაშვილი</t>
  </si>
  <si>
    <t>69E7C54B-FD88-4916-BE95-EA5E62FC1916</t>
  </si>
  <si>
    <t>კ ნ კ</t>
  </si>
  <si>
    <t>400121248</t>
  </si>
  <si>
    <t>ქ. თბილისის, გლდანი-ნაძალადევის რაიონში, ზაჰესი, ავჭალის ქ. N 37</t>
  </si>
  <si>
    <t>მარიამ რაზმაძე</t>
  </si>
  <si>
    <t>3AF21218-875C-4A08-9968-11B1C64DDF7C</t>
  </si>
  <si>
    <t>ჯიტეკი</t>
  </si>
  <si>
    <t>205204438</t>
  </si>
  <si>
    <t>ქ. თბილისი, ვაკის რაიონი, თამარაშვილის ქუჩა, №13ა</t>
  </si>
  <si>
    <t>გიორგი ყიფიანი</t>
  </si>
  <si>
    <t>41F73ADB-D525-4A80-83A9-F5E143D27BAE</t>
  </si>
  <si>
    <t>მაქრო ქონსთრაქშენ</t>
  </si>
  <si>
    <t>445433120</t>
  </si>
  <si>
    <t>ქ. თბილისი, საბურთალოს რაიონი, ფანჯიკიძის (ყოფილი ბუდაპეშტის) ქ., N22</t>
  </si>
  <si>
    <t>მურათ ავჯი</t>
  </si>
  <si>
    <t>E6580BD9-DB6B-498C-9099-AAC79E7B2C98</t>
  </si>
  <si>
    <t>თიბისი ბანკი</t>
  </si>
  <si>
    <t>204854595</t>
  </si>
  <si>
    <t>ქ. თბილისი, ჩუღურეთის რაიონი, მარჯანიშვილის ქ., №7</t>
  </si>
  <si>
    <t>ვახტანგ ბუცხრიკიძე</t>
  </si>
  <si>
    <t>D2240746-16A7-43D5-B27A-ED2CA4528F8E</t>
  </si>
  <si>
    <t>ფ.ს. მაკენზი</t>
  </si>
  <si>
    <t>405039961</t>
  </si>
  <si>
    <t>ქ. თბილისი, ვაკის რაიონი, ილ. ჭავჭავაძის გამზ., №34</t>
  </si>
  <si>
    <t>ვალენტინა ივანოვა</t>
  </si>
  <si>
    <t>85B7DEDE-1A7E-4E90-AE99-B68818BA3895</t>
  </si>
  <si>
    <t>არქმშენი</t>
  </si>
  <si>
    <t>412675975</t>
  </si>
  <si>
    <t>ქ. ქუთაისი ვ.ხარებავას ქ. N 8 ბ. 113</t>
  </si>
  <si>
    <t>შოთა კირკიტაძე</t>
  </si>
  <si>
    <t>A0A882BF-8E18-43B8-BEC1-9CC38DACA06D</t>
  </si>
  <si>
    <t>გ.გ.გ.მ კომპანი</t>
  </si>
  <si>
    <t>400169090</t>
  </si>
  <si>
    <t>ქ. თბილისი, გლდანი-ნაძალადევის რაიონი, ილორის ქ., N 19, ბ. 30</t>
  </si>
  <si>
    <t>გურამ ხაჭაპურიძე</t>
  </si>
  <si>
    <t>F66AF53F-5914-44BD-AC1F-3ADEEF472F91</t>
  </si>
  <si>
    <t>ოქსფორდის აკადემია</t>
  </si>
  <si>
    <t>406062139</t>
  </si>
  <si>
    <t>ქ. თბილისის, ისანი-სამგორის რაიონში, წალენჯიხის ქ., N 13</t>
  </si>
  <si>
    <t>ლია ჯორჯიაშვილი</t>
  </si>
  <si>
    <t>7DF14AF2-1772-4266-8682-5029D756790D</t>
  </si>
  <si>
    <t>MAGNIUM+</t>
  </si>
  <si>
    <t>400019494</t>
  </si>
  <si>
    <t>ქ. თბილისის, ისნის რაიონში, ვაზისუბანი III მ/რ, I კვ., კორპ№ 6, ბ. 18</t>
  </si>
  <si>
    <t>თამაზ ფიროსმანაშვილი</t>
  </si>
  <si>
    <t>7DC984A6-61A9-43C3-9221-18FD9B40EB84</t>
  </si>
  <si>
    <t>APG Georgia</t>
  </si>
  <si>
    <t>400066664</t>
  </si>
  <si>
    <t>ქ. თბილისი, გლდანი-ნაძალადევის რაიონი, შ. ცინცაძის ქ., №28</t>
  </si>
  <si>
    <t>ია ხომერიკი</t>
  </si>
  <si>
    <t>8C6B321E-807F-48FE-984F-1F0215BA862C</t>
  </si>
  <si>
    <t>ლიმნის ხე</t>
  </si>
  <si>
    <t>402035230</t>
  </si>
  <si>
    <t>ქ. თბილისი, დიდუბე-ჩუღურეთის რაიონი, დ. უზნაძის ქ., №93</t>
  </si>
  <si>
    <t>გიგა ხელაშვილი</t>
  </si>
  <si>
    <t>8C8D038B-3F27-4B1B-8380-4F31A3665F00</t>
  </si>
  <si>
    <t>ნიკო-2008</t>
  </si>
  <si>
    <t>400030710</t>
  </si>
  <si>
    <t>ქ. თბილისის, გლდანი-ნაძალადევის რაიონში, თემქის დასახლება, XI მ/რ, II კვ., კორპ. №24, ბინა N35</t>
  </si>
  <si>
    <t>ლევან შარაბიძე</t>
  </si>
  <si>
    <t>59D3BCC4-813C-4EAB-8504-2238A63105F5</t>
  </si>
  <si>
    <t>აეკომ ჯორჯია</t>
  </si>
  <si>
    <t>404484535</t>
  </si>
  <si>
    <t>ქ. თბილისის, კრწანისის რაიონი, ბამბის რიგი N7</t>
  </si>
  <si>
    <t>პატრისია სოფია რიბეირო კარვალიო ვიეირა ფრაგოსო
მარჩელო ბარონე,</t>
  </si>
  <si>
    <t>10057001,N066585
519007891</t>
  </si>
  <si>
    <t>71302F8C-6217-404E-97B4-97CB33010DAB</t>
  </si>
  <si>
    <t>ოფისელი</t>
  </si>
  <si>
    <t>405111212</t>
  </si>
  <si>
    <t>ქ. თბილისის, ვაკე-საბურთალოს რაიონი, ა.ანტონოვსკაიას ქ., №9"ბ", ბ. 55</t>
  </si>
  <si>
    <t>ქეთევან ბაბუნაშვილი</t>
  </si>
  <si>
    <t>3C122EA7-0FC5-4771-ACE5-6065A8994B8E</t>
  </si>
  <si>
    <t>ევროპის აკადემიური ცენტრი</t>
  </si>
  <si>
    <t>406024136</t>
  </si>
  <si>
    <t>ქ. თბილისი, ვაკე-საბურთალოს რაიონი, კოსტავას ქ., №67, V სადარბაზო, II სართ., ბინა №69</t>
  </si>
  <si>
    <t>ბექა ქანთარია
ეთერ სანაია</t>
  </si>
  <si>
    <t>51001002256
29001004729</t>
  </si>
  <si>
    <t>6C72A157-79C4-42A7-AAE4-F18AB9729633</t>
  </si>
  <si>
    <t>ფინსერვისი-XXI</t>
  </si>
  <si>
    <t>205030214</t>
  </si>
  <si>
    <t>ქ. თბილისი, ვაკე-საბურთალოს რაიონი, ილია ჭავჭავაძის გამზირი, №39ა</t>
  </si>
  <si>
    <t>ვეფხვია დვალი</t>
  </si>
  <si>
    <t>DBDF2780-C32C-4BD9-BAA0-310B9D290FC3</t>
  </si>
  <si>
    <t>ნიუ ვილიჯ ფიშერის</t>
  </si>
  <si>
    <t>405080530</t>
  </si>
  <si>
    <t>ქ. თბილისის, ვაკე-საბურთალოს რაიონში, დ. წყნეთი, ი.სუხიშვილის ქ., N 1</t>
  </si>
  <si>
    <t>ზურაბ ლეჟავა</t>
  </si>
  <si>
    <t>DF65F432-34CC-4F0F-857D-9A31651B4B12</t>
  </si>
  <si>
    <t>ბილდინგ ინვესტი</t>
  </si>
  <si>
    <t>445480239</t>
  </si>
  <si>
    <t>ქ. ბათუმი, ზ.გორგილაძის ქ., №44, ბ. 33</t>
  </si>
  <si>
    <t>E7C0D22B-FED5-4942-873C-1E61DB47D228</t>
  </si>
  <si>
    <t>რელაებლ ლეგალ კონსალტინგ</t>
  </si>
  <si>
    <t>445477608</t>
  </si>
  <si>
    <t>ქ. ბათუმი, ლუკა ასათიანის ქ., №51, ბ. №55</t>
  </si>
  <si>
    <t>მირზა ქათამაძე</t>
  </si>
  <si>
    <t>66AA7950-4ED2-4C71-A0CA-D82B768FDDC8</t>
  </si>
  <si>
    <t>ჰობი სტუდიო</t>
  </si>
  <si>
    <t>400007470</t>
  </si>
  <si>
    <t>ქ. თბილისი, ვაკის რაიონი, ალ. ყაზბეგის გამზირი, N 70, სართული 3, ბინა N5</t>
  </si>
  <si>
    <t>ალექსანდრა ნაზარბეგოვი</t>
  </si>
  <si>
    <t>5221A10E-3E19-4119-B094-EDAE2C8C4B2F</t>
  </si>
  <si>
    <t>ა ბ ვ +</t>
  </si>
  <si>
    <t>401990299</t>
  </si>
  <si>
    <t>ქ. თბილისის, დიდუბე-ჩუღურეთის რაიონში, მირცხულავას ქ., N 9-11</t>
  </si>
  <si>
    <t>ამირან ბოჭორიშვილი</t>
  </si>
  <si>
    <t>AAC17F03-9B47-4BFE-97C5-9C5BAB541664</t>
  </si>
  <si>
    <t>ფრი თრეველ</t>
  </si>
  <si>
    <t>439395833</t>
  </si>
  <si>
    <t>საჩხერე, ს. კორბოული, 29–ე, I ჩიხი, N 2</t>
  </si>
  <si>
    <t>სოფიკო ნოზაძე</t>
  </si>
  <si>
    <t>3D879B44-0E5E-40C6-8093-6E938531ED0A</t>
  </si>
  <si>
    <t>მინტრანსი</t>
  </si>
  <si>
    <t>406076320</t>
  </si>
  <si>
    <t>ქ. თბილისი, სამგორის რაიონი, III მასივი, ზემო პლატო, კორ. 18, ბ. 28</t>
  </si>
  <si>
    <t>ირმა ვარსიმაშვილი</t>
  </si>
  <si>
    <t>799B25C3-1F7D-412A-82D0-898D59909DC4</t>
  </si>
  <si>
    <t>დანი</t>
  </si>
  <si>
    <t>404490494</t>
  </si>
  <si>
    <t>ქ. თბილისი, მთაწმინდის რაიონი, მიხეილ ჯავახიშვილის ქუჩა, N 12</t>
  </si>
  <si>
    <t>არზუ ჯალილოვი</t>
  </si>
  <si>
    <t>P4967558,01191011636</t>
  </si>
  <si>
    <t>D2323B9D-13EA-4D99-9DDE-01A9199C7648</t>
  </si>
  <si>
    <t>436031768</t>
  </si>
  <si>
    <t>61C5C579-C883-4340-9296-4B264879D811</t>
  </si>
  <si>
    <t>იბერია ბიზნეს ჯგუფი</t>
  </si>
  <si>
    <t>204975376</t>
  </si>
  <si>
    <t>ქ. თბილისი, დიდუბის რაიონი, საქართველოს სამხედრო გზიდან გლდანისაკენ ჩასახვევი გზის მარჯვენა მხარეს</t>
  </si>
  <si>
    <t>A8A4DC88-DC10-4E90-9F49-6F57EEBF9235</t>
  </si>
  <si>
    <t>ენერჯი პარტს</t>
  </si>
  <si>
    <t>445416416</t>
  </si>
  <si>
    <t>ქ. თბილისი, დიდუბის რაიონი, აკ. ბელიაშვილის ქ., №167</t>
  </si>
  <si>
    <t>აჰმეტ ბაკი აიდოღან</t>
  </si>
  <si>
    <t>13088964560,U03435976,</t>
  </si>
  <si>
    <t>83E4E25B-DB73-4DF8-B9EC-58F6DB5DCC07</t>
  </si>
  <si>
    <t>მარი ტრანს ექსპრესი</t>
  </si>
  <si>
    <t>415094409</t>
  </si>
  <si>
    <t>ქ. თბილისი, ვაკე-საბურთალოს რაიონი, ვაჟაფშაველას გამზირი, VII კვარტალი, კორპ. №25, ბ. №145</t>
  </si>
  <si>
    <t>კობა ბებია</t>
  </si>
  <si>
    <t>3CE3B637-3D83-4A3C-81F0-A7CF79808A6A</t>
  </si>
  <si>
    <t>თრეიდინგ გრუპ</t>
  </si>
  <si>
    <t>405100876</t>
  </si>
  <si>
    <t>ქ. თბილისი, ვაკე-საბურთალოს რაიონი, კახა შევარდენიძეს ქ., N 7, ბ. 30</t>
  </si>
  <si>
    <t>თამარ ტვილდიანი</t>
  </si>
  <si>
    <t>A355B46C-E935-4F76-9824-5255C78F1EDD</t>
  </si>
  <si>
    <t>თერმოინდუსტრია</t>
  </si>
  <si>
    <t>445411484</t>
  </si>
  <si>
    <t>ქ. თბილისი, დიდუბის რაიონი, ნოდარ ბოხუას ქუჩა N1</t>
  </si>
  <si>
    <t>ლევან თურმანიძე</t>
  </si>
  <si>
    <t>FE696C58-9DF0-48BD-AE5D-5D89EF680969</t>
  </si>
  <si>
    <t>გეორგიენ სპედიშენ</t>
  </si>
  <si>
    <t>202204710</t>
  </si>
  <si>
    <t>ქ. თბილისი, ძველი თბილისის რაიონში, თაბუკაშვილის ქ.,№19</t>
  </si>
  <si>
    <t>ნიკოლოზ ფანცალაშვილი</t>
  </si>
  <si>
    <t>AB273A0C-D0E5-4099-9CB2-FEF947A31C15</t>
  </si>
  <si>
    <t>საქნახშირი</t>
  </si>
  <si>
    <t>230868120</t>
  </si>
  <si>
    <t>ქ. ტყიბული, რ. თაბუკაშვილის ქ., N13</t>
  </si>
  <si>
    <t>შპს კოალ ოფ ჯორჯია
ზურაბ აღდგომელაშვილი</t>
  </si>
  <si>
    <t>400264361
01019016623</t>
  </si>
  <si>
    <t>091B2B63-A22D-4111-ABBB-1BB19139EA72</t>
  </si>
  <si>
    <t>ჯეომონიტორინგ</t>
  </si>
  <si>
    <t>404414139</t>
  </si>
  <si>
    <t>ქ. თბილისის, ძველი თბილისის რაიონი, კუმისის ქ., N 32</t>
  </si>
  <si>
    <t>გიორგი სირაძე</t>
  </si>
  <si>
    <t>E0CBE128-3652-4891-8AB7-C01C90B8CFD1</t>
  </si>
  <si>
    <t>ბათესტა</t>
  </si>
  <si>
    <t>211358715</t>
  </si>
  <si>
    <t>ქ. თბილისი, ვაკე-საბურთალოს რაიონი, საბურთალოს ქ, №52</t>
  </si>
  <si>
    <t>აკაკი მიქაძე</t>
  </si>
  <si>
    <t>63C15618-949B-4DB1-98A8-826676491CB5</t>
  </si>
  <si>
    <t>ფორმატი</t>
  </si>
  <si>
    <t>204872575</t>
  </si>
  <si>
    <t>ქ. თბილისი საბურთალოს რაიონი, ვაჟაფშაველას გამზ.,№45</t>
  </si>
  <si>
    <t>ვახტანგ გუგუნაძე</t>
  </si>
  <si>
    <t>DA2AB8A6-C451-462A-9689-D0DF38BF304B</t>
  </si>
  <si>
    <t>ბროლი</t>
  </si>
  <si>
    <t>405150866</t>
  </si>
  <si>
    <t>ქ. თბილისი, ვაკე-საბურთალოს რაიონი, ვაშლიჯვარი, კორ. 7ბ, ბ. 13</t>
  </si>
  <si>
    <t>C8CAC2A8-2B85-46D6-BFBF-B2B0359D9342</t>
  </si>
  <si>
    <t>ინტელექტ ცენტრი</t>
  </si>
  <si>
    <t>206321327</t>
  </si>
  <si>
    <t>ქ. თბილისის, ისანი-სამგორის რაიონი, ქ. წამებულის გამზირი., №92/75</t>
  </si>
  <si>
    <t>დავითი ნიკოლეიშვილი</t>
  </si>
  <si>
    <t>00F63996-9CD5-484A-90D2-21193EF056A9</t>
  </si>
  <si>
    <t>ბლიცი 4X4</t>
  </si>
  <si>
    <t>208156056</t>
  </si>
  <si>
    <t>ქ. თბილისის სამგორის რაიონში, სამგორის,ქ.№6</t>
  </si>
  <si>
    <t>გივი დათაშვილი</t>
  </si>
  <si>
    <t>7E608880-4F9E-405C-A285-AC953842486B</t>
  </si>
  <si>
    <t>ბალკონი</t>
  </si>
  <si>
    <t>405152739</t>
  </si>
  <si>
    <t>ქ. თბილისი, ვაკე-საბურთალოს რაიონი, ალმასიანის ქ., №13, ბ. №4</t>
  </si>
  <si>
    <t>ნინო ნავერიანი</t>
  </si>
  <si>
    <t>F96E99C6-7B07-43A1-B280-D9E881F7C95A</t>
  </si>
  <si>
    <t>მეგანეტი</t>
  </si>
  <si>
    <t>404913304</t>
  </si>
  <si>
    <t>ქ. თბილისის, ვაკე-საბურთალოს რაიონში, შ.ნუცუბიძის ფერდ, III მ/რ, III კვ., კორ. 3, ბ. 14</t>
  </si>
  <si>
    <t>კახაბერ გაბრიჩიძე</t>
  </si>
  <si>
    <t>9B105EEB-10EF-469D-9FFB-71B686514D14</t>
  </si>
  <si>
    <t>სმარტ ტეკ</t>
  </si>
  <si>
    <t>406203816</t>
  </si>
  <si>
    <t>ქ. თბილისი, ისანი-სამგორის რაიონი, ქინძმარაულის ქ., 43ა, ბინა N6</t>
  </si>
  <si>
    <t>რობერტ ალექსანიან</t>
  </si>
  <si>
    <t>AM0302037</t>
  </si>
  <si>
    <t>A6F5B396-45CD-4D78-A25C-B7B0A179D49D</t>
  </si>
  <si>
    <t>გეორგიან ტენტე ალი</t>
  </si>
  <si>
    <t>431175818</t>
  </si>
  <si>
    <t>თელავი, ს. ყარაჯალა, 35–ე ქ., N 108</t>
  </si>
  <si>
    <t>ქასამანდა ნადირ ოღლი</t>
  </si>
  <si>
    <t>449387EC-1EC8-4050-ACA5-274F7E93EBB1</t>
  </si>
  <si>
    <t>AIDIN CARPET</t>
  </si>
  <si>
    <t>231289076</t>
  </si>
  <si>
    <t>თელავის რაიონი, ს. ყარაჯალა</t>
  </si>
  <si>
    <t>სევდინ მაილოვი</t>
  </si>
  <si>
    <t>C51A79AF-237C-4346-B87B-597992F1F5A5</t>
  </si>
  <si>
    <t>დევიდ ბრუს სმიტი</t>
  </si>
  <si>
    <t>105316925</t>
  </si>
  <si>
    <t>ქ. თბილისი, ჭავჭავაძის გამზ. N34, მე-8 სართული</t>
  </si>
  <si>
    <t>FE784FDB-D590-43D0-A85D-32931ECCD907</t>
  </si>
  <si>
    <t>ITM-TRANSLATION</t>
  </si>
  <si>
    <t>427717508</t>
  </si>
  <si>
    <t>ქ. თბილისის, ვაკე-საბურთალოს რაიონში, ი. ჭავჭავაძის გამზ., № 22, მე-2 სართ.</t>
  </si>
  <si>
    <t>დავითი შაოშვილი</t>
  </si>
  <si>
    <t>2001FD98-89AC-4B6C-9591-71C1941E51C3</t>
  </si>
  <si>
    <t>ლოჯისთიქს სოლუშენს</t>
  </si>
  <si>
    <t>404891079</t>
  </si>
  <si>
    <t>ქ. თბილისი, ვაკის რაიონი, ქუჩა თუთის , N 13, ბინა NG2-3</t>
  </si>
  <si>
    <t>ლევან მეძმარიაშვილი
ირაკლი ცანკაშვილი</t>
  </si>
  <si>
    <t>01026010661
01008013970</t>
  </si>
  <si>
    <t>FEB41B0D-4B86-43CA-BADF-62AF510276F1</t>
  </si>
  <si>
    <t>ვათე</t>
  </si>
  <si>
    <t>400052704</t>
  </si>
  <si>
    <t>ქ. თბილისი, გლდანი-ნაძალადევის რაიონი, გლდანი I მ/რ., კორპ. №23, ბინა №94</t>
  </si>
  <si>
    <t>თემურ ფუტკარაძე</t>
  </si>
  <si>
    <t>6354049C-4659-4647-9B88-692F9F6E4256</t>
  </si>
  <si>
    <t>ელსადენი 2011</t>
  </si>
  <si>
    <t>419617365</t>
  </si>
  <si>
    <t>ტყიბული, კ.ლესელიძის ქ., N 27</t>
  </si>
  <si>
    <t>მალხაზი ცირეკიძე</t>
  </si>
  <si>
    <t>B66401F8-B3C7-4ACF-8295-ABFE185F23CF</t>
  </si>
  <si>
    <t>ELD 600</t>
  </si>
  <si>
    <t>435428191</t>
  </si>
  <si>
    <t>მარტვილი, ს. დიდი ჭყონი</t>
  </si>
  <si>
    <t>ვლადიმერ ბეჭვაია</t>
  </si>
  <si>
    <t>3B112D84-19DA-468C-B267-7FD31929EC3C</t>
  </si>
  <si>
    <t>ნიკოლოზი</t>
  </si>
  <si>
    <t>406192114</t>
  </si>
  <si>
    <t>ქ. თბილისი, ისანი-სამგორის რაიონი, სამგორის დას., კორ. 27, ბ. 17</t>
  </si>
  <si>
    <t>რამაზ ალბუთაშვილი</t>
  </si>
  <si>
    <t>4D41FEE2-F53B-4DDC-89A6-C027767D9D8F</t>
  </si>
  <si>
    <t>კმპ</t>
  </si>
  <si>
    <t>204575469</t>
  </si>
  <si>
    <t>ქ. თბილისი, მთაწმინდის რაიონი, თაბუკაშვილის ქ., №28</t>
  </si>
  <si>
    <t>გიორგი სხულუხია
გურამ ბუბუტეიშვილი</t>
  </si>
  <si>
    <t>01003006704
10001064344</t>
  </si>
  <si>
    <t>1DF8A6CC-2B52-4D9E-8818-CDCF1648EAA3</t>
  </si>
  <si>
    <t>NSC</t>
  </si>
  <si>
    <t>400046767</t>
  </si>
  <si>
    <t>ქ. თბილისი, გლდანი-ნაძალადევის რაიონი, გლდანი, V მ/რ, კორ. 17, ბ. 31</t>
  </si>
  <si>
    <t>ზვიად ინასარიძე</t>
  </si>
  <si>
    <t>B694ACA1-712A-4C3D-A3EB-EF3B7837730F</t>
  </si>
  <si>
    <t>კომფორტ ჰაუსი</t>
  </si>
  <si>
    <t>400163540</t>
  </si>
  <si>
    <t>ქ. თბილისი, გლდანი-ნაძალადევის რაიონი, კავთისხევის ქ., №16</t>
  </si>
  <si>
    <t>დავით ჯიჭონაია</t>
  </si>
  <si>
    <t>8D6372F9-6B93-4356-A341-B094602E081D</t>
  </si>
  <si>
    <t>ბესტ ლაინი</t>
  </si>
  <si>
    <t>400214610</t>
  </si>
  <si>
    <t>ქ. თბილისი, გლდანი-ნაძალადევის რაიონი, გლდანის მასივი, IIIა მიკრო/რაიონი, კორპუსი 21, ბინა 112</t>
  </si>
  <si>
    <t>ნოდარ ხუდოიანი</t>
  </si>
  <si>
    <t>469F931C-ABA7-4EFB-8CF5-3610074B8531</t>
  </si>
  <si>
    <t>აითი ბიზნეს ჯგუფი</t>
  </si>
  <si>
    <t>405202490</t>
  </si>
  <si>
    <t>ქ. თბილისი, ვაკე-საბურთალოს რაიონი, ჟ.შარტავას ქ., N 14ა, სხვენი 13ა</t>
  </si>
  <si>
    <t>ირაკლი დანელია</t>
  </si>
  <si>
    <t>E2BB3DDA-DCC0-417E-B0D0-361D32BE0825</t>
  </si>
  <si>
    <t>სიბელ</t>
  </si>
  <si>
    <t>400178981</t>
  </si>
  <si>
    <t>ქ. თბილისი, გლდანი-ნაძალადევის რაიონი, გლდანის ხევი, კორ. 2, ბ. 23</t>
  </si>
  <si>
    <t>გიორგი გვიჩიანი</t>
  </si>
  <si>
    <t>47DA04C8-D60F-4345-97E9-2E60E47297DF</t>
  </si>
  <si>
    <t>საქართველოს ექსპედიტორთა ასოციაცია ყოფ
საქ.ექსპედიტორთა ეროვნული ასოციაცია</t>
  </si>
  <si>
    <t>211343660</t>
  </si>
  <si>
    <t>ქ. თბილისის საბურთალოს რაიონში, ყაზბეგის გამზირი №12ა</t>
  </si>
  <si>
    <t>ზურაბ შენგელია</t>
  </si>
  <si>
    <t>E6F2C3D8-AEFB-40FB-A99A-F3C3A487804E</t>
  </si>
  <si>
    <t>ელვა</t>
  </si>
  <si>
    <t>400171997</t>
  </si>
  <si>
    <t>ქ. თბილისი, გლდანი-ნაძალადევის რაიონი, სანზონა, კორ. 1ვ, ბ. 39</t>
  </si>
  <si>
    <t>ლალი ხელაშვილი</t>
  </si>
  <si>
    <t>FF728CA7-2249-4201-836E-BD6E8BB7F4F8</t>
  </si>
  <si>
    <t>ოფაზი</t>
  </si>
  <si>
    <t>405109234</t>
  </si>
  <si>
    <t>ქ. თბილისი, საბურთალოს რაიონი, დიდი დიღომი, III მ/რ, კორ. 14, ბ. 32</t>
  </si>
  <si>
    <t>ნიკო მაჭარაშვილი</t>
  </si>
  <si>
    <t>6CA5C620-3501-426D-88C3-6A9BB2F1C268</t>
  </si>
  <si>
    <t>ეკოლაინი</t>
  </si>
  <si>
    <t>204445145</t>
  </si>
  <si>
    <t>ქ. თბილისი, ჩუღურეთის რაიონი, უზნაძის ქ., №2, (იგივე უზნაძის ქ. 2-2ა), სართ. 1</t>
  </si>
  <si>
    <t>გოჩა ბერიტაშვილი</t>
  </si>
  <si>
    <t>D8E4EACA-438C-4AFB-8AA0-DE45BB2C1CB4</t>
  </si>
  <si>
    <t>ეს-ბი-სი</t>
  </si>
  <si>
    <t>206315959</t>
  </si>
  <si>
    <t>ქ. თბილისი, ისანი-სამგორის რაიონი, დოესის ქ. №64</t>
  </si>
  <si>
    <t>ერიკ ოვაკიმოვი</t>
  </si>
  <si>
    <t>F9C68FF0-DD84-4CCA-8D77-A77F0EA8D583</t>
  </si>
  <si>
    <t>კომპანია GEOSM</t>
  </si>
  <si>
    <t>404873614</t>
  </si>
  <si>
    <t>ქ. თბილისი, ვაკის რაიონი, ალ. ყაზბეგის გამზ., N 47, ბ. 27</t>
  </si>
  <si>
    <t>თეიმურაზ ახობაძე</t>
  </si>
  <si>
    <t>10A8A38B-97C9-4BF5-9865-BCC5E2478706</t>
  </si>
  <si>
    <t>ზილტა</t>
  </si>
  <si>
    <t>425052435</t>
  </si>
  <si>
    <t>ბაღდათის რაიონი, ს. დიმი</t>
  </si>
  <si>
    <t>ზაზა ჩხეიძე</t>
  </si>
  <si>
    <t>39FF0D07-A098-4344-A9C8-3127FEBC7F83</t>
  </si>
  <si>
    <t>BREND KOPOS</t>
  </si>
  <si>
    <t>404879707</t>
  </si>
  <si>
    <t>ქ. თბილისის საბურთალოს რაიონში, ვაჟაფშაველას გამზ., III კვ.,კორ. 16 ბ. 55</t>
  </si>
  <si>
    <t>გივი ჭელიძე</t>
  </si>
  <si>
    <t>2E3E1B89-230A-4B09-952D-8713E69376BF</t>
  </si>
  <si>
    <t>ლელა იოსელიანი</t>
  </si>
  <si>
    <t>01024008556</t>
  </si>
  <si>
    <t>ქ. თბილისი, ვაკე-საბურთალოს რაიონი, ალექსანდრე ყაზბეგის გამზ., №8, ბ.21</t>
  </si>
  <si>
    <t>772B6EA9-AA90-4F8E-8E54-92FA03285EE2</t>
  </si>
  <si>
    <t>01007008822</t>
  </si>
  <si>
    <t>ქ. თბილისი, დიდუბე-ჩუღურეთი / მირცხულავასსახლი.12ბ.19</t>
  </si>
  <si>
    <t>EE204598-CC64-48B0-9F9F-E325686ED810</t>
  </si>
  <si>
    <t>ზურაბ კანკავა</t>
  </si>
  <si>
    <t>19001005231</t>
  </si>
  <si>
    <t>ქ. თბილისი, ვაკე-საბურთალო / ტ.ტაბიძის კ.18 ბ.44</t>
  </si>
  <si>
    <t>B194609C-8014-4F42-B5B1-E77E49BB13A0</t>
  </si>
  <si>
    <t>გიორგი ქავთარია</t>
  </si>
  <si>
    <t>01003018701</t>
  </si>
  <si>
    <t>ქ. თბილისის გლდანის რაიონი / მუხიანიმ/რ2კორპ.3ბ.45</t>
  </si>
  <si>
    <t>E460E050-2A4C-47DE-9F5D-D67B0905351C</t>
  </si>
  <si>
    <t>არქი საბურთალო</t>
  </si>
  <si>
    <t>405176982</t>
  </si>
  <si>
    <t>ქ. თბილისი, ვაკე-საბურთალოს რაიონი, ყიფშიძის შესახვ., №15</t>
  </si>
  <si>
    <t>1. თენგიზ წულაია; 
2. ივერი ჭალიძე;</t>
  </si>
  <si>
    <t>1.37001018394;
2.01023011793;</t>
  </si>
  <si>
    <t>GE68TB7418436050100003</t>
  </si>
  <si>
    <t>25CECFAB-615A-4A1E-AC57-B18B8A92799B</t>
  </si>
  <si>
    <t>ედიშერ მამალაძე</t>
  </si>
  <si>
    <t>01024005013</t>
  </si>
  <si>
    <t>ქ. თბილისის საბურთალოს რაიონი / ჩიქოვანის ქ. 22 ბ.30</t>
  </si>
  <si>
    <t>20F543E8-A260-429B-8583-264820CDB587</t>
  </si>
  <si>
    <t>ელენე ცირეკიძე</t>
  </si>
  <si>
    <t>62001006548</t>
  </si>
  <si>
    <t>ქ. თბილისი, თემქა 9კვ.კ23/ა. ბ25</t>
  </si>
  <si>
    <t>1A673E42-54BA-4358-912B-17A67BA2F178</t>
  </si>
  <si>
    <t>აკაკი შანყულაშვილი</t>
  </si>
  <si>
    <t>01012031559</t>
  </si>
  <si>
    <t>ქ. თბილისი, სამგორის ქ. კორ. 26 ბ. 45</t>
  </si>
  <si>
    <t>76F9BE7C-AF0A-4687-B91F-C68BDC28318D</t>
  </si>
  <si>
    <t>დავითი ჩიხლაძე</t>
  </si>
  <si>
    <t>01010000659</t>
  </si>
  <si>
    <t>ქ. თბილისი, ნუცუბიძე, კორპ. 3, სახლი 221, ბ. 23</t>
  </si>
  <si>
    <t>B3BEAAF4-FB20-4A40-B085-312BBCFFB9A3</t>
  </si>
  <si>
    <t>ხათუნა გოგოლაძე</t>
  </si>
  <si>
    <t>60001036047</t>
  </si>
  <si>
    <t>ქ. ქუთაისი, თავისუფლების ქ., №79</t>
  </si>
  <si>
    <t>B871837F-C37E-47B5-9E79-D6E4D1EE5121</t>
  </si>
  <si>
    <t>მაია გრძელიშვილი - TRANSLATE INTERNATIONAL</t>
  </si>
  <si>
    <t>01029000846</t>
  </si>
  <si>
    <t>ქ. თბილისის სამგორის რაიონში, ოცხელის ქუჩა,№24 ბ.18</t>
  </si>
  <si>
    <t>48BF0466-22F4-45F9-A6F3-8934E9DA594F</t>
  </si>
  <si>
    <t>ხვიჩა ბეჟიაშვილი</t>
  </si>
  <si>
    <t>12001083700</t>
  </si>
  <si>
    <t>ქ. თბილისი, ძველი თბილისის (ყოფ.მთაწმ) რაიონი / წავკისი</t>
  </si>
  <si>
    <t>404927A9-8502-4869-9E7E-EC2DDE0EBFAF</t>
  </si>
  <si>
    <t>არჩილ ლეჟავა</t>
  </si>
  <si>
    <t>01030025769</t>
  </si>
  <si>
    <t>ქ. თბილისი, ი. ნიკოლაძის ქ. 3-3ა, ბ50</t>
  </si>
  <si>
    <t>474D3078-F897-451A-AAAF-47515C6F18B3</t>
  </si>
  <si>
    <t>კახაბერი ხუსკივაძე</t>
  </si>
  <si>
    <t>18001048819</t>
  </si>
  <si>
    <t>ზესტაფონი ს. ქვედა კვალითი მე–6 ქ. N 1</t>
  </si>
  <si>
    <t>84A1AE81-E676-420D-903C-FE1458886CC2</t>
  </si>
  <si>
    <t>გიორგი შოშიაშვილი</t>
  </si>
  <si>
    <t>01011074294</t>
  </si>
  <si>
    <t>ქ. თბილისი, კ. ბაქრაძის ქ. N 2</t>
  </si>
  <si>
    <t>239EA0F3-B582-4C77-B232-92862D548A7F</t>
  </si>
  <si>
    <t>ვალერი ეგუტიძე</t>
  </si>
  <si>
    <t>09001000938</t>
  </si>
  <si>
    <t>ბაღდათი, ს. პირველი ობჩა</t>
  </si>
  <si>
    <t>23AA2969-2196-470B-A8F9-4047A75BDDCA</t>
  </si>
  <si>
    <t>კახაბერ მეფარიშვილი</t>
  </si>
  <si>
    <t>01012008814</t>
  </si>
  <si>
    <t>ქ. თბილისი, სამგორის დასახლება, კორპუსი 25, ბინა 48</t>
  </si>
  <si>
    <t>11D878EB-C99C-4861-ABEC-BF3408E426B4</t>
  </si>
  <si>
    <t>ლევან მედულაშვილი</t>
  </si>
  <si>
    <t>01012018062</t>
  </si>
  <si>
    <t>ქ. თბილისის ისნის რაიონში, ალ.წულუკიძის III შეს. კ 4.ბ 4</t>
  </si>
  <si>
    <t>ED8DE327-8F70-4DE1-9FDE-76EFA8488E9E</t>
  </si>
  <si>
    <t>ბორის მანგოშვილი</t>
  </si>
  <si>
    <t>01005022439</t>
  </si>
  <si>
    <t>ქ. თბილისი, ო.დგებუაძის ქ. N 8</t>
  </si>
  <si>
    <t>659E428F-AC6F-4144-9EBE-ACCB9FB1F211</t>
  </si>
  <si>
    <t>დავით მირიანაშვილი</t>
  </si>
  <si>
    <t>65002000699</t>
  </si>
  <si>
    <t>ქ. თბილისი, კოსტავას ქუჩა, სახლი N24</t>
  </si>
  <si>
    <t>D63D1E64-FFEE-4C1B-80E7-F682856C63D3</t>
  </si>
  <si>
    <t>მურადი გორგიძე</t>
  </si>
  <si>
    <t>60001108323</t>
  </si>
  <si>
    <t>ქ. ქუთაისი, ბათუმის 34</t>
  </si>
  <si>
    <t>677634E9-CE2F-4766-944D-6470B94939F1</t>
  </si>
  <si>
    <t>ნოდარ ვარსიმაშვილი</t>
  </si>
  <si>
    <t>20001023195</t>
  </si>
  <si>
    <t>თელავი, დავით აღმაშენებლის გამზ., №62</t>
  </si>
  <si>
    <t>7A166334-668C-4B99-BF39-773C361B2D3B</t>
  </si>
  <si>
    <t>ირაკლი ჭითანავა</t>
  </si>
  <si>
    <t>19001006477</t>
  </si>
  <si>
    <t>ქ. ზუგდიდში, რუსთაველის N96</t>
  </si>
  <si>
    <t>3C290879-82D1-422D-9DF4-8E024AA45B8C</t>
  </si>
  <si>
    <t>კობა ფეტვიაშვილი</t>
  </si>
  <si>
    <t>23001000200</t>
  </si>
  <si>
    <t>თიანეთის რაიონში, სოფელი ჟებოტა</t>
  </si>
  <si>
    <t>F8B65C96-8092-45DE-B1A3-34AF338434CF</t>
  </si>
  <si>
    <t>თამაზი მუმლაძე</t>
  </si>
  <si>
    <t>25001001406</t>
  </si>
  <si>
    <t>ლაგოდეხის რაიონი, ფშაველას 170</t>
  </si>
  <si>
    <t>1E835DB2-3BAA-4D4E-9A90-AD1464159F73</t>
  </si>
  <si>
    <t>მერაბი ძინძიბაძე</t>
  </si>
  <si>
    <t>38001006895</t>
  </si>
  <si>
    <t>საჩხერის რაიონში, იტავაზა</t>
  </si>
  <si>
    <t>5974455A-7F5F-4FC0-8493-7A4EC6FBE291</t>
  </si>
  <si>
    <t>მამუკა ცუცქირიძე</t>
  </si>
  <si>
    <t>54001004626</t>
  </si>
  <si>
    <t>ჭიათურა, ს. სვერი</t>
  </si>
  <si>
    <t>A81EB170-F63F-41C6-9EF9-4BD6549720DC</t>
  </si>
  <si>
    <t>ნიკოლოზ ჩიტაიშვილი</t>
  </si>
  <si>
    <t>01017018792</t>
  </si>
  <si>
    <t>ქ. თბილისი, მ. კოსტავას ქ. N 46/50</t>
  </si>
  <si>
    <t>7550E6E1-BF9E-4C49-935B-BDD6CDFF6D1A</t>
  </si>
  <si>
    <t>ეკა იაკობიძე</t>
  </si>
  <si>
    <t>01023011932</t>
  </si>
  <si>
    <t>ქ. თბილისი, ვარდისუბნის ქ. კორ.6, ბ.98</t>
  </si>
  <si>
    <t>3A17E3E1-7149-4185-849C-460702B7C98B</t>
  </si>
  <si>
    <t>ნატო შანიძე</t>
  </si>
  <si>
    <t>01017014570</t>
  </si>
  <si>
    <t>ქ. თბილისი, კრწანისის 16, კორპ.8, ბ. 11</t>
  </si>
  <si>
    <t>825E2491-2C84-4739-873A-C101DE489AC6</t>
  </si>
  <si>
    <t>ირაკლი მეგრელიშვილი</t>
  </si>
  <si>
    <t>01007013161</t>
  </si>
  <si>
    <t>ქ. თბილისი, დიდუბე-ჩუღურეთის რაიონი, რ. აგლაძის ქ. N 37, ბ. 40</t>
  </si>
  <si>
    <t>C2D94CAA-7B1A-4B3C-A918-4A58359B59D2</t>
  </si>
  <si>
    <t>კახაბერ ბორაშვილი</t>
  </si>
  <si>
    <t>01009015888</t>
  </si>
  <si>
    <t>ქ. თბილისი, ქავთარაძის 25 კ.2 ბ.95</t>
  </si>
  <si>
    <t>D4E51BC4-1C61-4EDF-8D20-E3E55A8793E3</t>
  </si>
  <si>
    <t>დავით ჩლაიძე</t>
  </si>
  <si>
    <t>01008012879</t>
  </si>
  <si>
    <t>ქ. თბილისი, ი. აბაშიძის 56</t>
  </si>
  <si>
    <t>225E612A-86E6-4FB6-9775-64E35AC38225</t>
  </si>
  <si>
    <t>ვახტანგ ფარესიშვილი</t>
  </si>
  <si>
    <t>01030002760</t>
  </si>
  <si>
    <t>ქ. თბილისი, თამარ მეფის გამზირი, სახლი 23</t>
  </si>
  <si>
    <t>3AD0CFF1-3A23-49DC-ABC1-D9E04698C3E4</t>
  </si>
  <si>
    <t>გოჩა ხიდეშელი</t>
  </si>
  <si>
    <t>01020011458</t>
  </si>
  <si>
    <t>ქ. თბილისი, გვაზაურის 50</t>
  </si>
  <si>
    <t>4A96E9CC-A88F-4BB9-A703-F9A83F980C83</t>
  </si>
  <si>
    <t>ირაკლი მედულაშვილი</t>
  </si>
  <si>
    <t>01012013066</t>
  </si>
  <si>
    <t>ქ. თბილისი, ალ. წულუკიძის III შეს. კორ. 4 ბ. 4</t>
  </si>
  <si>
    <t>7E236715-6D96-478D-820D-5307804CCAB5</t>
  </si>
  <si>
    <t>M B G. LTD</t>
  </si>
  <si>
    <t>400015292</t>
  </si>
  <si>
    <t>საქართველო, ქალაქი თბილისი, საბურთალოს რაიონი, სარაჯიშვილის ქუჩა, N 1</t>
  </si>
  <si>
    <t>გიორგი ტორჩინავა</t>
  </si>
  <si>
    <t>GE83BG0000000100678429</t>
  </si>
  <si>
    <t>EDCFC75F-2107-4865-957B-022537E417AE</t>
  </si>
  <si>
    <t>ანდრეი მელქუმიანი</t>
  </si>
  <si>
    <t>01012013422</t>
  </si>
  <si>
    <t>ქ. თბილისის ისნის რაიონში, ვაზისუბნის III მ/რ, II კვარტ. კორპ. 6, ბ. 6</t>
  </si>
  <si>
    <t>1B7BFA08-AA86-49A3-BABF-E46870187E31</t>
  </si>
  <si>
    <t>ზურაბ ვარდოსანიძე</t>
  </si>
  <si>
    <t>01008016264</t>
  </si>
  <si>
    <t>ქ. თბილისი, ვაკის რაიონი, დაბა წყნეთი, ქაქუცა ჩოლოყაშვილის ქუჩა, N 29</t>
  </si>
  <si>
    <t>194748D6-C764-4888-81B7-A57B44BE5DEC</t>
  </si>
  <si>
    <t>გელა ღვინაძე</t>
  </si>
  <si>
    <t>24001001826</t>
  </si>
  <si>
    <t>კასპის რაიონი, ს. კოდისწყარო</t>
  </si>
  <si>
    <t>11F2EFAA-1D0E-42BD-8C42-899B4B42FC8A</t>
  </si>
  <si>
    <t>ზვიად თავართქილაძე</t>
  </si>
  <si>
    <t>01029001924</t>
  </si>
  <si>
    <t>ქ. თბილისი, სულხან ცინცაძის ქუჩა, კორპ. 12, ბინა 5-007</t>
  </si>
  <si>
    <t>7E531076-D529-436D-B19D-5EC70192907E</t>
  </si>
  <si>
    <t>დავით ახალაძე</t>
  </si>
  <si>
    <t>01012011353</t>
  </si>
  <si>
    <t>ქ. თბილისი, ვაზისუბნის დასახლება, კ 17, ბ 41</t>
  </si>
  <si>
    <t>E1D2EB06-4FAC-409E-ACB5-82749F67CC9B</t>
  </si>
  <si>
    <t>მერაბ ხუჭუა</t>
  </si>
  <si>
    <t>37001009886</t>
  </si>
  <si>
    <t>ქ. თბილისი, გლდანის V მ/რ, კორპ. 6, ბ. 156</t>
  </si>
  <si>
    <t>GE86BG0000000100619981</t>
  </si>
  <si>
    <t>68BD89A0-EE82-4D2C-B9BC-D9876741C03B</t>
  </si>
  <si>
    <t>ზვიად ყანჩაველი</t>
  </si>
  <si>
    <t>01030011940</t>
  </si>
  <si>
    <t>ქ. თბილისი, შიო-მღვიმელის 15, ბ.16</t>
  </si>
  <si>
    <t>57F44971-A5F1-40BD-B86D-0FD115630F96</t>
  </si>
  <si>
    <t>არმაზი გოგიშვილი</t>
  </si>
  <si>
    <t>01023001924</t>
  </si>
  <si>
    <t>ქ. თბილისი, გლდანი-ნაძალადევის რაიონი, სანზონა, კორპ. №25, ბ. №7</t>
  </si>
  <si>
    <t>7540EEA7-A94E-417B-AE5A-7843D78FD7A0</t>
  </si>
  <si>
    <t>01019010042</t>
  </si>
  <si>
    <t>ქ. თბილისი, გლდანი-ნაძალადევის რაიონი, კ.ილურიძის ქ., №19</t>
  </si>
  <si>
    <t>A3C12EA6-DCE4-43E6-A5E6-AACE27FDC388</t>
  </si>
  <si>
    <t>ბესარიონ მომცელიძე</t>
  </si>
  <si>
    <t>01018002245</t>
  </si>
  <si>
    <t>ქ. თბილისი, გოგებაშვილის II შეს. N16</t>
  </si>
  <si>
    <t>0745DCDC-584E-409A-BD8B-1DD25D54247F</t>
  </si>
  <si>
    <t>კახა ჯაჭვაძე</t>
  </si>
  <si>
    <t>01018002620</t>
  </si>
  <si>
    <t>ქ. თბილისი, დი. ბაქრაძის სახლ N15</t>
  </si>
  <si>
    <t>GE20BG0000000522777100</t>
  </si>
  <si>
    <t>6E282403-3071-48BA-849F-C1EBF0F013F0</t>
  </si>
  <si>
    <t>ნუგზარ ბასილიძე</t>
  </si>
  <si>
    <t>01019018250</t>
  </si>
  <si>
    <t>ქ. თბილისი, ბეჟანიშვილის 27, ბ. 4</t>
  </si>
  <si>
    <t>414B7C04-79D3-4DD4-AF3A-4DEBA022F023</t>
  </si>
  <si>
    <t>ვაჟა ჩხაიძე</t>
  </si>
  <si>
    <t>37001017364</t>
  </si>
  <si>
    <t>სამტრედიის რაიონი, სამტრედია ს. გომნატეხები 1–ლი ქ. N 75</t>
  </si>
  <si>
    <t>38034481-4B6A-45AC-ACE5-CFDE2D0FBADC</t>
  </si>
  <si>
    <t>ზურაბ ბადუაშვილი</t>
  </si>
  <si>
    <t>22001005470</t>
  </si>
  <si>
    <t>თეთრიწყაროს რაიონი, ს. ჯორჯიაშვილი</t>
  </si>
  <si>
    <t>DF9F32BB-DBB7-44C7-8BD1-0DE3B4662A12</t>
  </si>
  <si>
    <t>გიორგი გიორგაძე</t>
  </si>
  <si>
    <t>01009009942</t>
  </si>
  <si>
    <t>ქ. თბილისი, ვაჟა-ფშაველას V კვ. კ.1, ბ.36</t>
  </si>
  <si>
    <t>2EB9FB91-460D-4978-B53E-C0222EC0739D</t>
  </si>
  <si>
    <t>არჩილ ხელაშვილი</t>
  </si>
  <si>
    <t>01024006131</t>
  </si>
  <si>
    <t>ქ. თბილისი, ჟ. შარტავას ქ. 18ა/15ა</t>
  </si>
  <si>
    <t>C949EBB2-5087-4572-938F-1AB9B31B2194</t>
  </si>
  <si>
    <t>მამუკა მაჭარაძე</t>
  </si>
  <si>
    <t>01024036110</t>
  </si>
  <si>
    <t>ქ. თბილისი, ო. ჭილაძის ქ. N4</t>
  </si>
  <si>
    <t>E623515D-AD05-44A0-B68D-0D83A3FC7B9E</t>
  </si>
  <si>
    <t>ირაკლი ბერიძე</t>
  </si>
  <si>
    <t>61007000389</t>
  </si>
  <si>
    <t>ხელვაჩაურის რაიონი, გზატკეცილისოფ.და</t>
  </si>
  <si>
    <t>7758EC39-B419-47B2-8057-0DE2DEAB4E80</t>
  </si>
  <si>
    <t>ტარიელ მძელური</t>
  </si>
  <si>
    <t>22001015477</t>
  </si>
  <si>
    <t>ქ. თბილისი, დაბა წყნეთი, გრიშაშვილის 4</t>
  </si>
  <si>
    <t>FEEEC8D4-D954-47F9-A2BC-D72DDB8B234E</t>
  </si>
  <si>
    <t>ბესიკ ფუტკარაძე</t>
  </si>
  <si>
    <t>61010002217</t>
  </si>
  <si>
    <t>გორი, შ. რუსთაველის, N3, ბ. 7</t>
  </si>
  <si>
    <t>76E83856-F80A-4CCD-812E-E6720C962B00</t>
  </si>
  <si>
    <t>თენგიზ გოგელია</t>
  </si>
  <si>
    <t>01017002042</t>
  </si>
  <si>
    <t>ქ. თბილისი, ი. ნიკოლაძის N6, ბ. 24</t>
  </si>
  <si>
    <t>B119CD47-C7B0-4AE5-B22F-510C933B7174</t>
  </si>
  <si>
    <t>ნინო მელაძე</t>
  </si>
  <si>
    <t>01024020403</t>
  </si>
  <si>
    <t>ქ. თბილისი, იოსელიანის ქ. 25</t>
  </si>
  <si>
    <t>46948A43-02D2-4129-BA45-208B15E21DBA</t>
  </si>
  <si>
    <t>თეიმურაზ ქარდავა</t>
  </si>
  <si>
    <t>01008044796</t>
  </si>
  <si>
    <t>ქ. თბილისი, ვაკის რაიონი, ბაზალეთის ქ. N9, ბ. 2</t>
  </si>
  <si>
    <t>7A37B00B-1C2C-4041-B2E6-74714F38D1ED</t>
  </si>
  <si>
    <t>მიხეილ გრიგორიანი</t>
  </si>
  <si>
    <t>59001005448</t>
  </si>
  <si>
    <t>ქ. თბილისი, დოლაბაურის 22</t>
  </si>
  <si>
    <t>A43AD5BB-5669-4164-95F2-1136328A717B</t>
  </si>
  <si>
    <t>იაგო ჩოჩელი</t>
  </si>
  <si>
    <t>06001000160</t>
  </si>
  <si>
    <t>ახალგორი, მაჩაბლის ქ. N3</t>
  </si>
  <si>
    <t>CF92355E-1543-42B5-90B1-AE5AC8CFDA3D</t>
  </si>
  <si>
    <t>ზვიად ჩაჩუა</t>
  </si>
  <si>
    <t>37001039150</t>
  </si>
  <si>
    <t>ქ. სამტრედია, ლ.თევზაძის ქ., N 63, ბ. 32</t>
  </si>
  <si>
    <t>0C2B5E75-B5AD-4C69-9A8E-A1115E606133</t>
  </si>
  <si>
    <t>ლიანა ცუცქირიძე</t>
  </si>
  <si>
    <t>35001010647</t>
  </si>
  <si>
    <t>ქ. თბილისი, ბაზალეთის ქ. N9</t>
  </si>
  <si>
    <t>AC68B241-DF9C-4069-8083-78CD2939186C</t>
  </si>
  <si>
    <t>შალვა ხევსურიშვილი</t>
  </si>
  <si>
    <t>01016009387</t>
  </si>
  <si>
    <t>ქ. თბილისის, ისანი-სამგორის რაიონში, ფონიჭალა 3, კორპ. 25, ბ. 43</t>
  </si>
  <si>
    <t>AF365E52-5A07-4841-86BD-BC7138152F58</t>
  </si>
  <si>
    <t>გიორგი ფილიშვილი</t>
  </si>
  <si>
    <t>57001016139</t>
  </si>
  <si>
    <t>დ. თავდადებულის ქუჩა, სახლი N54</t>
  </si>
  <si>
    <t>24D3BA41-021D-4AE9-915B-551D833FF626</t>
  </si>
  <si>
    <t>ნიკოლოზ ჩაჩხიანი</t>
  </si>
  <si>
    <t>01018001783</t>
  </si>
  <si>
    <t>ქ. თბილისი, ბარნოვის ქუჩა, სახლი 45</t>
  </si>
  <si>
    <t>81383A37-BD00-40D1-A938-E3E335635140</t>
  </si>
  <si>
    <t>დავით მშვენიერაძე</t>
  </si>
  <si>
    <t>01024022840</t>
  </si>
  <si>
    <t>ქ. თბილისი, თამარაშვილის ქ. N10</t>
  </si>
  <si>
    <t>CE135C8A-781D-4A2E-83FF-7D1254DBA9D2</t>
  </si>
  <si>
    <t>ზურაბ ბოცვაძე</t>
  </si>
  <si>
    <t>01024016229</t>
  </si>
  <si>
    <t>ქ. თბილისი, ყაზბეგის გამზირი, N 2ა, ბინა 22</t>
  </si>
  <si>
    <t>360B468E-83BF-4EAD-82B7-3431898CA689</t>
  </si>
  <si>
    <t>გვანცა ასათიანი</t>
  </si>
  <si>
    <t>01018002743</t>
  </si>
  <si>
    <t>ქ. თბილისი, ბელინსკის ქ. N28</t>
  </si>
  <si>
    <t>CD4DF1B5-85D9-49A3-AF16-D942C81037D5</t>
  </si>
  <si>
    <t>გიორგი ზატუაშვილი</t>
  </si>
  <si>
    <t>01017031399</t>
  </si>
  <si>
    <t>ქ. თბილისი, კოსტავას მე-2 შესსახლი</t>
  </si>
  <si>
    <t>0F051F05-BC9D-40DE-8042-0151B5A3C496</t>
  </si>
  <si>
    <t>მერაბი ძამაშვილი</t>
  </si>
  <si>
    <t>12001008482</t>
  </si>
  <si>
    <t>გარდაბნის რაიონი, სოფ. მარტყოფი</t>
  </si>
  <si>
    <t>B605789D-616D-4B33-9FF2-5B1DF0AD841D</t>
  </si>
  <si>
    <t>ნიკოლოზ სეთურიძე</t>
  </si>
  <si>
    <t>01017017831</t>
  </si>
  <si>
    <t>ქ. თბილისი, ხორავას 22/12</t>
  </si>
  <si>
    <t>3F658A46-5957-4636-8191-BBE06C564EA7</t>
  </si>
  <si>
    <t>გიორგი რუსია</t>
  </si>
  <si>
    <t>61001023098</t>
  </si>
  <si>
    <t>ქ. ბათუმი, ქობულეთის ქუჩა, სახლი 26</t>
  </si>
  <si>
    <t>11C984C3-7100-4F2D-98DD-C17762C273F4</t>
  </si>
  <si>
    <t>ლევან ანდღულაძე</t>
  </si>
  <si>
    <t>01019006341</t>
  </si>
  <si>
    <t>ქ. თბილისი, ერწოს 6, ბ. 12</t>
  </si>
  <si>
    <t>6A5CEFAB-A27D-4A92-AAF3-4D1A3D2E6011</t>
  </si>
  <si>
    <t>შოთა ლაბაძე</t>
  </si>
  <si>
    <t>54001004065</t>
  </si>
  <si>
    <t>ქ. ჭიათურა, თბილისის ქ. 35</t>
  </si>
  <si>
    <t>72EBBB87-1CE3-401C-842A-0E8F33DA1ECD</t>
  </si>
  <si>
    <t>01022002357</t>
  </si>
  <si>
    <t>ქ. თბილისი, მოსაშვილის 12, ბ.21</t>
  </si>
  <si>
    <t>51905DBE-4B2B-4946-B386-61635D810574</t>
  </si>
  <si>
    <t>მირზა ბრუნჯაძე</t>
  </si>
  <si>
    <t>61007007789</t>
  </si>
  <si>
    <t>ხელვაჩაურის რაიონი, სოფ. ყოროლისთავი</t>
  </si>
  <si>
    <t>543CE145-0AC5-4F61-B020-8EDDC759110F</t>
  </si>
  <si>
    <t>მიხეილ გომართელი</t>
  </si>
  <si>
    <t>01007008711</t>
  </si>
  <si>
    <t>ქ. თბილისი, ელიავას ქ. 38, ბ. 75</t>
  </si>
  <si>
    <t>37411E06-CE30-487F-B845-3DDBDF7FC67B</t>
  </si>
  <si>
    <t>იოსები ჯაშიაშვილი</t>
  </si>
  <si>
    <t>13001008062</t>
  </si>
  <si>
    <t>ქ. თბილისი, ვარკეთილის მასივი, მ/რ II, კორპ.15, ბ. 27</t>
  </si>
  <si>
    <t>C018778B-054F-4ABE-AA11-4031AC909C17</t>
  </si>
  <si>
    <t>35001061151</t>
  </si>
  <si>
    <t>ქ. რუსთავი, შ. რუსთაველის გამზ. კორპ. 26</t>
  </si>
  <si>
    <t>BB7DDCFD-D824-4972-99E7-B997BA233EC1</t>
  </si>
  <si>
    <t>გელა ქოპილაშვილი</t>
  </si>
  <si>
    <t>12001023015</t>
  </si>
  <si>
    <t>გარდაბანის რაიონი, ს. ნორიო</t>
  </si>
  <si>
    <t>C944E98D-D9BF-4BA6-97D4-B0DC535E38B5</t>
  </si>
  <si>
    <t>თამარი შუღლიაშვილი</t>
  </si>
  <si>
    <t>59001004281</t>
  </si>
  <si>
    <t>გორი, ქ. წამებულის 19</t>
  </si>
  <si>
    <t>18035CC0-B41A-46A5-8F31-C7632EE4C8ED</t>
  </si>
  <si>
    <t>ნოდარ გულიკაშვილი</t>
  </si>
  <si>
    <t>43001007623</t>
  </si>
  <si>
    <t>ქარელის რაიონი, დ. აგარა, კოსტავას N10</t>
  </si>
  <si>
    <t>486E4ACB-1355-4782-BD1F-0EFA726CF82E</t>
  </si>
  <si>
    <t>ავთანდილ ბოლქვაძე</t>
  </si>
  <si>
    <t>61003002672</t>
  </si>
  <si>
    <t>92B2BCD0-FAEF-4CB1-9ED6-A93D5C7D3565</t>
  </si>
  <si>
    <t>გიორგი გველესიანი</t>
  </si>
  <si>
    <t>61001004135</t>
  </si>
  <si>
    <t>ქ. ბათუმი, ერას ქუჩა, სახლი 55, ბ.15</t>
  </si>
  <si>
    <t>1141A3F9-B2AD-4BCF-AEFB-1815A86F0626</t>
  </si>
  <si>
    <t>გიორგი ქოპილაშვილი</t>
  </si>
  <si>
    <t>12001049028</t>
  </si>
  <si>
    <t>გარდაბნის რაიონი, სოფ. ნორიო</t>
  </si>
  <si>
    <t>CAC34EB4-2764-4253-A39C-6AE8281E96CE</t>
  </si>
  <si>
    <t>მარიამ კუჭავა</t>
  </si>
  <si>
    <t>01030003413</t>
  </si>
  <si>
    <t>ქ. თბილისი, არდონის ქუჩა, სახლი 3-ა</t>
  </si>
  <si>
    <t>EA6ECF9C-CD55-4245-921D-E9B227E53985</t>
  </si>
  <si>
    <t>თინათინ დევდარიანი</t>
  </si>
  <si>
    <t>01008013506</t>
  </si>
  <si>
    <t>ქ. თბილისი, მოსაშვილის 1, ბ. 27</t>
  </si>
  <si>
    <t>2915FA8A-2B79-42B2-9314-9D3D18DF1988</t>
  </si>
  <si>
    <t>გიორგი ტაკაშვილი</t>
  </si>
  <si>
    <t>12001053628</t>
  </si>
  <si>
    <t>0416EA72-683C-47FD-A152-5B821B4AB6E6</t>
  </si>
  <si>
    <t>ხვიჩა ჭრიკიშვილი</t>
  </si>
  <si>
    <t>12001031513</t>
  </si>
  <si>
    <t>გარდაბანის რაიონი, ს. ნორიო, მე–11 ქ., N 1</t>
  </si>
  <si>
    <t>385036CD-B5C4-403A-BAA9-80264B4AEE73</t>
  </si>
  <si>
    <t>ლევან გაბედავა</t>
  </si>
  <si>
    <t>01001082089</t>
  </si>
  <si>
    <t>ბოლნისის რაიონი, დაბა კაზრეთი, N 97/3, ბინა 78</t>
  </si>
  <si>
    <t>706D4C9B-DDCC-4EC8-9FFD-8C47E5BAA117</t>
  </si>
  <si>
    <t>ივერი ივანაური</t>
  </si>
  <si>
    <t>23001002990</t>
  </si>
  <si>
    <t>თიანეთი, ს. ჟებოტა</t>
  </si>
  <si>
    <t>FDA48B53-7FB2-4F77-8884-D55B455342A6</t>
  </si>
  <si>
    <t>თელმან ღარსლიან</t>
  </si>
  <si>
    <t>32001002317</t>
  </si>
  <si>
    <t>ნინოწმინდის რაიონი, დ. აღმაშენებლის ქ. სახლი 82</t>
  </si>
  <si>
    <t>42911BDC-B6CA-49B3-88FB-A2B07265DB1F</t>
  </si>
  <si>
    <t>ნინო წივწივაძე</t>
  </si>
  <si>
    <t>01008050290</t>
  </si>
  <si>
    <t>ქ. თბილისი, დიღმის მასივი, კვ. V, კორპ. 20, ბ. 98</t>
  </si>
  <si>
    <t>976EA8B7-BFF6-47DF-BD23-7A5E2D104B11</t>
  </si>
  <si>
    <t>ირაკლი კასრელიშვილი</t>
  </si>
  <si>
    <t>35001124853</t>
  </si>
  <si>
    <t>ქ. რუსთავი</t>
  </si>
  <si>
    <t>6FE564F6-0B45-4CF8-BCFD-73B46B6ED9F6</t>
  </si>
  <si>
    <t>დავით გოგოხია</t>
  </si>
  <si>
    <t>62001025094</t>
  </si>
  <si>
    <t>ქ. თბილისი, ისანი-სამგორის რაიონი, III მასივი</t>
  </si>
  <si>
    <t>6B090C5B-B68B-4C70-9036-A443B70C5D12</t>
  </si>
  <si>
    <t>თამარ გულიაშვილი</t>
  </si>
  <si>
    <t>01017019031</t>
  </si>
  <si>
    <t>ქ. თბილისის, ძველი თბილისის რაიონი, გ.რჩეულიშვილის ქ., N 10</t>
  </si>
  <si>
    <t>606DCB4D-473C-4E59-ABD4-C8276F0184C5</t>
  </si>
  <si>
    <t>დავით კიკნაძე</t>
  </si>
  <si>
    <t>01010015634</t>
  </si>
  <si>
    <t>0782378B-3A09-47A6-A6D4-2C3A0B0E174D</t>
  </si>
  <si>
    <t>თამარ ჯანჯღავა</t>
  </si>
  <si>
    <t>01005021932</t>
  </si>
  <si>
    <t>ქ. თბილისი, წყალტუბოს ქ. N13</t>
  </si>
  <si>
    <t>42F5C71D-8CC4-4532-B2E0-5B9F2FBD290F</t>
  </si>
  <si>
    <t>ნათია ბოჭორიშვილი</t>
  </si>
  <si>
    <t>41001024634</t>
  </si>
  <si>
    <t>ტყიბული, ნ. ფიროსმანის ქ., N 34</t>
  </si>
  <si>
    <t>97177373-3844-4539-B2AF-C7FFE0979C85</t>
  </si>
  <si>
    <t>01028006264</t>
  </si>
  <si>
    <t>ქ. თბილისის სამგორის რაიონი / ლილოს დასკვ.2კორპ.12ბ.18</t>
  </si>
  <si>
    <t>BA0870A8-E3C8-494B-AF3C-66EADBC67889</t>
  </si>
  <si>
    <t>ჯონი მუმლაძე</t>
  </si>
  <si>
    <t>15001001746</t>
  </si>
  <si>
    <t>დმანისის რაიონი, სოფ. გომარეთი</t>
  </si>
  <si>
    <t>459B276F-3E66-4898-B175-4D912E90DBC3</t>
  </si>
  <si>
    <t>ელგუჯა სხილაძე</t>
  </si>
  <si>
    <t>18001011176</t>
  </si>
  <si>
    <t>ქ. თბილისი, გლდანი-ნაძალადევის რაიონი, თემქა, IX კვ., კორ.21, ბ.22</t>
  </si>
  <si>
    <t>GE52TB7802236010100029</t>
  </si>
  <si>
    <t>4EFEDF3A-F5BB-4CB1-8CF5-988C2C179E45</t>
  </si>
  <si>
    <t>როსტომ მემანიშვილი</t>
  </si>
  <si>
    <t>01009006753</t>
  </si>
  <si>
    <t>ქ. თბილისი, ვაკის რაიონი, წყნეთის ქუჩა, კორპუსი 3ა, ბინა 48</t>
  </si>
  <si>
    <t>662CBE44-56F9-4938-8933-3DD6FBD2EAF1</t>
  </si>
  <si>
    <t>ირაკლი გაგნიძე</t>
  </si>
  <si>
    <t>01028004622</t>
  </si>
  <si>
    <t>ქ,. თბილისი, ლილოს დას. I მ/რ, კორ. 14, ბ. 82</t>
  </si>
  <si>
    <t>GE65BG0000000309476200,GE16TB7646345064300029</t>
  </si>
  <si>
    <t>48AB1666-39CD-47B6-AD0C-C6271BE45D2A</t>
  </si>
  <si>
    <t>ფრიდონი პაპიაშვილი</t>
  </si>
  <si>
    <t>01028005866</t>
  </si>
  <si>
    <t>ქ. თბილისი, ისანი-სამგორის რაიონი, შერვაშიძის ქ. V/2/12</t>
  </si>
  <si>
    <t>5EE81C73-DE9F-4D1E-A9FE-C619288A6F3A</t>
  </si>
  <si>
    <t>გიორგი კალანდარიშვილი</t>
  </si>
  <si>
    <t>01017019439</t>
  </si>
  <si>
    <t>ქ. თბილისი, ჯორჯაძის N5ა</t>
  </si>
  <si>
    <t>0B658431-3481-465F-92AF-61BA7E284377</t>
  </si>
  <si>
    <t>სოსო პარხომენკო</t>
  </si>
  <si>
    <t>42001035095</t>
  </si>
  <si>
    <t>ქ. ფოთი, კუნძ. N 44, ბ. 3</t>
  </si>
  <si>
    <t>7572A3B2-5A6A-4F46-AED2-34826AA717AF</t>
  </si>
  <si>
    <t>ავთანდილ ხიჯაკაძე</t>
  </si>
  <si>
    <t>56001022076</t>
  </si>
  <si>
    <t>ხარაგაულის რაიონი, ს. ვარძია</t>
  </si>
  <si>
    <t>08830D33-C3AE-4C69-A484-D60575B4EB1C</t>
  </si>
  <si>
    <t>მიხეილ ნადირაძე</t>
  </si>
  <si>
    <t>01005027982</t>
  </si>
  <si>
    <t>ქ. თბილისი, ე. ნინოშვილის ქ. N 13</t>
  </si>
  <si>
    <t>838BCAD0-DD01-49E1-AF1C-7FF031CE2637</t>
  </si>
  <si>
    <t>დავით ლაცაბიძე</t>
  </si>
  <si>
    <t>01004003337</t>
  </si>
  <si>
    <t>ქ. თბილისი, გლდანი-ნაძალადევის რაიონი, ბიჭვინთის 1</t>
  </si>
  <si>
    <t>7B79AA7D-5E4F-4834-B194-5DA63A564C60</t>
  </si>
  <si>
    <t>დევიკო სხილაძე</t>
  </si>
  <si>
    <t>01019075380</t>
  </si>
  <si>
    <t>ქ. თბილისის, გლდანი-ნაძალადევის რაიონი, დ.გურამიშვილის გამზ. N 76 ბ. 4</t>
  </si>
  <si>
    <t>5F07419C-2219-4C8C-8FF0-FFD8B98608E9</t>
  </si>
  <si>
    <t>ნიკოლოზ ნაჭყებია</t>
  </si>
  <si>
    <t>01019028859</t>
  </si>
  <si>
    <t>ქ. თბილისი, ხოშარაულის ქ.N 7</t>
  </si>
  <si>
    <t>C3399860-B5AB-4DCA-91DF-B09593E31DE7</t>
  </si>
  <si>
    <t>გიორგი დვალიშვილი</t>
  </si>
  <si>
    <t>35001110621</t>
  </si>
  <si>
    <t>ქ. რუსთავი, ქუჩის მ/ტ (კაფე "მაია")</t>
  </si>
  <si>
    <t>GE75BG0000000293067500</t>
  </si>
  <si>
    <t>5CD6A71A-39EA-4BFA-A786-C5163A91043C</t>
  </si>
  <si>
    <t>ანასტასიოს ანასტასიუ</t>
  </si>
  <si>
    <t>ქ. თბილისის დიდუბის რაიონში, წერეთლის გ.N 65</t>
  </si>
  <si>
    <t>0E811201-43BA-4151-A930-042E0A4F4759</t>
  </si>
  <si>
    <t>ჯეოსელი</t>
  </si>
  <si>
    <t>203841940</t>
  </si>
  <si>
    <t>ქ. თბილისი, საბურთალოს რაიონი, გოთუას ქ. N3</t>
  </si>
  <si>
    <t>5230A05C-08C7-4426-8765-51E8F816629E</t>
  </si>
  <si>
    <t>ბანკი კონსტანტა</t>
  </si>
  <si>
    <t>204542771</t>
  </si>
  <si>
    <t>ქ. თბილისი, ძველი თბილისის რაიონი, წინამძღვრიშვილის ქ., №115</t>
  </si>
  <si>
    <t>ნიკოლოზ ქურდიანი</t>
  </si>
  <si>
    <t>18E5F736-08BD-4108-9BE8-A95B72944D06</t>
  </si>
  <si>
    <t>ასპ-ჯორჯია</t>
  </si>
  <si>
    <t>208215331</t>
  </si>
  <si>
    <t>ქ. თბილისი, სამგორის რაიონში, გახოკიძის ქ., N4</t>
  </si>
  <si>
    <t>სიმონი კუმელაშვილი</t>
  </si>
  <si>
    <t>10854A46-F33B-465A-85CA-34D6112A6102</t>
  </si>
  <si>
    <t>ს მოტორს</t>
  </si>
  <si>
    <t>206266173</t>
  </si>
  <si>
    <t>ქ. თბილისის, ისანი-სამგორის რაიონში, ქინძმარაულის ქ., №7</t>
  </si>
  <si>
    <t>გელა ბაზერაშვილი</t>
  </si>
  <si>
    <t>AB63621C-FEA8-4A80-B2A4-7A4C5A21C968</t>
  </si>
  <si>
    <t>ბანკი რესპუბლიკა</t>
  </si>
  <si>
    <t>204856263</t>
  </si>
  <si>
    <t>ქ. თბილისი, ვაკის რაიონი, გ. აბაშიძის, ქ. N 2</t>
  </si>
  <si>
    <t>259E9D00-F97F-4E96-886F-4D94602DC91B</t>
  </si>
  <si>
    <t>შორენა ჩხარტიშვილი</t>
  </si>
  <si>
    <t>61002021946</t>
  </si>
  <si>
    <t>694E2B5B-38D0-43A5-B802-1FC912A8B37D</t>
  </si>
  <si>
    <t>ალიკო თურმანიძე</t>
  </si>
  <si>
    <t>61010007171</t>
  </si>
  <si>
    <t>ქ. ბათუმი, მარკოზ აჭარელის შესახვევი N3</t>
  </si>
  <si>
    <t>4BEB1DD1-B984-4820-889F-EDAB2EB733E9</t>
  </si>
  <si>
    <t>გოჩა ქათამაძე</t>
  </si>
  <si>
    <t>61004000271</t>
  </si>
  <si>
    <t>7920914B-3BFE-4161-B4D4-E1CEAF93CE1E</t>
  </si>
  <si>
    <t>როვშან მამადოვი</t>
  </si>
  <si>
    <t>67008001418</t>
  </si>
  <si>
    <t>აზერბაიჯანი, ქ. ბაქო, კ. კარაევის N102</t>
  </si>
  <si>
    <t>3E3BB97B-230C-48D5-B6EF-41C9AE93AE61</t>
  </si>
  <si>
    <t>ბექა ქობულაშვილი</t>
  </si>
  <si>
    <t>01024077336</t>
  </si>
  <si>
    <t>ქ. თბილისი</t>
  </si>
  <si>
    <t>GE92BG0000000131455882</t>
  </si>
  <si>
    <t>FBB01110-4AED-4904-A152-82FC86FC0112</t>
  </si>
  <si>
    <t>არჩილ ფარულავა</t>
  </si>
  <si>
    <t>01001017280</t>
  </si>
  <si>
    <t>GE79BG0000000720059100</t>
  </si>
  <si>
    <t>3D82C824-B1AF-42B4-9C25-DA3D7D6D9559</t>
  </si>
  <si>
    <t>ირაკლი ნაკაშიძე</t>
  </si>
  <si>
    <t>61004072701</t>
  </si>
  <si>
    <t>GE88TB7604845061100099</t>
  </si>
  <si>
    <t>DA53AC73-468D-4CB4-93D2-FFF441A09E0E</t>
  </si>
  <si>
    <t>ი. აბაშიძე 70</t>
  </si>
  <si>
    <t>ქ. თბილისი, აბაშიძის ქუჩა N70</t>
  </si>
  <si>
    <t>გენადი მალაზონია</t>
  </si>
  <si>
    <t>3D0E73E0-0C40-467D-922F-74E3D4746FBD</t>
  </si>
  <si>
    <t>დელისი 2020</t>
  </si>
  <si>
    <t>ქ. თბილისი, გაზაფხულის ქუჩა, N6</t>
  </si>
  <si>
    <t>ალექსანდრე კვირკველია</t>
  </si>
  <si>
    <t>E18CBC98-9D65-4F4A-ADC0-B7350770D6F8</t>
  </si>
  <si>
    <t>მელიქსეტი ავეტიანი</t>
  </si>
  <si>
    <t>01027074610</t>
  </si>
  <si>
    <t>GE39TB7663245061100098</t>
  </si>
  <si>
    <t>1007C78F-8F20-4FFD-8883-292CAFA759BB</t>
  </si>
  <si>
    <t>ბაგები</t>
  </si>
  <si>
    <t>405330262</t>
  </si>
  <si>
    <t>ქ. თბილისი, ვაკის რაიონი, მამია გურიელის ქ., N5ა, საოფისე ფართი, სართული 1</t>
  </si>
  <si>
    <t>ვასილი ჯალაღონია</t>
  </si>
  <si>
    <t>GE68VT6600000002573605</t>
  </si>
  <si>
    <t>C270A903-5EB0-4E5A-8448-B4A637D5211F</t>
  </si>
  <si>
    <t>ვალერი ჩახვაშვილი</t>
  </si>
  <si>
    <t>01027070457</t>
  </si>
  <si>
    <t>GE66TB7980345061100053</t>
  </si>
  <si>
    <t>706352C0-FF44-41F1-A443-2C0BC7F45ADB</t>
  </si>
  <si>
    <t>ემზარ კოხრეიძე</t>
  </si>
  <si>
    <t>37001005484</t>
  </si>
  <si>
    <t>GE15BG0000000839776100</t>
  </si>
  <si>
    <t>8E116628-B90A-4C39-81F9-B584E6D79E4F</t>
  </si>
  <si>
    <t>გიორგი ცქვიტიშვილი</t>
  </si>
  <si>
    <t>01027070083</t>
  </si>
  <si>
    <t>FBADF5C0-DE09-467B-818C-DE338924236D</t>
  </si>
  <si>
    <t>ფარნაოზ ერისთავი</t>
  </si>
  <si>
    <t>01005041984</t>
  </si>
  <si>
    <t>405BA906-3598-4D65-BDEE-E2E9A6A5D33A</t>
  </si>
  <si>
    <t>საქ სამეცნიერო-საგანმანათ. კომპ ქსელების ასოციაცია გრენა</t>
  </si>
  <si>
    <t>204931654</t>
  </si>
  <si>
    <t>ქ. თბილისი, ვაკის რაიონი, უნივერსიტეტის ქ., №9</t>
  </si>
  <si>
    <t>რამაზ ქვათაძე</t>
  </si>
  <si>
    <t>GE28TB0600000003700507</t>
  </si>
  <si>
    <t>43A2E6CF-382D-45D9-9C82-D074B7CA8474</t>
  </si>
  <si>
    <t>D88C1C59-B9AC-4A47-8D01-28D51AD3E6ED</t>
  </si>
  <si>
    <t>ჯორჯია კომპანი</t>
  </si>
  <si>
    <t>400098960</t>
  </si>
  <si>
    <t>ქ. თბილისის, გლდანი-ნაძალადევის რაიონი, მუხიანი, IVა მ/რ, კორp. N19, ბ. N54</t>
  </si>
  <si>
    <t>პაატა საგანელიძე</t>
  </si>
  <si>
    <t>0545F76E-6ADC-4248-8007-09CD414FE7D2</t>
  </si>
  <si>
    <t>გოლდ მოტორსი</t>
  </si>
  <si>
    <t>438113729</t>
  </si>
  <si>
    <t>საგარეჯოს რაიონი, ს. ქვემო ყანდაურა</t>
  </si>
  <si>
    <t>გიორგი კუმელაშვილი</t>
  </si>
  <si>
    <t>3B2548C0-88FC-4FE8-A6D3-A3E0B819F9E5</t>
  </si>
  <si>
    <t>მარბლე 2018</t>
  </si>
  <si>
    <t>445533307</t>
  </si>
  <si>
    <t>ქ. ბათუმი, თ.სახოკიას ქ., N 39</t>
  </si>
  <si>
    <t>მალხაზ ცეცხლაძე</t>
  </si>
  <si>
    <t>920E4268-2AB2-49F1-BD24-A8183AFDFAA4</t>
  </si>
  <si>
    <t>კენტავრი</t>
  </si>
  <si>
    <t>211324020</t>
  </si>
  <si>
    <t>ქ. თბილისი საბურთალოს რაიონი, აღმაშენებლის ხეივანი, №6</t>
  </si>
  <si>
    <t>გურამ გეჯაძე</t>
  </si>
  <si>
    <t>CF035033-3D21-4CB6-A1BE-6653A0504420</t>
  </si>
  <si>
    <t>ელისი</t>
  </si>
  <si>
    <t>402113547</t>
  </si>
  <si>
    <t>ქ. თბილისი, დიდუბე-ჩუღურეთის რაიონი, გრ.რობაქიძის გამზ. N 7, კორ. 2, ბ. 28</t>
  </si>
  <si>
    <t>ბექა სირაძე</t>
  </si>
  <si>
    <t>250C1660-BD0F-4F23-9C50-6E79297180B1</t>
  </si>
  <si>
    <t>ბერნერ-გეორგია</t>
  </si>
  <si>
    <t>404869978</t>
  </si>
  <si>
    <t>ქ. თბილისის საბურთალოს რაიონში, იპ. ხვიჩიას ქუჩა,N 23</t>
  </si>
  <si>
    <t>გრიგოლ ბუდაღაშვილი</t>
  </si>
  <si>
    <t>9628F791-92E1-45FF-B840-E04D6BB21237</t>
  </si>
  <si>
    <t>ტურინვესტი</t>
  </si>
  <si>
    <t>245555554</t>
  </si>
  <si>
    <t>ქ. ბათუმი, თაყაიშვილის ქ. N13</t>
  </si>
  <si>
    <t>გიორგი აბაშიძე</t>
  </si>
  <si>
    <t>26DD56C7-5751-4761-A491-772703E8B7AC</t>
  </si>
  <si>
    <t>დიაგნოსტიკა-აჭარა</t>
  </si>
  <si>
    <t>248431905</t>
  </si>
  <si>
    <t>ქ. ბათუმი, აეროპორტის გზატკეცილი, N129</t>
  </si>
  <si>
    <t>ნოდარ ჭაღალიძე</t>
  </si>
  <si>
    <t>7928473F-DFA9-4E6E-9E7A-F53BE54BB8F6</t>
  </si>
  <si>
    <t>რელე +</t>
  </si>
  <si>
    <t>445496767</t>
  </si>
  <si>
    <t>ქ. ბათუმი, შესახვევი მელიქიშვილი III, N21, ბინა N16</t>
  </si>
  <si>
    <t>ნუკრი ნაჭყებია</t>
  </si>
  <si>
    <t>GE34BG0000000773116000</t>
  </si>
  <si>
    <t>27F38D6A-3635-4F64-8785-69B33CBA27BD</t>
  </si>
  <si>
    <t>ლორდი</t>
  </si>
  <si>
    <t>427733535</t>
  </si>
  <si>
    <t>გურჯაანის რაიონი, ს. ველისციხე, 35–ე ქ., N 13</t>
  </si>
  <si>
    <t>პეტრე სულხანიშვილი</t>
  </si>
  <si>
    <t>FD3D28AD-A52A-43FC-AB0F-BB9B3BECFF9C</t>
  </si>
  <si>
    <t>01026002633</t>
  </si>
  <si>
    <t>ქ. თბილისი, მეველეს ქ. N9, კორპ. 38, ბ. N88</t>
  </si>
  <si>
    <t>8332CD32-5A76-48C8-B4C4-4EA3A315F716</t>
  </si>
  <si>
    <t>იოსები ლაფერიშვილი</t>
  </si>
  <si>
    <t>36001034581</t>
  </si>
  <si>
    <t>ქალაქი საგარეჯო, გია ჯაფარიძის ქუჩა, N 111</t>
  </si>
  <si>
    <t>B33AFAE2-F13D-425B-9867-ACCCB2DCBEE8</t>
  </si>
  <si>
    <t>გიორგი მიქაბერიძე</t>
  </si>
  <si>
    <t>01024006768</t>
  </si>
  <si>
    <t>ქ. თბილისი, ანა კალანდაძეს ქუჩა, N2, ბინა N3</t>
  </si>
  <si>
    <t>46D0A309-5FD7-4158-BA2A-8F48EECAE43E</t>
  </si>
  <si>
    <t>იოსებ მგელაძე</t>
  </si>
  <si>
    <t>01017002665</t>
  </si>
  <si>
    <t>ქ. თბილისი, რუსთაველის გამზირი, N50, ბ. N24</t>
  </si>
  <si>
    <t>07E91833-B557-48F9-819C-E5BCAE54D648</t>
  </si>
  <si>
    <t>აკვალაინი</t>
  </si>
  <si>
    <t>205124435</t>
  </si>
  <si>
    <t>ქ. თბილისი, საბურთალოს რაიონი, საბურთალოს ქ., N38, ბ. 29</t>
  </si>
  <si>
    <t>ვახტანგ მესხი</t>
  </si>
  <si>
    <t>3FB4DB1C-3E59-4025-BAC8-16D6BA85395A</t>
  </si>
  <si>
    <t>ლევან ოდიშელიძე</t>
  </si>
  <si>
    <t>16001027728</t>
  </si>
  <si>
    <t>დუშეთის რაიონი, ს. ჭოპორტი, მე–15 ქ. N10</t>
  </si>
  <si>
    <t>DA7481FA-A17E-4807-B27D-68B46C947A12</t>
  </si>
  <si>
    <t>62001016420</t>
  </si>
  <si>
    <t>30C27E55-1633-44DC-B0AC-817365B79FE0</t>
  </si>
  <si>
    <t>რევაზი რუსიეშვილი</t>
  </si>
  <si>
    <t>01019080693</t>
  </si>
  <si>
    <t>ქ. თბილისის, გლდანი-ნაძალადევის რაიონში, ქართლის ქ., N 8</t>
  </si>
  <si>
    <t>F210362E-27C5-4CBF-8F73-E77D8CB66BF9</t>
  </si>
  <si>
    <t>ნორვეგიის სამეფოს საელჩო ქ. თბილისში</t>
  </si>
  <si>
    <t>205376608</t>
  </si>
  <si>
    <t>ქ. თბილისი, თავისუფლების მოედანი, ტაბიძის ქ. N1 / ლეონიძის ქ. N2, სართული 4</t>
  </si>
  <si>
    <t>ჰელენ სენდ ანდრესენ</t>
  </si>
  <si>
    <t>378912CF-F98E-49C5-86EE-F343029B110A</t>
  </si>
  <si>
    <t>4CFC8BE1-19EE-4685-BFB0-F793BD8DB5D3</t>
  </si>
  <si>
    <t>ინდი</t>
  </si>
  <si>
    <t>404928003</t>
  </si>
  <si>
    <t>თბილისი, ვაკის რაიონი, პ. ქავთარაძის ქ., N 25/3, ბ. 54</t>
  </si>
  <si>
    <t>ინდირა ადამაშვილი</t>
  </si>
  <si>
    <t>EBCE7920-5DC5-437B-B477-0A9B7CFC0FD3</t>
  </si>
  <si>
    <t>ნოდარი ნავროზაშვილი</t>
  </si>
  <si>
    <t>35001041704</t>
  </si>
  <si>
    <t>ქ. რუსთავი, ვაჟა-ფშაველას ქუჩა, N2ა, ბინა N13</t>
  </si>
  <si>
    <t>094BD1C5-E35D-434E-BD40-4EFE3E3B00DB</t>
  </si>
  <si>
    <t>შენ ვოლქან</t>
  </si>
  <si>
    <t>306282929</t>
  </si>
  <si>
    <t>ქ. თბილისი, სამგორის რაიონი, აბაშვილის ქუჩა N3, სამხედრო ქალაქის ტერიტორია, 
კორპუსი N4, სართული 7, ბინა N177</t>
  </si>
  <si>
    <t>787A1289-30A0-40F6-A972-DD9CDAD95EE6</t>
  </si>
  <si>
    <t>შაჰრამ მოთაყი</t>
  </si>
  <si>
    <t>01297002695</t>
  </si>
  <si>
    <t>ქ. თბილისი, წყნეთის გზატკეცილი, N21, ბინა N23</t>
  </si>
  <si>
    <t>BF8E6D81-043E-44A5-A22B-01354AF69598</t>
  </si>
  <si>
    <t>სეიედ მასუდ მოსთაფავი მანშადი</t>
  </si>
  <si>
    <t>01691021512</t>
  </si>
  <si>
    <t>ქ. თბილისი, მ. ასათიანის ქ. N10, ბ. N126</t>
  </si>
  <si>
    <t>18001BDB-4D66-4FD0-8909-13BFE868E813</t>
  </si>
  <si>
    <t>დავით ხიმშიაშვილი</t>
  </si>
  <si>
    <t>61010015060</t>
  </si>
  <si>
    <t>შუახევი, ს. ნიგაზეული მე–4 III ჩიხი N 2</t>
  </si>
  <si>
    <t>A24D65B9-4192-40E2-AD27-8796F0ECF38E</t>
  </si>
  <si>
    <t>ყოლამრეზა ყორბანი</t>
  </si>
  <si>
    <t>01170000477</t>
  </si>
  <si>
    <t>ქ. თბილისი, არჩილ ქურდიანის ქუჩა, N 18, ბინა 3</t>
  </si>
  <si>
    <t>47B05CB2-C429-4F29-9524-8F6FC0DDE251</t>
  </si>
  <si>
    <t>რევაზ ფარცვანია</t>
  </si>
  <si>
    <t>62001003104</t>
  </si>
  <si>
    <t>ქ. თბილისი, ფერდობი ნუცუბიძე, მიკრო/რაიონი IV, კორპუსი 55, სართული 7, ბ. N79ა</t>
  </si>
  <si>
    <t>C247EDBA-FD51-4A47-8765-F7EA1A0A9459</t>
  </si>
  <si>
    <t>დავით ჯინჭარაძე</t>
  </si>
  <si>
    <t>61001083426</t>
  </si>
  <si>
    <t>48DA39B0-9252-49EB-84F2-FF5093CA4DB7</t>
  </si>
  <si>
    <t>ვალერიანე სხვედიანი</t>
  </si>
  <si>
    <t>60001040606</t>
  </si>
  <si>
    <t>ქ. ქუთაისი მ. ბალანჩივაძის ქ. 2, N 1</t>
  </si>
  <si>
    <t>720161F2-8F3C-4092-BD94-BE9E79ADB2BA</t>
  </si>
  <si>
    <t>ალექსანდერ ჯეიმს ტასსილო ბეინბრიჯი</t>
  </si>
  <si>
    <t>01101130090</t>
  </si>
  <si>
    <t>2D8C304B-FF1A-4698-AED0-23F7654F246A</t>
  </si>
  <si>
    <t>გელა თეთრაშვილი</t>
  </si>
  <si>
    <t>31001013656</t>
  </si>
  <si>
    <t>C0604D3B-4279-4474-A687-99125217C15A</t>
  </si>
  <si>
    <t>ლევან ერაძე</t>
  </si>
  <si>
    <t>01024089928</t>
  </si>
  <si>
    <t>B97BE677-0B2D-452C-8CF7-69819F8C9D67</t>
  </si>
  <si>
    <t>ამირან ხინკილაძე</t>
  </si>
  <si>
    <t>61006074285</t>
  </si>
  <si>
    <t>0410FE48-2CC0-40A7-8237-73FFD421F775</t>
  </si>
  <si>
    <t>ჯემალ დიასამიძე</t>
  </si>
  <si>
    <t>61001061574</t>
  </si>
  <si>
    <t>DD5CC54C-22DE-4400-BE77-F09B27E87D20</t>
  </si>
  <si>
    <t>სოლომონ კაკალაშვილი</t>
  </si>
  <si>
    <t>24001040800</t>
  </si>
  <si>
    <t>4B11AE28-CE8C-494A-B221-52B127EAE6E7</t>
  </si>
  <si>
    <t>ენრი ცინცაძე</t>
  </si>
  <si>
    <t>61004066016</t>
  </si>
  <si>
    <t>GE98BG0000000101004176</t>
  </si>
  <si>
    <t>232B29E5-C86E-454B-8E8C-EABBA90076BF</t>
  </si>
  <si>
    <t>თორნიკე ყურშუბაძე</t>
  </si>
  <si>
    <t>61004061980</t>
  </si>
  <si>
    <t>1E0E3437-1E19-4786-AF9B-B7DFD7732887</t>
  </si>
  <si>
    <t>ქეთევან გურამიშვილი</t>
  </si>
  <si>
    <t>01005016406</t>
  </si>
  <si>
    <t>ქ. თბილისი, შარტავას 35/37</t>
  </si>
  <si>
    <t>4A321FF9-0A54-4D1A-BADD-4D90585E9E62</t>
  </si>
  <si>
    <t>კაზა დი ბათუმი</t>
  </si>
  <si>
    <t>405389397</t>
  </si>
  <si>
    <t>ქ. თბილისი, სულხან-საბას ქ. N9</t>
  </si>
  <si>
    <t>გოგა ჩხეიძე</t>
  </si>
  <si>
    <t>7B714BC6-6914-42A2-8E42-3565165F1489</t>
  </si>
  <si>
    <t>ავთანდილ გრძელიძე</t>
  </si>
  <si>
    <t>01027075974</t>
  </si>
  <si>
    <t>ქ. თბილისი, ვარკეთილი 3, IV მრ., კორპ. 421, ბ.1</t>
  </si>
  <si>
    <t>GE51BG0000000345938849</t>
  </si>
  <si>
    <t>91D1B073-4F81-4B88-A5EF-59F4AD45EA9A</t>
  </si>
  <si>
    <t>ქეთევანი ავალიანი</t>
  </si>
  <si>
    <t>60001034749</t>
  </si>
  <si>
    <t>3A516BC6-5B32-480E-A832-CC303C538C11</t>
  </si>
  <si>
    <t>მონუმენტი 1880</t>
  </si>
  <si>
    <t>402159980</t>
  </si>
  <si>
    <t>საქართველო, ქ. თბილისი, ჩუღურეთის რაიონი, მ. გოგიბერიძეის ქ.,N 1, ფართი N4</t>
  </si>
  <si>
    <t>ნათია გეგუჩაძე</t>
  </si>
  <si>
    <t>CA4BC010-5210-4004-9D64-42DE442CC571</t>
  </si>
  <si>
    <t>ბიოლენდი</t>
  </si>
  <si>
    <t>204568146</t>
  </si>
  <si>
    <t>ქ. თბილისი, მთაწმინდის რაიონი, ხ. სავანელის ქ., N14</t>
  </si>
  <si>
    <t>ლევან შეროზია</t>
  </si>
  <si>
    <t>299F2925-7234-4A21-875B-A20DB9A3D1EB</t>
  </si>
  <si>
    <t>მ2</t>
  </si>
  <si>
    <t>404465529</t>
  </si>
  <si>
    <t>ქ. თბილისი, ვაკის რაიონი, ილია ჭავჭავაძის გამზირი, N29, მე-3 სართული</t>
  </si>
  <si>
    <t>ირაკლი ბურდილაძე</t>
  </si>
  <si>
    <t>331D7AD9-06E8-4967-9C77-692788BBAD6D</t>
  </si>
  <si>
    <t>სინთეზი მოტორსი</t>
  </si>
  <si>
    <t>245527023</t>
  </si>
  <si>
    <t>ქ. ბათუმი, ფრიდონ ხალვაშის გამზირი, N 33</t>
  </si>
  <si>
    <t>დავით დავითაძე</t>
  </si>
  <si>
    <t>3C3B2E8D-39FF-4898-BAB8-4738D8467565</t>
  </si>
  <si>
    <t>ელტექ-სერვის გრუპ</t>
  </si>
  <si>
    <t>400142056</t>
  </si>
  <si>
    <t>ანდრეი თედეთი</t>
  </si>
  <si>
    <t>76AB52FC-AF24-4AD4-B97A-2111B665E853</t>
  </si>
  <si>
    <t>ალექსანდრე ისაევი</t>
  </si>
  <si>
    <t>01010002505</t>
  </si>
  <si>
    <t>GE21BG0000000344645700</t>
  </si>
  <si>
    <t>E6D9C137-D5C3-4707-87DA-51DBBD474B12</t>
  </si>
  <si>
    <t>მუხრან თედორაძე</t>
  </si>
  <si>
    <t>61006000016</t>
  </si>
  <si>
    <t>GE64BG0000000108512200</t>
  </si>
  <si>
    <t>B3458D65-6668-4F15-B9D0-CEF74DF24479</t>
  </si>
  <si>
    <t>ჯემალ კაკაბაძე</t>
  </si>
  <si>
    <t>61004061227</t>
  </si>
  <si>
    <t>GE90TB7200845061100087</t>
  </si>
  <si>
    <t>80D9D5C3-9D66-4BE8-90BA-79E4592C7683</t>
  </si>
  <si>
    <t>მალხაზ ფუტკარაძე</t>
  </si>
  <si>
    <t>61010000199</t>
  </si>
  <si>
    <t>ბათუმი, ანგისის ქუჩა</t>
  </si>
  <si>
    <t>79CB60CA-2F67-436F-9A5A-58874489E8AA</t>
  </si>
  <si>
    <t>ეიჩ გრუპ კონსტრაქშენ</t>
  </si>
  <si>
    <t>445510411</t>
  </si>
  <si>
    <t>საქართველო, ქ. ბათუმი, რუსთაველის ქუჩა N22, ბინა N30</t>
  </si>
  <si>
    <t>1. მაგომედ ჩაბიევ და 2. ენვერ ცეცხლაძე</t>
  </si>
  <si>
    <t>1.720281998/რუსეთისფედერაცია/,2.61004011863</t>
  </si>
  <si>
    <t>FD75B701-F0B0-4EFD-934E-9BC3480483AE</t>
  </si>
  <si>
    <t>F.S. MACKENZIE INTERNATIONAL LTD (UK Registration No. 6596875 VAT No.: GB 936561013)</t>
  </si>
  <si>
    <t>Bowden House Luckyn Lane Basildon Essex SS14 3AX</t>
  </si>
  <si>
    <t>Swift: BARCGB22XXX GB32BARC20203552098166</t>
  </si>
  <si>
    <t>FA72A1BF-C636-4FC3-B2EA-706EEF2337E7</t>
  </si>
  <si>
    <t>E76C75B2-AF68-49F2-BEED-29E42483C818</t>
  </si>
  <si>
    <t>7766E9C2-0094-4090-ADF4-EF017062457F</t>
  </si>
  <si>
    <t>AHI Carrier Fzc</t>
  </si>
  <si>
    <t>B1 – 22, SAIF Zone P O Box No. 122341, Sharjah United Arab Emirates</t>
  </si>
  <si>
    <t>AEF33ADC-D3E1-4F29-9C04-1D160C138FDE</t>
  </si>
  <si>
    <t>354CB19F-17EE-4AEB-BC5A-C46AB02444BB</t>
  </si>
  <si>
    <t>DELFAR ELEVATOR CO</t>
  </si>
  <si>
    <t>NO.915, HUANZHU ROAD, HUZHOU, ZHEJIANG, CHINA</t>
  </si>
  <si>
    <t>4079FF4E-5E4A-4BE4-B9D6-2264035EC150</t>
  </si>
  <si>
    <t>A75B26B6-21DA-46EA-8D26-00A7900568A0</t>
  </si>
  <si>
    <t>ჯემალ ინაიშვილი</t>
  </si>
  <si>
    <t>61001000802</t>
  </si>
  <si>
    <t>F9B986D7-73AE-4F10-9DC3-1A4E90558499</t>
  </si>
  <si>
    <t>CONCEPT ISITMA SOGUTMA SISTEMLERİ SANAYI VE TICARET AS.</t>
  </si>
  <si>
    <t>BAGLARBASI MAHALLESI BAGDAT CADDESI GEDIK IS MERKESI A BLOK NO:414 D: 18 - MALTEPE- İSTANBUL / TURKIYE</t>
  </si>
  <si>
    <t>TR430001500158048016203714</t>
  </si>
  <si>
    <t>5DCBD405-E827-4A0E-9157-3DE6F52C427E</t>
  </si>
  <si>
    <t>53CC2AB4-7AF4-40A4-8F56-EF11C416822B</t>
  </si>
  <si>
    <t>FORM MHI KLIMA SISTEMLERI SANAYI VE TIC. A.S.</t>
  </si>
  <si>
    <t>Eski Büyükdere Cad.. Sümer Sok. Ayazağa Ticaret Merkezi No:1B Kat:12</t>
  </si>
  <si>
    <t>E972679C-50E7-4428-A1A3-88C67A4B5FE5</t>
  </si>
  <si>
    <t>SOYLU BORU PROFİL LİMİTED ŞİRKETİ</t>
  </si>
  <si>
    <t>SEYİTNİZAM MAH.DEMİRCİLER SİT.6.YOL NO:1 34050 ZEYTİNBURNU/İSTANBUL</t>
  </si>
  <si>
    <t>BFD77FDC-8927-4370-B2F9-CE2D7ECDB839</t>
  </si>
  <si>
    <t>AYVAZ SINAI URUNLER TIC.VE SAN. A.S.</t>
  </si>
  <si>
    <t>Necatibey Caddesi Ayvaz Han No: 77, Karakoy - İstanbul</t>
  </si>
  <si>
    <t>7E9D349F-8E1C-4600-A62A-14DC84C98DE7</t>
  </si>
  <si>
    <t>SHANGHAI MITSUBISHI ELEVATOR CO.</t>
  </si>
  <si>
    <t>811 JIANGCHUAN ROAD, MINHANG,SHANGHAI,CHINA</t>
  </si>
  <si>
    <t>9727572A-95E4-46AE-BDDE-B6133F0E80A9</t>
  </si>
  <si>
    <t>შპს სტელა +</t>
  </si>
  <si>
    <t>418475974</t>
  </si>
  <si>
    <t>ქ. გორი, კომბინატის დასახლება, ყოფ. ნარკოლოგიური</t>
  </si>
  <si>
    <t>4379200F-9E1B-4867-A33B-C7040FC48CF9</t>
  </si>
  <si>
    <t>გიორგი გულაშვილი</t>
  </si>
  <si>
    <t>01026006745</t>
  </si>
  <si>
    <t>696DFC2F-EC38-4D1F-8A79-4F37B31F4535</t>
  </si>
  <si>
    <t>ბაჩუკი კვირიტიძე</t>
  </si>
  <si>
    <t>61006073666</t>
  </si>
  <si>
    <t>ბათუმი, მარკოზ აჭარელის შესახვევი #3</t>
  </si>
  <si>
    <t>165F2036-EF26-439F-A8FA-423004F1A18F</t>
  </si>
  <si>
    <t>გიორგი კვაჭანტირაძე</t>
  </si>
  <si>
    <t>61001074934</t>
  </si>
  <si>
    <t>B3565141-9150-429D-A81E-9D28FD88D4A1</t>
  </si>
  <si>
    <t>რევაზ ქარცეიშვილი</t>
  </si>
  <si>
    <t>37001054581</t>
  </si>
  <si>
    <t>76AFB979-605C-4328-BCFE-A389EB1AA966</t>
  </si>
  <si>
    <t>ერეკლე ბაგრატიონი</t>
  </si>
  <si>
    <t>61006074379</t>
  </si>
  <si>
    <t>87560229-5390-40E4-9C52-229ED922E68B</t>
  </si>
  <si>
    <t>სანრაიზ დეველოპმენტი</t>
  </si>
  <si>
    <t>405285221</t>
  </si>
  <si>
    <t>საქართველო, ბათუმი, ქუჩა ჭავჭავაძე , N 1, ბინა N24</t>
  </si>
  <si>
    <t>ნინო განჯელაშვილი</t>
  </si>
  <si>
    <t>GE12BG0000000101374033</t>
  </si>
  <si>
    <t>7F4998D7-42F1-45ED-9C10-DE5599AB161A</t>
  </si>
  <si>
    <t>ნეოლაბი</t>
  </si>
  <si>
    <t>205184352</t>
  </si>
  <si>
    <t>საქართველო, ქ. თბილისის, ვაკე-საბურთალოს რაიონში, ნუცუბიძის ქ., №8</t>
  </si>
  <si>
    <t>გიორგი კამკამიძე</t>
  </si>
  <si>
    <t>GE69TB1193336020100001</t>
  </si>
  <si>
    <t>989E42E2-8C14-4A82-AC99-88232BE37DCE</t>
  </si>
  <si>
    <t>ლიბერთი ტური</t>
  </si>
  <si>
    <t>404580538</t>
  </si>
  <si>
    <t>ქ. თბილისი, მთაწმინდის რაიონი, სოფელი კიკეთი, აკაკი წერეთლის ქუჩა, N 1</t>
  </si>
  <si>
    <t>ლევან კომახიძე</t>
  </si>
  <si>
    <t>GE67TB7252536020100008</t>
  </si>
  <si>
    <t>9BF27253-ED21-464A-9E25-D35B847A520D</t>
  </si>
  <si>
    <t>სულხან ხოზრევანიძე</t>
  </si>
  <si>
    <t>61009024938</t>
  </si>
  <si>
    <t>5FC8034A-E8BF-4E73-8CE3-0326CA50744C</t>
  </si>
  <si>
    <t>ბიჭიკო აბუსელიძე</t>
  </si>
  <si>
    <t>61004059021</t>
  </si>
  <si>
    <t>67564FD3-8ED6-4055-8E0F-C0EAA5C941D2</t>
  </si>
  <si>
    <t>პაატა დავითაძე</t>
  </si>
  <si>
    <t>61006003614</t>
  </si>
  <si>
    <t>FBA9C608-DA57-464D-A423-A3B98E3D45E8</t>
  </si>
  <si>
    <t>59002000130</t>
  </si>
  <si>
    <t>ქ.თბილისი</t>
  </si>
  <si>
    <t>GE42TB7496645066300008</t>
  </si>
  <si>
    <t>E3DA5BD5-DAAD-4C23-8631-FAEF1C6EE29A</t>
  </si>
  <si>
    <t>ნიკოლოზ ოთარაშვილი</t>
  </si>
  <si>
    <t>01026015799</t>
  </si>
  <si>
    <t>ქ.თბილისი, დოლიძის ქ.# 48 ბინა#13</t>
  </si>
  <si>
    <t>GE20BG0000000129248100</t>
  </si>
  <si>
    <t>86332895-C3C3-4313-AA1C-0D1B06C2386C</t>
  </si>
  <si>
    <t>ფაჰადულ ასლამ სჰაჯაჰან</t>
  </si>
  <si>
    <t>01591018889</t>
  </si>
  <si>
    <t>ქ.თბილისი, ვაჟა-ფშაველას გამზ. #27, ბ.24</t>
  </si>
  <si>
    <t>GE03TB7588645063700002</t>
  </si>
  <si>
    <t>71DC3050-596A-4C1C-B6FE-34FC2B09BF85</t>
  </si>
  <si>
    <t>აბდულ ჰამეედ სიჩკენდერ</t>
  </si>
  <si>
    <t>01391018825</t>
  </si>
  <si>
    <t>GE08BG0000000044448200</t>
  </si>
  <si>
    <t>F7212416-445A-4F9D-B4AA-1427DD9DFC06</t>
  </si>
  <si>
    <t>ანსარი მოჰამედ ზუბაირ</t>
  </si>
  <si>
    <t>01497002280</t>
  </si>
  <si>
    <t>GE14BG0000000101389129</t>
  </si>
  <si>
    <t>39EBC670-B93B-4977-9BA8-C0948CA96EC7</t>
  </si>
  <si>
    <t>აიჰასან</t>
  </si>
  <si>
    <t>01092003577</t>
  </si>
  <si>
    <t>GE92BG0000000161499013</t>
  </si>
  <si>
    <t>0F8C4B93-669E-443E-B127-8345A85842CF</t>
  </si>
  <si>
    <t>დავით ნადირაძე</t>
  </si>
  <si>
    <t>01001014120</t>
  </si>
  <si>
    <t>ქ. თბილისი.აბაშიძის ქ. #42</t>
  </si>
  <si>
    <t>GE39BG0000000162886000</t>
  </si>
  <si>
    <t>C309CB7C-404D-431A-A8FB-29671DCA0C49</t>
  </si>
  <si>
    <t>დავით დაუთაშვილი</t>
  </si>
  <si>
    <t>01034004333</t>
  </si>
  <si>
    <t>ქ. თბილისი, რ. დავითაშვილის ქ. #12ა</t>
  </si>
  <si>
    <t>GE26BG0000000191285700</t>
  </si>
  <si>
    <t>482FCFEB-E52F-4EC0-98A2-148A6528FFC5</t>
  </si>
  <si>
    <t>61008003787</t>
  </si>
  <si>
    <t>ქ.ბათუმი, თაყაიშვილის ქ.# 35 ბინა#20</t>
  </si>
  <si>
    <t>GE28BG0000000533811482</t>
  </si>
  <si>
    <t>01DFE71D-5350-4A02-ABCD-C6A3C15B94EE</t>
  </si>
  <si>
    <t>01023012258</t>
  </si>
  <si>
    <t>ქ.თბილისი, ქვიშხეთის ქუჩა, კორპუსი ა, ბინა#</t>
  </si>
  <si>
    <t>GE82BG0000000020056800</t>
  </si>
  <si>
    <t>7126C8EF-1C57-476B-AB3A-E09DAE0E37D3</t>
  </si>
  <si>
    <t>ანსარი მოჰამად სამიდ</t>
  </si>
  <si>
    <t>61491007265</t>
  </si>
  <si>
    <t>GE61BG0000000161661949</t>
  </si>
  <si>
    <t>BBDD84F3-0621-4778-876D-95C247CE1EEB</t>
  </si>
  <si>
    <t>ქეთევან მენაბდე</t>
  </si>
  <si>
    <t>01027025241</t>
  </si>
  <si>
    <t>ქ. თბილისი, დ/მ 2კვ,14კორპ.ბ.38</t>
  </si>
  <si>
    <t>GE87BG0000000622249200</t>
  </si>
  <si>
    <t>5BEEA027-BF57-4C93-AABC-21FD42F223A5</t>
  </si>
  <si>
    <t>თეონა რომაშვილი</t>
  </si>
  <si>
    <t>01017023607</t>
  </si>
  <si>
    <t>ქ.თბილისი, სეფის ქ. #7</t>
  </si>
  <si>
    <t>GE17BG0000000100740533</t>
  </si>
  <si>
    <t>A4E9EDC7-B81F-4483-9069-A7790AEBE4FA</t>
  </si>
  <si>
    <t>თეა ურიდია</t>
  </si>
  <si>
    <t>62001030230</t>
  </si>
  <si>
    <t>ქ.თბილისი ,  ნუცუბიძის პირველი პლატო, მე-17 კორპუსი, ბინა#61</t>
  </si>
  <si>
    <t>GE26TB7457645064300069</t>
  </si>
  <si>
    <t>A26DCE96-C08F-453E-9E26-10AAF72D142A</t>
  </si>
  <si>
    <t>01019021033</t>
  </si>
  <si>
    <t>ქ. თბილისი, დელისის ქ. # 3, ბ.40</t>
  </si>
  <si>
    <t>GE62BG0000000889314900</t>
  </si>
  <si>
    <t>B2931E48-3277-49C0-B41B-D5F9C4CA15EE</t>
  </si>
  <si>
    <t>გიორგი გუნაშვილი</t>
  </si>
  <si>
    <t>01005042868</t>
  </si>
  <si>
    <t>ქ. თბილისი,დიღმის მასივი, ლუბლიანას #11</t>
  </si>
  <si>
    <t>GE48TB7273945061600036</t>
  </si>
  <si>
    <t>2FF3A4BD-5868-4142-BDF6-BC3816DFD386</t>
  </si>
  <si>
    <t>კარლო კაჭარავა</t>
  </si>
  <si>
    <t>01017024142</t>
  </si>
  <si>
    <t>ქ.თბილისი, ხოშტარიას 15</t>
  </si>
  <si>
    <t>GE30BG0000000161129880</t>
  </si>
  <si>
    <t>476CC413-467A-4B8C-82D1-49EB162A571D</t>
  </si>
  <si>
    <t>თამაზ თალაკვაძე</t>
  </si>
  <si>
    <t>01991027885</t>
  </si>
  <si>
    <t>ქ. თბილისი, ბესიკი გეთიას 1 ჩიხი, #6</t>
  </si>
  <si>
    <t>GE42BG0000000371084515</t>
  </si>
  <si>
    <t>A778537A-20BD-4AF4-B7E0-06811F6672A1</t>
  </si>
  <si>
    <t>ბესიკი ლაბაძე</t>
  </si>
  <si>
    <t>01030009562</t>
  </si>
  <si>
    <t>ქ. თბილისი,ყირიმის ქ. #28</t>
  </si>
  <si>
    <t>GE19BG0000000101579062</t>
  </si>
  <si>
    <t>933F1C87-5084-423D-BE28-3ED5DB316885</t>
  </si>
  <si>
    <t>გიორგი ხოჯაიანი</t>
  </si>
  <si>
    <t>01027062994</t>
  </si>
  <si>
    <t>ქ.თილისი, სერგეი ესენინის 34 ა</t>
  </si>
  <si>
    <t>GE18BG0000000101461710</t>
  </si>
  <si>
    <t>A7A68AED-8BDF-4711-B39B-97B36E9C36AC</t>
  </si>
  <si>
    <t>ნინო ბახტაძე</t>
  </si>
  <si>
    <t>01024071279</t>
  </si>
  <si>
    <t>ქ. თბილისი, ალ. ყაზბეგის გამზ. # 8, ბ.21</t>
  </si>
  <si>
    <t>GE71BG0000000100915907</t>
  </si>
  <si>
    <t>401318CA-BF39-49C3-9BDC-73836A8F9774</t>
  </si>
  <si>
    <t>ივანე დვალიშვილი</t>
  </si>
  <si>
    <t>35001081763</t>
  </si>
  <si>
    <t>ქ.რუსთავი, 7ა მკრ, 3კორპ.ბ18</t>
  </si>
  <si>
    <t>GE80BG0000000468896400</t>
  </si>
  <si>
    <t>6187C79D-6113-4785-87EA-928B9F26F591</t>
  </si>
  <si>
    <t>გიორგი მაცაბერიძე</t>
  </si>
  <si>
    <t>18001017856</t>
  </si>
  <si>
    <t>ქ.თბილისი, თემქა მე-3 კვარტ. 11 მიკრ/რაიონი კორპ.#53 ბინა#37</t>
  </si>
  <si>
    <t>GE14TB7763945061600010</t>
  </si>
  <si>
    <t>65449888-CF64-46CF-B40A-29657CBB75FF</t>
  </si>
  <si>
    <t>კონსტანტინე ჩახაია</t>
  </si>
  <si>
    <t>19001080047</t>
  </si>
  <si>
    <t>ქ. ზუგდიდი, ჩილაჩავას ქ.# 69</t>
  </si>
  <si>
    <t>GE59BG0000000834928800</t>
  </si>
  <si>
    <t>3358A72F-6BFC-407F-986C-20172E27D8B1</t>
  </si>
  <si>
    <t>პაატა დვალიშვილი</t>
  </si>
  <si>
    <t>01001011731</t>
  </si>
  <si>
    <t>GE22BG0000000343713900</t>
  </si>
  <si>
    <t>D239BCA7-C0E0-431B-8055-6778FA312A38</t>
  </si>
  <si>
    <t>გიორგი ლაბაძე</t>
  </si>
  <si>
    <t>01030020929</t>
  </si>
  <si>
    <t>GE87BG0000000161078899</t>
  </si>
  <si>
    <t>A68C7C4E-5733-44E9-AC09-EBA7F2FF82BC</t>
  </si>
  <si>
    <t>ლია ტურიაშვილი</t>
  </si>
  <si>
    <t>35001109760</t>
  </si>
  <si>
    <t>ქ. რუსთავი, შარტავას ქ. #8, ბ.63</t>
  </si>
  <si>
    <t>GE15BG0000000045297600</t>
  </si>
  <si>
    <t>FD1D8271-8040-4E13-AF84-00E6876D4DB4</t>
  </si>
  <si>
    <t>ჰამლეტი მგელაძე</t>
  </si>
  <si>
    <t>61004015863</t>
  </si>
  <si>
    <t>ქ. თბილისი,საექიმოს გასასვლ. 2ა. კორპ. 8,ბ.1</t>
  </si>
  <si>
    <t>GE67BG0000000100779500</t>
  </si>
  <si>
    <t>C3DD1275-79EC-40C5-9E8E-76ECA3EAD706</t>
  </si>
  <si>
    <t>გიორგი ქანთარია</t>
  </si>
  <si>
    <t>01003013827</t>
  </si>
  <si>
    <t>ქ.თბილისი დიდი დიღომი. მე-3 მიკრო მე-7 კორპუსი, ბინა# 22</t>
  </si>
  <si>
    <t>GE28BG0000000161558074</t>
  </si>
  <si>
    <t>ACBC2FB2-B331-42F1-B862-1D9DED071B71</t>
  </si>
  <si>
    <t>გვანცა ჯმუხაძე</t>
  </si>
  <si>
    <t>01027089573</t>
  </si>
  <si>
    <t>GE49BG0000000101578910</t>
  </si>
  <si>
    <t>0C7F8DB5-32E0-420B-B059-CA204377F0F3</t>
  </si>
  <si>
    <t>გედეონი ყაჭეიშვილი</t>
  </si>
  <si>
    <t>37001044420</t>
  </si>
  <si>
    <t>ქ.ბათუმი, კობალაძის ქუჩა #6, სახლი 5</t>
  </si>
  <si>
    <t>GE50TB7589845061100078</t>
  </si>
  <si>
    <t>FC664B80-3A93-44A0-87EA-EE9B500C2CFE</t>
  </si>
  <si>
    <t>ლევანი ჯორთმენაძე</t>
  </si>
  <si>
    <t>61006069035</t>
  </si>
  <si>
    <t>ქ.ბათუმი მაჭავარიანის ქ. #36 აეროპორტის გზატკეცილი</t>
  </si>
  <si>
    <t>GE87BG0000000552409200</t>
  </si>
  <si>
    <t>26C8F42B-BAF8-4A8F-8C54-F9085D5E1DA6</t>
  </si>
  <si>
    <t>ნინო ბერიძე</t>
  </si>
  <si>
    <t>61001080225</t>
  </si>
  <si>
    <t>ქ. ბათუმი, ნონეშვილის ქ. #16/20 ბინა#38</t>
  </si>
  <si>
    <t>GE07BG0000000121573500</t>
  </si>
  <si>
    <t>AD901E05-ADD9-42DE-89BA-4D9A21C89BCF</t>
  </si>
  <si>
    <t>დავითი ჩაჩანიძე</t>
  </si>
  <si>
    <t>01013008801</t>
  </si>
  <si>
    <t>ქ. თბილისი სიმონ ჩქოვანის ქუჩა#22 ბინა#5</t>
  </si>
  <si>
    <t>GE81BG0000000100747335</t>
  </si>
  <si>
    <t>47272651-C703-4D0D-9210-7DF4F6490134</t>
  </si>
  <si>
    <t>სანდრო სამაშვილი</t>
  </si>
  <si>
    <t>01005032263</t>
  </si>
  <si>
    <t>ქ.თბილისი, ბენაშვილის ქუჩა</t>
  </si>
  <si>
    <t>GE03BG0000000017514300</t>
  </si>
  <si>
    <t>8325FD25-433C-45B8-9DE3-DEF4AF5C7BD3</t>
  </si>
  <si>
    <t>გიორგი გენგიური</t>
  </si>
  <si>
    <t>59001110775</t>
  </si>
  <si>
    <t>ქ.თბილისი, ლუბლიანას ქუჩა #4</t>
  </si>
  <si>
    <t>GE29BG0000000499194201</t>
  </si>
  <si>
    <t>ADF7CFCA-160D-48EE-8CAC-74BF25CF103F</t>
  </si>
  <si>
    <t>01005035268</t>
  </si>
  <si>
    <t>ქ. თბილისი,ოსიაურის ქუჩა #11</t>
  </si>
  <si>
    <t>GE98TB7970145161100003</t>
  </si>
  <si>
    <t>9DB5E299-D91F-4F6A-BCEF-6695DE59ADEA</t>
  </si>
  <si>
    <t>როლანდ სალუქვაძე</t>
  </si>
  <si>
    <t>01024080160</t>
  </si>
  <si>
    <t>ქ.თილისი, ფანასკერტელის #6 ბინა #201</t>
  </si>
  <si>
    <t>GE83BG0000000167651400</t>
  </si>
  <si>
    <t>50E7DED8-E3CD-45DD-8993-5777F19A2185</t>
  </si>
  <si>
    <t>ცირა დიდებაშვილი</t>
  </si>
  <si>
    <t>01019005894</t>
  </si>
  <si>
    <t>ქ. თბილისი, ჭოპორტის ქ.2ბ.ბ16</t>
  </si>
  <si>
    <t>GE07BG0000000140857100</t>
  </si>
  <si>
    <t>ED0D2B6C-6B7A-4C51-B69C-0DFD85113EE6</t>
  </si>
  <si>
    <t>სოფიო ფაღავა</t>
  </si>
  <si>
    <t>61007003806</t>
  </si>
  <si>
    <t>ქ.ბათუმი, სოფელი ახალსოფელი</t>
  </si>
  <si>
    <t>GE89LB0711144814292000</t>
  </si>
  <si>
    <t>1B04F15A-E774-4756-ADAF-94C4C0D1A6C5</t>
  </si>
  <si>
    <t>მალხაზ აბაშიძე</t>
  </si>
  <si>
    <t>61002011394</t>
  </si>
  <si>
    <t>ქ.ბათუმი</t>
  </si>
  <si>
    <t>GE07BG0000000161040860</t>
  </si>
  <si>
    <t>EF247EF8-6090-4871-BC04-AD9EB292095C</t>
  </si>
  <si>
    <t>ავთო სიორიძე</t>
  </si>
  <si>
    <t>01005035692</t>
  </si>
  <si>
    <t>ქ.თბილისი, აკაკი წერეთლის 65</t>
  </si>
  <si>
    <t>GE91BG0000000111997700</t>
  </si>
  <si>
    <t>B2EB8AFF-E66A-40E8-B5B8-DBF41FFE0A05</t>
  </si>
  <si>
    <t>გურამ დგებუაძე</t>
  </si>
  <si>
    <t>01017050649</t>
  </si>
  <si>
    <t>ქ.თბილისი, ეკატერინე ჭავჭავაძის #1</t>
  </si>
  <si>
    <t>GE07TB7722045063600043</t>
  </si>
  <si>
    <t>474862BF-CB62-4B7A-99EB-16BAE2EE0F25</t>
  </si>
  <si>
    <t>მიხეილ ურუშაძე</t>
  </si>
  <si>
    <t>01024089572</t>
  </si>
  <si>
    <t>GE72BG0000000162118621</t>
  </si>
  <si>
    <t>1F07040F-2B45-4EBC-AF03-AA0B239A31C2</t>
  </si>
  <si>
    <t>სურენ აფიცარიანი</t>
  </si>
  <si>
    <t>01027053817</t>
  </si>
  <si>
    <t>GE05BG0000000718629100</t>
  </si>
  <si>
    <t>300F6A87-0A8F-49EB-B68E-5E5D2FC72074</t>
  </si>
  <si>
    <t>შორენა ჯიჯიაშვილი</t>
  </si>
  <si>
    <t>01005004678</t>
  </si>
  <si>
    <t>GE12BG0000000538727536</t>
  </si>
  <si>
    <t>37626C3C-EB8E-4891-BB91-DDFE7F70759F</t>
  </si>
  <si>
    <t>ცოტნე ჯმუხაძე</t>
  </si>
  <si>
    <t>01027089575</t>
  </si>
  <si>
    <t>ქ. თბილისი, დიღმის  მასივი, მე-2 კვარტ, მე-14 კორპ, ბ 38</t>
  </si>
  <si>
    <t>GE76BG0000000637319900</t>
  </si>
  <si>
    <t>83F0C711-34F6-45B3-A1ED-F85548418822</t>
  </si>
  <si>
    <t>ლუკა ნადირაძე</t>
  </si>
  <si>
    <t>01008063825</t>
  </si>
  <si>
    <t>GE20BG0000000589398640</t>
  </si>
  <si>
    <t>B9A50D34-5467-4B58-A3DC-223CEBF956ED</t>
  </si>
  <si>
    <t>შალვა კაპანაძე</t>
  </si>
  <si>
    <t>01001079587</t>
  </si>
  <si>
    <t>ქ. თბილისი, დავით სარაჯიშვილის გამზ. 49ა</t>
  </si>
  <si>
    <t>49CF2C00-BAF6-44F3-A89E-1AE539A900AF</t>
  </si>
  <si>
    <t>ჟუჟუნა მიქელაძე</t>
  </si>
  <si>
    <t>61006053512</t>
  </si>
  <si>
    <t>GE25TB7944645061100054</t>
  </si>
  <si>
    <t>CFFB808C-2FD5-4B2F-BD59-04DAA1345B38</t>
  </si>
  <si>
    <t>ჩალხია ვერულიძე</t>
  </si>
  <si>
    <t>61004066717</t>
  </si>
  <si>
    <t>ქობულეთი, სოფელი კვირიკე</t>
  </si>
  <si>
    <t>GE07TB7910645061100041</t>
  </si>
  <si>
    <t>2792760E-0F83-4E89-AF39-83E472F42919</t>
  </si>
  <si>
    <t>01009002617</t>
  </si>
  <si>
    <t>ქ. თბილისი,</t>
  </si>
  <si>
    <t>GE46TB7529345064300004</t>
  </si>
  <si>
    <t>026E84AF-5543-4EA9-80AF-407FC0E41968</t>
  </si>
  <si>
    <t>ავთანდილ ლორთქიფანიძე</t>
  </si>
  <si>
    <t>61006065869</t>
  </si>
  <si>
    <t>GE41BG0000000346126821</t>
  </si>
  <si>
    <t>4F76FBB8-C5E8-45FF-B19E-960BA7FA3053</t>
  </si>
  <si>
    <t>გიორგი წერეთელი</t>
  </si>
  <si>
    <t>01001027557</t>
  </si>
  <si>
    <t>ქ. თბილისი, გლდანი, მე-3 მ.რ., I კორპუსი</t>
  </si>
  <si>
    <t>GE98BG0000000365935911</t>
  </si>
  <si>
    <t>12294EB0-E5DA-4B5B-A62C-1704BCA1ED4D</t>
  </si>
  <si>
    <t>თეა ქერაშვილი</t>
  </si>
  <si>
    <t>01024037161</t>
  </si>
  <si>
    <t>ქ. თბილისი, ბახტრიონის ქ. N13, ბინა N103</t>
  </si>
  <si>
    <t>GE47TB7806545063600045</t>
  </si>
  <si>
    <t>C1758465-8E7F-4880-AA5D-CF11DD74D8C0</t>
  </si>
  <si>
    <t>გიორგი ხორავა</t>
  </si>
  <si>
    <t>19001070187</t>
  </si>
  <si>
    <t>ქ. ზუგდიდი, სოფელი ერგეტა, ნ.ფიროსმანის ქ. N 7</t>
  </si>
  <si>
    <t>GE40TB7812745064300007</t>
  </si>
  <si>
    <t>FFCDE516-300E-4721-BB03-EE5F952EB616</t>
  </si>
  <si>
    <t>დავითი საღარეიშვილი</t>
  </si>
  <si>
    <t>01001006128</t>
  </si>
  <si>
    <t>ქ. თბილისი, ალ. ყაზბეგის გამზ. #34ა, ბ.73</t>
  </si>
  <si>
    <t>22EFBC43-43EB-4A1A-B0E9-67FEA73C75E3</t>
  </si>
  <si>
    <t>თორნიკე ნიკოლაიშვილი</t>
  </si>
  <si>
    <t>01001029418</t>
  </si>
  <si>
    <t>ქ. თბილისი, გლდანი, 2კვ. კორპ34/1</t>
  </si>
  <si>
    <t>B20402BB-37C7-4F15-B210-829F85A7F071</t>
  </si>
  <si>
    <t>თინა ნასოევა</t>
  </si>
  <si>
    <t>01001056069</t>
  </si>
  <si>
    <t>ქ. თბილისი, გლდანი, 3მ/რ, 3 კორპ.ბ. 64</t>
  </si>
  <si>
    <t>A3B5A508-0939-4200-9F0C-94D3469C0579</t>
  </si>
  <si>
    <t>ნიკა ლევანიშვილი</t>
  </si>
  <si>
    <t>01001100800</t>
  </si>
  <si>
    <t>ქ.თბილისი გლდანი მე-3 მიკრო მე-10 კორპუსი , ბინა#120</t>
  </si>
  <si>
    <t>AAA4568E-CCAC-4831-8C7E-D272199EAE15</t>
  </si>
  <si>
    <t>მარინა შუღლაძე</t>
  </si>
  <si>
    <t>01005023521</t>
  </si>
  <si>
    <t>ქ. თბილისი, ბექა ოპიზარის ქ.#2</t>
  </si>
  <si>
    <t>1013A217-BE60-43D6-9F8B-346BB8C90B02</t>
  </si>
  <si>
    <t>01006017455</t>
  </si>
  <si>
    <t>ქ. თბილისი, დიღმის მასივი , 4 კვ. 5აკორპ.ბ.10</t>
  </si>
  <si>
    <t>E78C9FBB-2336-45FE-A3FB-958162CCC9CA</t>
  </si>
  <si>
    <t>დავით თოფურია</t>
  </si>
  <si>
    <t>01008045332</t>
  </si>
  <si>
    <t>ქ. თბილისი, წყნეთი, სტალინის ქ.</t>
  </si>
  <si>
    <t>GE19BG0000000131434498</t>
  </si>
  <si>
    <t>43CE8AB0-AF16-4D2F-BBEC-8DE2C7E3A31F</t>
  </si>
  <si>
    <t>ბესიკი გოცირიძე</t>
  </si>
  <si>
    <t>01008048186</t>
  </si>
  <si>
    <t>ქ. თბილისი, მოსაშვილის ქ.3/17</t>
  </si>
  <si>
    <t>973C120D-7AA2-46B6-9832-C8CF4CD0E6CF</t>
  </si>
  <si>
    <t>დავით რაჩკოვსკი</t>
  </si>
  <si>
    <t>01008049574</t>
  </si>
  <si>
    <t>ქ.თბილისი, ვაა-ფშაველას გამზ. 7კვ,12კორპ.ბ,32</t>
  </si>
  <si>
    <t>B54C7FC3-D6C7-4E41-A4A3-76123B5C5766</t>
  </si>
  <si>
    <t>ნინო ხონელია</t>
  </si>
  <si>
    <t>01011091685</t>
  </si>
  <si>
    <t>59502E89-4014-438C-A173-C76EC00065D7</t>
  </si>
  <si>
    <t>01012011432</t>
  </si>
  <si>
    <t>ქ.თბილისი, კახეთის გზ/ტკ 36ვ.ბ.34</t>
  </si>
  <si>
    <t>46B52639-4375-40CA-9926-178E34C321E0</t>
  </si>
  <si>
    <t>გიორგი არსენიშვილი</t>
  </si>
  <si>
    <t>01017045490</t>
  </si>
  <si>
    <t>ქ. თბილისი,ერისთავ ხოშტარიას#16</t>
  </si>
  <si>
    <t>E8FCE364-1A15-4E1B-B4F4-410E48545961</t>
  </si>
  <si>
    <t>რატი რომაშვილი</t>
  </si>
  <si>
    <t>01017049157</t>
  </si>
  <si>
    <t>ქ. თბილისი,შხეფის ქუჩა #7</t>
  </si>
  <si>
    <t>DF44A1C6-0A8E-490A-924F-42D9CE2E573F</t>
  </si>
  <si>
    <t>როვშან მამედოვი</t>
  </si>
  <si>
    <t>01024033144</t>
  </si>
  <si>
    <t>ქ.თბილისი,ზემო ვეძისის2ჩიხი18</t>
  </si>
  <si>
    <t>C807D733-E1C2-4CD5-BF7E-462687A6524C</t>
  </si>
  <si>
    <t>მურად ვაირადიანი</t>
  </si>
  <si>
    <t>01027065800</t>
  </si>
  <si>
    <t>ქ. თბილისი, ვარკეტილი3,2მ/რკორპ.25,ბ.23</t>
  </si>
  <si>
    <t>93EE84D0-6BAC-486A-8497-EF8AFF279AF3</t>
  </si>
  <si>
    <t>ნინო ქოჩორაძე</t>
  </si>
  <si>
    <t>01030048749</t>
  </si>
  <si>
    <t>ქ.თბილისი ხეთაგუროვის ქუჩა #3</t>
  </si>
  <si>
    <t>6AC7DE48-0DC0-4AA3-B411-4E4E7E119D76</t>
  </si>
  <si>
    <t>გურამი გოდერძიშვილი</t>
  </si>
  <si>
    <t>22001014457</t>
  </si>
  <si>
    <t>თეტრიწყარო, სოფ.ჯორჯიაშვილი</t>
  </si>
  <si>
    <t>F782CBF1-2781-4806-8275-B440B50B1FB7</t>
  </si>
  <si>
    <t>ზაზა მაისურაძე</t>
  </si>
  <si>
    <t>34001002832</t>
  </si>
  <si>
    <t>ქ.თბილისი, გორკის ქ.2ჩიხი 6</t>
  </si>
  <si>
    <t>775A530D-DE7D-4264-ABAA-1857EA40B6F0</t>
  </si>
  <si>
    <t>ვახტანგი გოთოშია</t>
  </si>
  <si>
    <t>35001115494</t>
  </si>
  <si>
    <t>ქ.რუსთავი, სპორტის ქუჩა #2 ბ_ 49</t>
  </si>
  <si>
    <t>17B061E3-0160-4EFC-BE2E-B86EDB35A175</t>
  </si>
  <si>
    <t>47891000313</t>
  </si>
  <si>
    <t>002B362D-13FF-4199-8B3B-610FB5E47728</t>
  </si>
  <si>
    <t>თეა მეგრელიშვილი</t>
  </si>
  <si>
    <t>54001006457</t>
  </si>
  <si>
    <t>ქ. ჭიათურა, სოფ.წინსოფელი</t>
  </si>
  <si>
    <t>4CF74310-5BA2-4D53-A1D8-FDC50B6BAC40</t>
  </si>
  <si>
    <t>ირაკლი წივწივაძე</t>
  </si>
  <si>
    <t>61001068941</t>
  </si>
  <si>
    <t>ქ.ბათუმი, მ. კომახიძის 108,ბ.43</t>
  </si>
  <si>
    <t>9A28ACA4-D36B-4822-9B3A-9494E6811F7E</t>
  </si>
  <si>
    <t>გენადი ბაკურიძე</t>
  </si>
  <si>
    <t>61002002094</t>
  </si>
  <si>
    <t>ქ.ბათუმი, გენერალ ასლან აბაშიძის #7</t>
  </si>
  <si>
    <t>170CB6C0-04D7-4D78-904E-5CB25BC330A4</t>
  </si>
  <si>
    <t>არჩილ მართალიშვილი</t>
  </si>
  <si>
    <t>61002016149</t>
  </si>
  <si>
    <t>ქ. ბათუმი, აბუსერიძის ქ. #69</t>
  </si>
  <si>
    <t>CA0CC406-38C9-483F-8698-766972F5210A</t>
  </si>
  <si>
    <t>სოლომონ ცინცაძე</t>
  </si>
  <si>
    <t>61006007163</t>
  </si>
  <si>
    <t>ქ.ბათუმი, ლერმონტოვის ქუჩა, N 94ა, ბინა 58</t>
  </si>
  <si>
    <t>BAD1BD8D-F034-4EC3-8FE1-3FD76387AFE0</t>
  </si>
  <si>
    <t>ხათუნა ხასაია</t>
  </si>
  <si>
    <t>62001006332</t>
  </si>
  <si>
    <t>0060000 ქ. თბილისი, ს.კანდელაკის ქ. # 3, ბ.7</t>
  </si>
  <si>
    <t>FBE005E4-2903-4DBA-BDDE-0AB9FDBE3694</t>
  </si>
  <si>
    <t>ლევანი გაბედავა</t>
  </si>
  <si>
    <t>62004028705</t>
  </si>
  <si>
    <t>GE51BG0000000739980300</t>
  </si>
  <si>
    <t>FE294B38-79BE-42A7-A947-626F298BBE2D</t>
  </si>
  <si>
    <t>KLEEMANN HELLAS S.A.</t>
  </si>
  <si>
    <t>6F255A26-51F4-4909-9567-65D9E88D6F17</t>
  </si>
  <si>
    <t>46CEE6BE-6201-44EC-B564-E706038745E2</t>
  </si>
  <si>
    <t>ARKEN JENERATOR A.S</t>
  </si>
  <si>
    <t>1763B0EB-9862-4335-BA17-441F587C7342</t>
  </si>
  <si>
    <t>METAKSAN ELEKTRIK VE INSAAT MALZEMLERI SAN TIC</t>
  </si>
  <si>
    <t>2F119064-FB12-4819-896C-4F2FE0FDA69E</t>
  </si>
  <si>
    <t>SAGA MEKANIK SANAYI VE TICARET A.S.</t>
  </si>
  <si>
    <t>2FDE576D-4692-4E11-ACE2-C809E81724E9</t>
  </si>
  <si>
    <t>SICOR S.P.A.</t>
  </si>
  <si>
    <t>9352135D-33FE-4A82-993F-1CEA1E051B6C</t>
  </si>
  <si>
    <t>D64B9FE4-AF90-450F-AB2A-2BEB99B59B7D</t>
  </si>
  <si>
    <t>AHMET ASANSOR SANAYI VE TICARET LIMITED SIRKETI</t>
  </si>
  <si>
    <t>4C6C3E62-1082-469C-A2C1-A3895B6A33F8</t>
  </si>
  <si>
    <t>YUKSELIS ASANSOR PAZ.INS.OTO.SAN.TIC.</t>
  </si>
  <si>
    <t>F3BA2393-F57C-4055-9C3B-9056AB8BA7F7</t>
  </si>
  <si>
    <t>EBITT AKISKAN TEKNOLOJILERI SAN. VE TIC.</t>
  </si>
  <si>
    <t>3480946B-8AD3-4FAE-A815-B8B852101962</t>
  </si>
  <si>
    <t>ლევან ფრუიძე</t>
  </si>
  <si>
    <t>01011075279</t>
  </si>
  <si>
    <t>8DA1E74A-B428-4381-8912-826B468EAABC</t>
  </si>
  <si>
    <t>ინეზა წულუკიძე</t>
  </si>
  <si>
    <t>61001048454</t>
  </si>
  <si>
    <t>C7282587-D9D7-4B5B-8570-A2E11FDFA7AD</t>
  </si>
  <si>
    <t>ალეკო პავლიაშვილი</t>
  </si>
  <si>
    <t>59001127152</t>
  </si>
  <si>
    <t>TBCBGE22</t>
  </si>
  <si>
    <t>GE79TB7658245061100016</t>
  </si>
  <si>
    <t>4392D363-3BD0-4EE7-8088-1698CA78EEF4</t>
  </si>
  <si>
    <t>კახა შარაძე</t>
  </si>
  <si>
    <t>61006067391</t>
  </si>
  <si>
    <t>9E475960-8DC6-4809-BA8A-738018712815</t>
  </si>
  <si>
    <t>WITTUR ASANSOR SAN. VE TIC. A.S.</t>
  </si>
  <si>
    <t>თურქეთი</t>
  </si>
  <si>
    <t>807DA178-EB97-4672-B3CF-0CB05A152F04</t>
  </si>
  <si>
    <t>IMCO HAVALANDIRMA IKLIMLENDIRME MAKINA ITH.IHR. TIC.</t>
  </si>
  <si>
    <t xml:space="preserve">004 Cd. No:5/A Turgutlu O.S.B. Turgutlu/ MANİSA </t>
  </si>
  <si>
    <t>4E1A5114-3A1E-4D07-BE55-058D026CB3F3</t>
  </si>
  <si>
    <t>CENTER OF ELECTRICAT GOODS</t>
  </si>
  <si>
    <t>PO BOx 15955</t>
  </si>
  <si>
    <t>4AB3C0A1-63AE-4FCF-90FB-089A7E8985D1</t>
  </si>
  <si>
    <t>0F2CBCA8-04CF-44AA-939E-5D99DB709839</t>
  </si>
  <si>
    <t>EWTD</t>
  </si>
  <si>
    <t>1007, Damac Executive Heights, Tecom, Dubai</t>
  </si>
  <si>
    <t>8256FD07-C354-4193-A849-C56E1E2EA2D3</t>
  </si>
  <si>
    <t>Ltd.ewtd@gmail.com</t>
  </si>
  <si>
    <t>MITSUBISHI ELECTRIC</t>
  </si>
  <si>
    <t>Şerifali Mah.Kale Sok.No:41 A1 Ümraniye‐İSTANBUL</t>
  </si>
  <si>
    <t>74AF4B20-57A9-4323-82B8-6633573A12C5</t>
  </si>
  <si>
    <t>საქართველოს ფოსტა</t>
  </si>
  <si>
    <t>203836233</t>
  </si>
  <si>
    <t>ქ. თბილისი, ვაგზლის მოედანი 2</t>
  </si>
  <si>
    <t>ლევანი ჩიკვაიძე</t>
  </si>
  <si>
    <t>01023004761</t>
  </si>
  <si>
    <t>GE88LB0113194522215000</t>
  </si>
  <si>
    <t>9C044D1C-0A5F-4FD1-A9F2-E09A5E8808D9</t>
  </si>
  <si>
    <t>გურამი ჯეგაძე</t>
  </si>
  <si>
    <t>31001057346</t>
  </si>
  <si>
    <t>მცხეთა ს. ლისი მე–8 ქ. N 14</t>
  </si>
  <si>
    <t>GE59BG0000000161126933</t>
  </si>
  <si>
    <t>F7EFA5FC-B687-4515-B884-AE481F424298</t>
  </si>
  <si>
    <t>აკაკი ახვლედიანი</t>
  </si>
  <si>
    <t>01024008652</t>
  </si>
  <si>
    <t>ქ. თბილისი, ონიაშვილის 71, ბ N13</t>
  </si>
  <si>
    <t>F178344C-B538-493A-91F1-E50A67F53023</t>
  </si>
  <si>
    <t>shorena.jijiashvili1980@gmail.com</t>
  </si>
  <si>
    <t>შპს 222</t>
  </si>
  <si>
    <t>401943171</t>
  </si>
  <si>
    <t>ქ. თბილისი, აკაკი ბელიაშვილის ქუჩა, N17</t>
  </si>
  <si>
    <t>07A73C25-086D-40EC-9551-825BF2C1BB88</t>
  </si>
  <si>
    <t>ალდა</t>
  </si>
  <si>
    <t>436038976</t>
  </si>
  <si>
    <t>მცხეთა, ს. ძეგვი, 44–ე ქ., N45</t>
  </si>
  <si>
    <t>D468D726-BA5D-4285-829B-DEF23F451942</t>
  </si>
  <si>
    <t>ემზარ შავაძე</t>
  </si>
  <si>
    <t>33001007337</t>
  </si>
  <si>
    <t>ქ. ბათუმი, ტაბიძის ქ., N 17, ბინა 2</t>
  </si>
  <si>
    <t>D52D77CC-D226-469A-A30B-8ED7F46A1401</t>
  </si>
  <si>
    <t>მაია რეხვიაშვილი - გენკო</t>
  </si>
  <si>
    <t>44001003649</t>
  </si>
  <si>
    <t>ქ. თბილისი, გლდანის რაიონი, მუხიანის დასახლება, III მ/რ, კორპუსი 10, ბინა 102</t>
  </si>
  <si>
    <t>1784309C-11BA-4A4C-8B83-184391E2C6E5</t>
  </si>
  <si>
    <t>AGSAN</t>
  </si>
  <si>
    <t>401976162</t>
  </si>
  <si>
    <t>ბათუმი, ფარნავაზ მეფის ქ. N147</t>
  </si>
  <si>
    <t>3C952B6E-A8D4-47C9-82A8-281475D34548</t>
  </si>
  <si>
    <t>ბათუმი ლიფტსერვისი</t>
  </si>
  <si>
    <t>405243366</t>
  </si>
  <si>
    <t>ქ. თბილისი, ვაკის რაიონი, შალვა ნუცუბიძის ფერდობი, III მ/რ, კვარტალი I, კორპუსი 4, ბ. 10</t>
  </si>
  <si>
    <t>7903090B-56EA-466C-8578-31C0A4F6238E</t>
  </si>
  <si>
    <t>ჯეო სეიფთი</t>
  </si>
  <si>
    <t>405321637</t>
  </si>
  <si>
    <t>ქ. თბილისი, პლატონ იოსელიანის ქ. N37, ბ. N173</t>
  </si>
  <si>
    <t>FC8AACF2-75E7-4B67-B80E-181E067DB832</t>
  </si>
  <si>
    <t>ვალერი ქალდანი</t>
  </si>
  <si>
    <t>62004017950</t>
  </si>
  <si>
    <t>ქ. თბილისი, გამზირი გურამიშვილი, N70, კორპუსი N5, ბ N54</t>
  </si>
  <si>
    <t>936932C8-DEBF-44F0-8E55-497904246A86</t>
  </si>
  <si>
    <t>გიორგი კიპაროიძე</t>
  </si>
  <si>
    <t>38001006857</t>
  </si>
  <si>
    <t>ქ. თბილისი, ჩუღურეთის რაიონი, გ. გედევანიშვილის ქ. N29, კორპ. 213, ბ. N5</t>
  </si>
  <si>
    <t>63AD29BA-692B-4B47-96D6-FC0A70275B58</t>
  </si>
  <si>
    <t>ევროპროდუქტი</t>
  </si>
  <si>
    <t>202227134</t>
  </si>
  <si>
    <t>ქ. თბილისი, დიდუბის რაიონი, აკ. წერეთლის გამზ. N77, ბ. N31</t>
  </si>
  <si>
    <t>4437EBC3-984C-475E-84DF-3153C2A50708</t>
  </si>
  <si>
    <t>220. ჯი</t>
  </si>
  <si>
    <t>405215574</t>
  </si>
  <si>
    <t>ქ.თბილისი, ვაკე-საბურთალოს რაიონი, დიდი დიღომი, ი. პეტრიწის ქ., I კორპუსის მიმდებარედ, (ნაკვ. 6/75), სადარბაზო 2, სართული 8, ბ. N88</t>
  </si>
  <si>
    <t>ნუგზარ ტატიშვილი</t>
  </si>
  <si>
    <t>6D303D63-59DD-4A88-896B-5A5352DE8294</t>
  </si>
  <si>
    <t>მაჯიდ ალ ფუტაიმ ჰიპერმარკეტს ჯორჯია</t>
  </si>
  <si>
    <t>404923749</t>
  </si>
  <si>
    <t>ქ. თბილისი, ვაკე-საბურთალოს რაიონი, დიღმის სასწავლო საცდელი მეურნეობის ტერიტორია</t>
  </si>
  <si>
    <t>ჰანი ვეისი</t>
  </si>
  <si>
    <t>LR0035585</t>
  </si>
  <si>
    <t>3ECA7E95-24AA-4998-8528-AD0645A79429</t>
  </si>
  <si>
    <t>კონსტანტინე კაშია</t>
  </si>
  <si>
    <t>01005023660</t>
  </si>
  <si>
    <t>ქ. თბილისის, ძველი თბილისის რაიონში, არ. ქურდიანის ქ., №5</t>
  </si>
  <si>
    <t>648E4AC5-B78E-4853-92E2-21F5E021C59D</t>
  </si>
  <si>
    <t>ვასილ გეგეჭკორი</t>
  </si>
  <si>
    <t>29001028422</t>
  </si>
  <si>
    <t>ქ. თბილისის, დიდუბის რაიონში, ხოშარაულის ქ., № 34</t>
  </si>
  <si>
    <t>7773D18C-81FE-4F38-958F-B765F197DBA5</t>
  </si>
  <si>
    <t>ფუდმარტი</t>
  </si>
  <si>
    <t>404460187</t>
  </si>
  <si>
    <t>ქ. თბილისი, სამგორის რაიონი, თენგიზ ჩანტლაძის ქ, N40, ქ. თბილისი, დიდი ლილო, დასახლება თეთრი ხევის</t>
  </si>
  <si>
    <t>არჩილ გეგენავა</t>
  </si>
  <si>
    <t>01030021428</t>
  </si>
  <si>
    <t>32483307-108F-490F-A5DA-AAFA0876B63A</t>
  </si>
  <si>
    <t>მებოენჯინიერინგ</t>
  </si>
  <si>
    <t>405353399</t>
  </si>
  <si>
    <t>ქ. თბილისი, საბურთალოს რაიონი, შ. ნუცუბიძის ქ. N14ბ, ბ. N87</t>
  </si>
  <si>
    <t>დავით მებონია</t>
  </si>
  <si>
    <t>24E4EE43-5EF3-423D-9573-ECEC58B570C9</t>
  </si>
  <si>
    <t>არგო გრუპ ჯორჯია</t>
  </si>
  <si>
    <t>400113532</t>
  </si>
  <si>
    <t>ქ. თბილისი, საირმის გორა, ნაკვეთი N2, ნაკვეთი N3, შმიდტის ქ. N110</t>
  </si>
  <si>
    <t>გიორგი ჟორდანია</t>
  </si>
  <si>
    <t>01007007137</t>
  </si>
  <si>
    <t>8BE1F54B-9D87-48F2-8C0A-2F20A5C303E9</t>
  </si>
  <si>
    <t>ბკ ქონსთრაქშენი</t>
  </si>
  <si>
    <t>404537809</t>
  </si>
  <si>
    <t>ქ. თბილისი, საბურთალოს რაიონი, ალ. ყაზბეგის გამზ., 15, დ ბლოკი, 4 სართული, საოფისე ფართი</t>
  </si>
  <si>
    <t>დავით ონიანი</t>
  </si>
  <si>
    <t>E3AEC4BA-46A6-4271-BBEC-0FFA64B013BE</t>
  </si>
  <si>
    <t>ლენოქსი</t>
  </si>
  <si>
    <t>418476893</t>
  </si>
  <si>
    <t>საქართველო, ქ. გორი, კომბინატის დასახლება</t>
  </si>
  <si>
    <t>BAGAGE22</t>
  </si>
  <si>
    <t>GE28BG0000000498436067</t>
  </si>
  <si>
    <t>8C656830-971B-4F16-823C-B3F9461FD619</t>
  </si>
  <si>
    <t>აქუათერმი</t>
  </si>
  <si>
    <t>400184242</t>
  </si>
  <si>
    <t>ქ. თბილისი ქ. წამებულის გამზ №98</t>
  </si>
  <si>
    <t>2BAEB8DA-4F6A-4ED6-8885-47B1987E8971</t>
  </si>
  <si>
    <t>სუფთა სახლი</t>
  </si>
  <si>
    <t>202458893</t>
  </si>
  <si>
    <t>ქსნის ქუჩა , N 36</t>
  </si>
  <si>
    <t>ირაკლი ღვინიაშვილი</t>
  </si>
  <si>
    <t>01022003329</t>
  </si>
  <si>
    <t>932EBC21-422C-456A-9F52-B252F16222D5</t>
  </si>
  <si>
    <t>ტონი</t>
  </si>
  <si>
    <t>405131584</t>
  </si>
  <si>
    <t>თბილსი.წერეთლის 118</t>
  </si>
  <si>
    <t>C84D3A69-DD99-4422-847A-8C5260B1AD8C</t>
  </si>
  <si>
    <t>gvantsajmukhadze@gmail.com</t>
  </si>
  <si>
    <t>445403910</t>
  </si>
  <si>
    <t xml:space="preserve"> ბათუმი, ჯავახიშვილის ქ., №61ა, ბ.№32</t>
  </si>
  <si>
    <t>C6F79B79-1B05-4F08-B9D3-3444042B756F</t>
  </si>
  <si>
    <t>დრანკ ოკტოპუს დისტრიბუცია</t>
  </si>
  <si>
    <t>406112442</t>
  </si>
  <si>
    <t>საქართველო, თბილისი, ისანი–სამგორის რაიონი, კალოუბნის ქ., №33, ბ. 39</t>
  </si>
  <si>
    <t>იასონ ბიბილეიშვილი</t>
  </si>
  <si>
    <t>A5F1E2B5-E9CD-4365-925A-AF034C62358A</t>
  </si>
  <si>
    <t>თეგეტა ინდასტრი</t>
  </si>
  <si>
    <t>405391446</t>
  </si>
  <si>
    <t>საქართველო, თბილისი, საბურთალოს რაიონი, დავით აღმაშენებლის ხეივანი, მე-12 კმ., N5</t>
  </si>
  <si>
    <t>ზაზა ქარჩავა</t>
  </si>
  <si>
    <t>GE94TB7183336080100004</t>
  </si>
  <si>
    <t>AB56D4DD-C6A9-45A8-8DAB-DCEF3AA60C16</t>
  </si>
  <si>
    <t>გიო კომპანი</t>
  </si>
  <si>
    <t>400115219</t>
  </si>
  <si>
    <t>საქართველო, ქ. თბილისის, გლდანი-ნაძალადევის რაიონში, თემქა, III მ/რ, V კვ., კორპ. 1, ბინა 30</t>
  </si>
  <si>
    <t>გიორგი ლავრელაშვილი</t>
  </si>
  <si>
    <t>01019045376</t>
  </si>
  <si>
    <t>C3EA4258-F80D-402D-B222-BB7CFBB94857</t>
  </si>
  <si>
    <t>E-2010</t>
  </si>
  <si>
    <t>448381992</t>
  </si>
  <si>
    <t>საქართველო, ბათუმი, ფ.ხალვაშის VI ჩიხი №7</t>
  </si>
  <si>
    <t>ედნარ საკანდელიძე</t>
  </si>
  <si>
    <t>A61FFEAF-4726-449D-ACC5-CAD51040C6F3</t>
  </si>
  <si>
    <t>საქართველოს შინაგან საქმეთა სამინისტროს საზოგადოებრივი უსაფრთხოების მართვის ცენტრი "112"</t>
  </si>
  <si>
    <t>205390487</t>
  </si>
  <si>
    <t>თბილისი, 0186, ლისის ქ. #1ა</t>
  </si>
  <si>
    <t>ABD876F6-3C1B-4153-A43C-46F498AB76AA</t>
  </si>
  <si>
    <t>სფერა</t>
  </si>
  <si>
    <t>405412361</t>
  </si>
  <si>
    <t>ქ. თბილისი, ვაკის რაიონი, კავსაძის ქუჩა N3, სართული 10, ბინა N25</t>
  </si>
  <si>
    <t>გიორგი მეტრეველი</t>
  </si>
  <si>
    <t>01010006112</t>
  </si>
  <si>
    <t>B71DB46F-9742-4111-9C3C-118F6E6DB370</t>
  </si>
  <si>
    <t>giorgi.metreveli6@gmail.com</t>
  </si>
  <si>
    <t>ვენტაქს</t>
  </si>
  <si>
    <t>404548316</t>
  </si>
  <si>
    <t>ქ. თბილისი, ი.გოგებაშვილის II გასასვლელი, N11</t>
  </si>
  <si>
    <t>დავით ებრალიძე</t>
  </si>
  <si>
    <t>01025015898</t>
  </si>
  <si>
    <t>374D97F2-6024-4BAD-891F-0CB3BBB4C30A</t>
  </si>
  <si>
    <t>d_ebralidze@yahoo.com</t>
  </si>
  <si>
    <t>ელიტ-ლიფტი</t>
  </si>
  <si>
    <t>206319893</t>
  </si>
  <si>
    <t>ქ. თბილისის, ისანი-სამგორის რაიონში, მოსკოვის გამზ. N24/ა</t>
  </si>
  <si>
    <t>ნუგზარ თარაშვილი</t>
  </si>
  <si>
    <t>01030006104</t>
  </si>
  <si>
    <t>042B50BE-1D9F-40D4-A5A2-0B7D3B0A6B24</t>
  </si>
  <si>
    <t>tarantini2010@yandex.ru</t>
  </si>
  <si>
    <t>საბა 2015</t>
  </si>
  <si>
    <t>415594057</t>
  </si>
  <si>
    <t>ჭიათურა, ს. ითხვისი, 41–ე ქ., N 5</t>
  </si>
  <si>
    <t>მამუკა წერეთელი</t>
  </si>
  <si>
    <t>5822D813-4CDA-40A1-B31F-3276EC65AF0D</t>
  </si>
  <si>
    <t xml:space="preserve">eljgufi@bk.ru  
</t>
  </si>
  <si>
    <t xml:space="preserve">ვისტა </t>
  </si>
  <si>
    <t>445495045</t>
  </si>
  <si>
    <t xml:space="preserve">ქ. ბათუმი, ფარნავაზ მეფის ქ., №110 </t>
  </si>
  <si>
    <t>რუსუდან იმედაიშვილი</t>
  </si>
  <si>
    <t>937144C4-DD93-49B3-A757-D8BC73EFEE58</t>
  </si>
  <si>
    <t>sale@top.ge</t>
  </si>
  <si>
    <t>ნაზილბე ++</t>
  </si>
  <si>
    <t>445555943</t>
  </si>
  <si>
    <t xml:space="preserve">ქ. ბათუმი, ფრიდონ ხალვაშის VIIს შეს., N 11, ბ. 33 
</t>
  </si>
  <si>
    <t>კახა ბერიძე</t>
  </si>
  <si>
    <t>7925E502-EB33-4132-9597-508E6DE93CFA</t>
  </si>
  <si>
    <t>nazilbegroup@gmail.com</t>
  </si>
  <si>
    <t>ალგი ჯგუფი</t>
  </si>
  <si>
    <t>405121988</t>
  </si>
  <si>
    <t>ქ. თბილისი, ვაკის რაიონი, ყიფშიძის ქ., N20, ბინა N5</t>
  </si>
  <si>
    <t>გიორგი საყვარელიძე</t>
  </si>
  <si>
    <t>01008013809</t>
  </si>
  <si>
    <t>E92FF460-53BF-447E-A955-015CE8367251</t>
  </si>
  <si>
    <t>karebi@live.com</t>
  </si>
  <si>
    <t>და ჩი</t>
  </si>
  <si>
    <t>400032120</t>
  </si>
  <si>
    <t>ქ. თბილისის, გლდანი-ნაძალადევის რაიონში, თემქა XI მ/რ II კვ, კორპ. 26, ბ. 46</t>
  </si>
  <si>
    <t>ელიზბარი ჩიტიშვილი</t>
  </si>
  <si>
    <t>06001004459</t>
  </si>
  <si>
    <t>F971587F-70B7-4FCA-A9A5-BDCB7A0EC4C5</t>
  </si>
  <si>
    <t>მეგა ქოლორს</t>
  </si>
  <si>
    <t>202456289</t>
  </si>
  <si>
    <t>ქ. თბილისი, დიდუბის რაიონი, ხოშარაულის ქ. N32</t>
  </si>
  <si>
    <t>ბესიკი ცერცვაძე</t>
  </si>
  <si>
    <t>3915ADAD-4324-428A-9C4B-EBAAD4BAE471</t>
  </si>
  <si>
    <t>valerian.tabagari@gmail.com</t>
  </si>
  <si>
    <t>ინტელკომ ჯგუფი</t>
  </si>
  <si>
    <t>202441189</t>
  </si>
  <si>
    <t>ქ. თბილისის, დიდუბე-ჩუღურეთის რაიონში, დიღმის მასივი, V კვ., კორ. №9, ბ.№71</t>
  </si>
  <si>
    <t>ირაკლი ნოზაძე</t>
  </si>
  <si>
    <t>01012025354</t>
  </si>
  <si>
    <t>24131508-4386-497C-BBF1-F76BCB0BFF57</t>
  </si>
  <si>
    <t>irakli@intellcom.net</t>
  </si>
  <si>
    <t>ვიონი საქართველო</t>
  </si>
  <si>
    <t>204450584</t>
  </si>
  <si>
    <t>ქ. თბილისი, მთაწმინდის რაიონი, ბამბის რიგი, №8</t>
  </si>
  <si>
    <t>ანდჟეი ედვარდ მალინოვსკი</t>
  </si>
  <si>
    <t>EG7158421,68062100117</t>
  </si>
  <si>
    <t>D25FE20E-DCEB-4196-872B-3F5C8B20AC91</t>
  </si>
  <si>
    <t>iesartia@beeline.ge</t>
  </si>
  <si>
    <t>გრაფიკა</t>
  </si>
  <si>
    <t>400003704</t>
  </si>
  <si>
    <t>ქ. თბილისი, გლდანი-ნაძალადევის რაიონი, მუხიანის 3 მ-ნი, კორპ. 1, ბინა № 78</t>
  </si>
  <si>
    <t>ნუგზარ გაგნიძე</t>
  </si>
  <si>
    <t>01003002243</t>
  </si>
  <si>
    <t>D6A1331F-9124-4E2F-9DD9-29003C353DB6</t>
  </si>
  <si>
    <t>info@grafika.ge</t>
  </si>
  <si>
    <t>თრინი ჯგუფი</t>
  </si>
  <si>
    <t>404884407</t>
  </si>
  <si>
    <t>ქ. თბილისის ვაკე–საბურთალოს რაიონში, ზ.ფანასკერტელის ქ.,კორ. 22 ბ. 33</t>
  </si>
  <si>
    <t>ნიკო აფციაური</t>
  </si>
  <si>
    <t>01026011080</t>
  </si>
  <si>
    <t>9794F098-631A-4964-AEF3-DA2788355201</t>
  </si>
  <si>
    <t xml:space="preserve">mexx_mee@yahoo.com </t>
  </si>
  <si>
    <t>ავანტი ჯგუფი</t>
  </si>
  <si>
    <t>204499989</t>
  </si>
  <si>
    <t>ქ. თბილისი, ძველი თბილისის რაიონში, ვირსალაძის ქუჩა 8</t>
  </si>
  <si>
    <t>ირაკლი გიორგაძე</t>
  </si>
  <si>
    <t>01024013768</t>
  </si>
  <si>
    <t>7160B5E1-E06A-4B0A-BA34-C2232468C259</t>
  </si>
  <si>
    <t>ჰამაკი</t>
  </si>
  <si>
    <t>205147599</t>
  </si>
  <si>
    <t>ქ. თბილისის, ვაკე-საბურთალოს რაიონი, ილია ჭავჭავაძის გამზ., №75, კორ. 10., ბინა 46</t>
  </si>
  <si>
    <t>ვლადისლავ ტურიაშვილი</t>
  </si>
  <si>
    <t>01030017294</t>
  </si>
  <si>
    <t>1D929AD2-574A-42C5-8601-BD899DEFC0C1</t>
  </si>
  <si>
    <t>info@hamaki.ge</t>
  </si>
  <si>
    <t>ავტო-ბანი 2000</t>
  </si>
  <si>
    <t>205211091</t>
  </si>
  <si>
    <t>ქ. თბილისი, გლდანი-ნაძალადევის რაიონი, ფეიქრების ქ., N 14</t>
  </si>
  <si>
    <t>ბაკურ ხუნდაძე</t>
  </si>
  <si>
    <t>01026002601</t>
  </si>
  <si>
    <t>9C654357-1E7E-4441-BDB7-C58906BB5DD5</t>
  </si>
  <si>
    <t>info@autobani2000.ge</t>
  </si>
  <si>
    <t>ღვინის სამყარო - მამული XXI</t>
  </si>
  <si>
    <t>204417363</t>
  </si>
  <si>
    <t>ქ. თბილისი, ძველი თბილისის (ყოფ. მთაწმ) რაიონში, ლაღიძის ქ.,2/27</t>
  </si>
  <si>
    <t>ვაჟა ულარჯიშვილი</t>
  </si>
  <si>
    <t>01024038180</t>
  </si>
  <si>
    <t>96571321-67CE-45E1-9008-06317722C4CC</t>
  </si>
  <si>
    <t>Info@wineworld.ge</t>
  </si>
  <si>
    <t>BASO</t>
  </si>
  <si>
    <t>404911565</t>
  </si>
  <si>
    <t>ქ. თბილისის, ვაკე-საბურთალოს რაიონში, ალ.ყაზბეგის გამზ., N 29/22, ბ. 33</t>
  </si>
  <si>
    <t>მიხეილ სოსელია</t>
  </si>
  <si>
    <t>01024002110</t>
  </si>
  <si>
    <t>78DC36E7-8BB5-4403-AE94-5C66A94B39FA</t>
  </si>
  <si>
    <t>soseliam@yahoo.com</t>
  </si>
  <si>
    <t xml:space="preserve">სუპერი </t>
  </si>
  <si>
    <t>205050905</t>
  </si>
  <si>
    <t>ქ. თბილისი, მთაწმინდის რაიონი, კოსტავას ქ., №23</t>
  </si>
  <si>
    <t>ივანე ხაზარაძე</t>
  </si>
  <si>
    <t>01008002602</t>
  </si>
  <si>
    <t>5581A030-60D2-4FD0-A1F7-5D99FD413A2D</t>
  </si>
  <si>
    <t>ართთაიმი</t>
  </si>
  <si>
    <t>202356672</t>
  </si>
  <si>
    <t>ქ. თბილისის, დიდუბე-ჩუღურეთის რაიონში, ცაბაძის ქ., №9</t>
  </si>
  <si>
    <t>თინათინ მიქელაძე</t>
  </si>
  <si>
    <t>01012025566</t>
  </si>
  <si>
    <t>35D49E22-D3F5-484C-80DF-A448DD15DE6A</t>
  </si>
  <si>
    <t>ოფის 2010</t>
  </si>
  <si>
    <t>205295660</t>
  </si>
  <si>
    <t xml:space="preserve">ქ. თბილისის, ვაკე-საბურთალოს რაიონში., ყაზბეგის გამზ. №4 </t>
  </si>
  <si>
    <t>სოფიო მაცაბერიძე</t>
  </si>
  <si>
    <t>01025008632</t>
  </si>
  <si>
    <t>A6FAEA9D-0FF0-4D93-80B8-42F7ADABB60E</t>
  </si>
  <si>
    <t>S.MACABERIDZE@yahoo.com</t>
  </si>
  <si>
    <t>სამშობლო</t>
  </si>
  <si>
    <t>211357397</t>
  </si>
  <si>
    <t>ქ. თბილისის, ვაკე-საბურთალოს რაიონში, ყაზბეგის გამზ., №4</t>
  </si>
  <si>
    <t>მანანა კაციტაძე</t>
  </si>
  <si>
    <t>01025012874</t>
  </si>
  <si>
    <t>2DDD64BF-9EF9-410A-A1A7-2822F2B79656</t>
  </si>
  <si>
    <t>პრიმა სერვის+</t>
  </si>
  <si>
    <t>400002554</t>
  </si>
  <si>
    <t>დავითი დანელია</t>
  </si>
  <si>
    <t>01023002374</t>
  </si>
  <si>
    <t>58E43494-D177-4C6B-83DE-F2E9F7611CA8</t>
  </si>
  <si>
    <t>Prima_Plus@hotmail.com</t>
  </si>
  <si>
    <t>კახელები</t>
  </si>
  <si>
    <t>202359072</t>
  </si>
  <si>
    <t>ქ. თბილისის, ძველი თბილისის რაიონში, დ. აღმაშენებლის გამზ., №71</t>
  </si>
  <si>
    <t>ჯუმბერ ხუნდაძე</t>
  </si>
  <si>
    <t>01017010363</t>
  </si>
  <si>
    <t>4E3F9570-BAC1-421B-B0D1-7ED70B97FFF1</t>
  </si>
  <si>
    <t>gozalishvili@kakhelebi.ge</t>
  </si>
  <si>
    <t>მაგიკა</t>
  </si>
  <si>
    <t>401952080</t>
  </si>
  <si>
    <t xml:space="preserve">ქ. თბილისის დიდუბის რაიონში, აკ. წერეთლის გამზ.,N79 ბინა №33 </t>
  </si>
  <si>
    <t>გიორგი ბერძენიშვილი</t>
  </si>
  <si>
    <t>01007015362</t>
  </si>
  <si>
    <t>A058F994-9A86-4E5E-8977-1CBD5E9B3033</t>
  </si>
  <si>
    <t>თურსა</t>
  </si>
  <si>
    <t>248435670</t>
  </si>
  <si>
    <t>ბათუმი, ანგისას დასახლება</t>
  </si>
  <si>
    <t>ზურაბ ფუტკარაძე</t>
  </si>
  <si>
    <t>30F99AF1-1A4C-47E3-9321-571879DC52D3</t>
  </si>
  <si>
    <t>ჩიმერი</t>
  </si>
  <si>
    <t>204394253</t>
  </si>
  <si>
    <t>ქ. თბილისი, ძველი თბილისის რაიონი, ბარათაშვილის ქ., N8</t>
  </si>
  <si>
    <t>პავლე გვერდწითელი</t>
  </si>
  <si>
    <t>01009003478</t>
  </si>
  <si>
    <t>035A8B08-D904-4BFF-8920-D9458E780B63</t>
  </si>
  <si>
    <t>philips@pmg.com.ge</t>
  </si>
  <si>
    <t>დალე</t>
  </si>
  <si>
    <t>211378793</t>
  </si>
  <si>
    <t>ქ. თბილისის ვაკე–საბურთალოს რაიონში, ყაზბეგის გამზ. 12ა</t>
  </si>
  <si>
    <t>ლევან დადიანიძე</t>
  </si>
  <si>
    <t>01024006371</t>
  </si>
  <si>
    <t>EE217914-96EA-4440-81CE-B7AA1DFE49F1</t>
  </si>
  <si>
    <t>იბერია ავტო</t>
  </si>
  <si>
    <t>236098129</t>
  </si>
  <si>
    <t>ქ. თბილისი, გლდანის რაიონი, ჯორჯ ბალანჩინის ქუჩა, N 38</t>
  </si>
  <si>
    <t>ალექსანდრე ხუციშვილი</t>
  </si>
  <si>
    <t>01020005017</t>
  </si>
  <si>
    <t>2464D8A4-A6A9-47BE-B427-D6828FAD5FF8</t>
  </si>
  <si>
    <t>info@wolksvagen.ge</t>
  </si>
  <si>
    <t>ბიოსფერო +</t>
  </si>
  <si>
    <t>206295123</t>
  </si>
  <si>
    <t>ქ. თბილისი, ვაკე-საბურთალოს რაიონი, მარშალ გელოვანის გამზ., მარჯვენა მხარეს (ნაკვეთი 25/38</t>
  </si>
  <si>
    <t>ლევან დევდარიანი</t>
  </si>
  <si>
    <t>B347CDAB-F86B-46BA-920C-EE78EF9018B8</t>
  </si>
  <si>
    <t>ninonikuradze@yahoo.com</t>
  </si>
  <si>
    <t>პირამიდა G</t>
  </si>
  <si>
    <t>220408994</t>
  </si>
  <si>
    <t>ქ.ზუგდიდში, აღმაშენებლის, N17</t>
  </si>
  <si>
    <t>ედიკა ციკუტანია</t>
  </si>
  <si>
    <t>471D8A34-E1BF-4B3C-B433-42697540B2C7</t>
  </si>
  <si>
    <t>piramidage@mail.ru</t>
  </si>
  <si>
    <t>ბივ</t>
  </si>
  <si>
    <t>202387050</t>
  </si>
  <si>
    <t>ქ. თბილისი, დიდუბე-ჩუღურეთის რაიონი, დავით ყიფიანის ქ., №24ა, ბ. №3ბ</t>
  </si>
  <si>
    <t>ივანე ბაბლიძე</t>
  </si>
  <si>
    <t>01001014747</t>
  </si>
  <si>
    <t>EAF400B3-406D-4FEC-B031-ABE9A41AB65D</t>
  </si>
  <si>
    <t>info@biv.ge</t>
  </si>
  <si>
    <t>ს.მ.ს.</t>
  </si>
  <si>
    <t>400003321</t>
  </si>
  <si>
    <t>ქ. თბილისი, გლდანის რაიონი, გლდანის ა მ/რ, კორპ. 56, ბინა №21</t>
  </si>
  <si>
    <t>ალექსანდრე მეტრეველი</t>
  </si>
  <si>
    <t>01024068238</t>
  </si>
  <si>
    <t>C62E3D6F-B62A-4C52-8AEA-6F9FC78CE2A4</t>
  </si>
  <si>
    <t>zmetreveli@mail.ru</t>
  </si>
  <si>
    <t>გლობუსი ემ-ბე</t>
  </si>
  <si>
    <t>202446969</t>
  </si>
  <si>
    <t>ქ. თბილისი, დიდუბე-ჩუღურეთის რაიონში, წერეთლის გამზ. №142</t>
  </si>
  <si>
    <t>მაყვალა ბეშიძე</t>
  </si>
  <si>
    <t>01024004960</t>
  </si>
  <si>
    <t>56482741-531B-4030-9A35-698DB7923A3F</t>
  </si>
  <si>
    <t>სმაილი</t>
  </si>
  <si>
    <t>205289105</t>
  </si>
  <si>
    <t>ქ. თბილისი, საბურთალოს რაიონი, ალ. ყაზბეგის გამზ., №24, არასაცხოვრებელი ფართი №ა1</t>
  </si>
  <si>
    <t>დავით დოლიძე</t>
  </si>
  <si>
    <t>01024001321</t>
  </si>
  <si>
    <t>2EFAC8E5-0C4C-4D5C-924B-E68FE2F78F67</t>
  </si>
  <si>
    <t>k.antidze@geosmiley.ge</t>
  </si>
  <si>
    <t>უნიქოლორი</t>
  </si>
  <si>
    <t>204447312</t>
  </si>
  <si>
    <t>ქ. თბილისის, ძველი თბილისის რაიონში, სანაპიროს ქ., N2</t>
  </si>
  <si>
    <t>ბაადურ ქობლიანიძე</t>
  </si>
  <si>
    <t>01019002962</t>
  </si>
  <si>
    <t>80E9BA07-DA38-4FD0-BBDF-D896AFF1DA4D</t>
  </si>
  <si>
    <t>თუბი</t>
  </si>
  <si>
    <t>404408707</t>
  </si>
  <si>
    <t xml:space="preserve">ქ. თბილისის, ძველი თბილისის რაიონი, ბელინსკის ქ., № 24, იგივე ჭოველიძის ქ., № 24, (სართული 1) 
</t>
  </si>
  <si>
    <t>შალვა ქოჩიაშვილი</t>
  </si>
  <si>
    <t>9C61A1AF-68B0-4208-9940-4447578115CF</t>
  </si>
  <si>
    <t>ვგ ქოლსულტინგ</t>
  </si>
  <si>
    <t>416309916</t>
  </si>
  <si>
    <t>ქ. რუსთავი, ლეონიძის ქუჩის მიმდებარე ტერიოტორია</t>
  </si>
  <si>
    <t>გრიგოლ გელაშვილი</t>
  </si>
  <si>
    <t>5E108530-DE35-4EDA-A429-DF19DC1E19DD</t>
  </si>
  <si>
    <t>vakho088@gmail.com</t>
  </si>
  <si>
    <t>ა.ი.ნ. კომპანი</t>
  </si>
  <si>
    <t>205171892</t>
  </si>
  <si>
    <t>ქ. თბილისი, ვაკე-საბურთალოს რაიონი, შმიდტის ქ., №48</t>
  </si>
  <si>
    <t>ირაკლი ბუაძე</t>
  </si>
  <si>
    <t>01024038168</t>
  </si>
  <si>
    <t>57C5EAF6-B420-4D00-B657-4CE690686B7D</t>
  </si>
  <si>
    <t>mbaidoshvili@yahoo.com</t>
  </si>
  <si>
    <t>საკანცელარიო სამყარო</t>
  </si>
  <si>
    <t>202335721</t>
  </si>
  <si>
    <t>ქ. თბილისის დიდუბის რაიონში, რობაქიძის,ქუჩა №7</t>
  </si>
  <si>
    <t>თენგიზ მირიანაშვილი</t>
  </si>
  <si>
    <t>C75E28A8-1A21-426D-9D38-9D642B4F0E91</t>
  </si>
  <si>
    <t>sakancelariosamyaro@gmail.com</t>
  </si>
  <si>
    <t>იკალა</t>
  </si>
  <si>
    <t>202464074</t>
  </si>
  <si>
    <t xml:space="preserve">ქ. თბილისის დიდუბის რაიონში, ვახუშტი ბაგრატიონის ქ. 30 </t>
  </si>
  <si>
    <t>მანუჩარ ტაბაღუა</t>
  </si>
  <si>
    <t>DED7A245-96DA-4623-9A28-8FC9A3D896B3</t>
  </si>
  <si>
    <t>დელთი</t>
  </si>
  <si>
    <t>202459552</t>
  </si>
  <si>
    <t>ქ. თბილისი, დიდუბე-ჩუღურეთის რაიონი, მიქელაძის ქ., №1</t>
  </si>
  <si>
    <t>დავით მიხეილიძე</t>
  </si>
  <si>
    <t>01025001434</t>
  </si>
  <si>
    <t>A6D934BA-6FE5-4595-BBB8-9F6C7C474E33</t>
  </si>
  <si>
    <t>პროგრესი პლიუსი</t>
  </si>
  <si>
    <t>202345060</t>
  </si>
  <si>
    <t>ქ. თბილისის, დიდუბე-ჩუღურეთის რაიონში, აკ. წერეთლის გამზ., №141ა</t>
  </si>
  <si>
    <t>ენვერი კიკაბიძე</t>
  </si>
  <si>
    <t>01019021786</t>
  </si>
  <si>
    <t>920DED10-9646-46AA-962D-A87D77214E85</t>
  </si>
  <si>
    <t>ევრო ოფისი</t>
  </si>
  <si>
    <t>400009423</t>
  </si>
  <si>
    <t>ქ. თბილისის ნაძალადევის რაიონში, ერისთავის,ქ. №1</t>
  </si>
  <si>
    <t>თინათინ ვაშაკიძე</t>
  </si>
  <si>
    <t>01007009719</t>
  </si>
  <si>
    <t>C34FCFFE-4939-4068-9149-BF4A59A31FD4</t>
  </si>
  <si>
    <t>პსპ ფარმა</t>
  </si>
  <si>
    <t>202203123</t>
  </si>
  <si>
    <t>დმანისი, იაკობ ცურტაველის ქ., №54</t>
  </si>
  <si>
    <t>ქ. თბილისი, ძველი თბილისის რაიონი, დავით აღმაშენებლის გამზირი, N148/III</t>
  </si>
  <si>
    <t>ვაჟა ოქრიაშვილი</t>
  </si>
  <si>
    <t>B99F57C9-A6EC-4CAF-A739-C019B98DC943</t>
  </si>
  <si>
    <t>administration@psp.ge</t>
  </si>
  <si>
    <t>ჰორაიზონ</t>
  </si>
  <si>
    <t>400118760</t>
  </si>
  <si>
    <t>ქ.თბილისი, გლდანი-ნაძალადევის რაიონი, მუხიანი, III მ/რ, კორ. 5, ბ. 4</t>
  </si>
  <si>
    <t>ჰასან ფარდინ, ირანი</t>
  </si>
  <si>
    <t>I20227056</t>
  </si>
  <si>
    <t>61FCDD0F-C0C3-4AF0-8C4A-A9BC83A68B56</t>
  </si>
  <si>
    <t>6786398@gmail.com</t>
  </si>
  <si>
    <t>კანცლერი 2007</t>
  </si>
  <si>
    <t>205226478</t>
  </si>
  <si>
    <t>ქ. თბილისის, ვაკის რაიონში, ფალიაშვილის ქ. N55</t>
  </si>
  <si>
    <t>რაულ ფატლაძე</t>
  </si>
  <si>
    <t>87E2331D-CBCF-48C8-9F1D-56296F09F163</t>
  </si>
  <si>
    <t>ავტო ფართს</t>
  </si>
  <si>
    <t>412699218</t>
  </si>
  <si>
    <t>ქუთაისი, რ.თაბუკაშვილის ქ., N 8ა, ბ. 18</t>
  </si>
  <si>
    <t>ალეკო ინწკირველი</t>
  </si>
  <si>
    <t>01013027680</t>
  </si>
  <si>
    <t>B7E8196D-32FD-46C4-B9E1-ABB8DDC5DFF5</t>
  </si>
  <si>
    <t>vgognadze@yahoo.com</t>
  </si>
  <si>
    <t>შპს ფორვარტ+</t>
  </si>
  <si>
    <t>205228163</t>
  </si>
  <si>
    <t xml:space="preserve">ქ. თბილისი, ვაკე-საბურთალოს რაიონი, ყაზბეგის გამზირი, №38 </t>
  </si>
  <si>
    <t>მამუკა ქურთიშვილი</t>
  </si>
  <si>
    <t>01030019653</t>
  </si>
  <si>
    <t>8AF655C6-9439-487F-8A4C-7D1E709DE79A</t>
  </si>
  <si>
    <t xml:space="preserve">დი ენდ ჯი </t>
  </si>
  <si>
    <t>404880483</t>
  </si>
  <si>
    <t>ქ. თბილისი ვაკე–საბურთალოს რაიონი, ალ. ყაზბეგის გამზ., №35, ბ. 18-ის ქვეშ სარდაფი</t>
  </si>
  <si>
    <t>დავით მამულაშვილი</t>
  </si>
  <si>
    <t>01030016892</t>
  </si>
  <si>
    <t>84FD12C3-1867-430E-99C5-4E851EBA295F</t>
  </si>
  <si>
    <t>თეკლა</t>
  </si>
  <si>
    <t>404901996</t>
  </si>
  <si>
    <t>ქ. თბილისის, ვაკე-საბურთალოს რაიონში, თ.ნადარეიშვილის ქ., N 17</t>
  </si>
  <si>
    <t>ზვიად ბურდული</t>
  </si>
  <si>
    <t>01010008396</t>
  </si>
  <si>
    <t>0D314079-C91C-4D88-A0E0-7FCB410CE6A7</t>
  </si>
  <si>
    <t>ჯორჯიტა 2008</t>
  </si>
  <si>
    <t>202438451</t>
  </si>
  <si>
    <t>ქ. თბილისის, დიდუბე-ჩუღურეთის რაიონში, სტანისლავსკის ქ., №5</t>
  </si>
  <si>
    <t>რევაზ ჯანელიძე</t>
  </si>
  <si>
    <t>01014006057</t>
  </si>
  <si>
    <t>E3AF3A07-C73A-42BC-9AD0-408966131878</t>
  </si>
  <si>
    <t>პოლიგრაფ-სერვისი</t>
  </si>
  <si>
    <t>245385355</t>
  </si>
  <si>
    <t>ქ. ბათუმი, 26 მაისის ქ. N32</t>
  </si>
  <si>
    <t>ისმეთ ტანტიბა</t>
  </si>
  <si>
    <t>0B756DF9-AB9A-48AE-89AA-9F0AC1FBF279</t>
  </si>
  <si>
    <t>ps@psbatumi.com</t>
  </si>
  <si>
    <t>თოკო</t>
  </si>
  <si>
    <t>406072164</t>
  </si>
  <si>
    <t>ქ. თბილისის, ისანი-სამგორის რაიონში, მოსკოვის გამზ., 5 კვარტ., კორ. 7, ბ. № 29</t>
  </si>
  <si>
    <t>ანჟელიკა არახამია</t>
  </si>
  <si>
    <t>C006555F-DD8F-459B-91CE-BBAF502D9C55</t>
  </si>
  <si>
    <t>anjelika773@mail.ru</t>
  </si>
  <si>
    <t>ავტოგაზ ჯორჯია</t>
  </si>
  <si>
    <t>439394889</t>
  </si>
  <si>
    <t>საჩხერე, ს. გორისა</t>
  </si>
  <si>
    <t>სურენ ვირაბიან</t>
  </si>
  <si>
    <t>AN0387713</t>
  </si>
  <si>
    <t>CC84F530-26D7-4A0E-8CE5-B3792DAD6945</t>
  </si>
  <si>
    <t>ოსკარ OSKAR</t>
  </si>
  <si>
    <t>400110731</t>
  </si>
  <si>
    <t>ქ. თბილისის, გლდანი-ნაძალადევის რაიონში, თ.ტოროშელიძის ქ., N 17ა</t>
  </si>
  <si>
    <t>პაატა ებრალიძე</t>
  </si>
  <si>
    <t>01019012398</t>
  </si>
  <si>
    <t>8C7A45D2-5327-46FD-AD92-B4252079429D</t>
  </si>
  <si>
    <t>ltdoskar@mail.ru</t>
  </si>
  <si>
    <t>პარტნიორი</t>
  </si>
  <si>
    <t>401977722</t>
  </si>
  <si>
    <t>ქ. თბილისის, დიდუბე-ჩუღურეთის რაიონში, ქუთაისის ქ., N 25</t>
  </si>
  <si>
    <t>ირაკლი ჯულაყიძე</t>
  </si>
  <si>
    <t>AE5F328F-2846-4F97-A046-7E0A8CCF9A4A</t>
  </si>
  <si>
    <t>mgelo066@mail.ru</t>
  </si>
  <si>
    <t>BIEM AUTO</t>
  </si>
  <si>
    <t>440389385</t>
  </si>
  <si>
    <t>სიღნაღი, ქ. წნორი, ქიზიყის ქ., №66</t>
  </si>
  <si>
    <t>იროდიონ ყატაშვილ</t>
  </si>
  <si>
    <t>70B1B050-F643-405D-8853-E1DF37F08F7C</t>
  </si>
  <si>
    <t>irodion-katashvili@mail.ru</t>
  </si>
  <si>
    <t>ზეთის სახლი</t>
  </si>
  <si>
    <t>401993376</t>
  </si>
  <si>
    <t>ქ. თბილისი, დიდუბე-ჩუღურეთის რაიონი, დიღმის მასივი, VI კვ., კორ.№16, ბ.№5</t>
  </si>
  <si>
    <t>რამაზი ცხვირავაშვილი</t>
  </si>
  <si>
    <t>654C87A3-F193-4716-92CF-B2EFF7A8748D</t>
  </si>
  <si>
    <t>burduli1984@mail.ru</t>
  </si>
  <si>
    <t>პარანგონი</t>
  </si>
  <si>
    <t>415590569</t>
  </si>
  <si>
    <t>ჭიათურა, ნ.ბარათაშვილის ქ., N 4</t>
  </si>
  <si>
    <t>რატი მოდებაძე</t>
  </si>
  <si>
    <t>C0B73E63-02E8-4ABB-BBD4-83438742CD0B</t>
  </si>
  <si>
    <t>rati68@list.ru</t>
  </si>
  <si>
    <t>ტექნოჰაუს</t>
  </si>
  <si>
    <t>205277608</t>
  </si>
  <si>
    <t>ქ. თბილისი, ვაკე-საბურთალოს რაიონი, სოფ. დიღომი, ფარსადანის ქ., №5</t>
  </si>
  <si>
    <t>მეჰმეთ მელექი</t>
  </si>
  <si>
    <t>01027054661</t>
  </si>
  <si>
    <t>55375973-57F1-4FA1-AD76-21570B1BFF00</t>
  </si>
  <si>
    <t>info@beko.com.ge</t>
  </si>
  <si>
    <t>Georgian Tires World</t>
  </si>
  <si>
    <t>404426395</t>
  </si>
  <si>
    <t>ქ. თბილისი, ძველი თბილისის რაიონი, ნ. ფიროსმანის ქ., №28</t>
  </si>
  <si>
    <t>ნოდარ გორგაძე</t>
  </si>
  <si>
    <t>01005041374</t>
  </si>
  <si>
    <t>846B81AC-219E-419F-B68E-65A0C1EEE96F</t>
  </si>
  <si>
    <t>vano.spss@yahoo.com</t>
  </si>
  <si>
    <t>BS Georgia</t>
  </si>
  <si>
    <t>404895850</t>
  </si>
  <si>
    <t>ქ. თბილისის, ვაკე-საბურთალოს რაიონში, საბურთალოს ქ., №42, კორპ. 1, ბ. 64</t>
  </si>
  <si>
    <t>არკადი ბაგდასარიან</t>
  </si>
  <si>
    <t>51№5392028,01491001478</t>
  </si>
  <si>
    <t>D448F013-4275-41FB-8072-04080B909DFF</t>
  </si>
  <si>
    <t>bs.georgis.llc@gmail.com</t>
  </si>
  <si>
    <t>თაზუკა</t>
  </si>
  <si>
    <t>404471362</t>
  </si>
  <si>
    <t>ქ. თბილისის, ძველი თბილისის რაიონი, ე.გაბაშვილის ქ. N 12</t>
  </si>
  <si>
    <t>გურამი ლომია</t>
  </si>
  <si>
    <t>01017024347</t>
  </si>
  <si>
    <t>CEE9CA43-21B2-4D27-8DD1-B2B0BF1C04AF</t>
  </si>
  <si>
    <t>guruli.lasha@mail.ru</t>
  </si>
  <si>
    <t>გეორგინა</t>
  </si>
  <si>
    <t>202192509</t>
  </si>
  <si>
    <t>ქ. თბილისი, დიდუბის რაიონი, წერეთლის გამზ., №89</t>
  </si>
  <si>
    <t>ციცინო ფუტკარაძე</t>
  </si>
  <si>
    <t>01001000999</t>
  </si>
  <si>
    <t>082886C8-6760-4019-9058-1F455A9951F4</t>
  </si>
  <si>
    <t>მარიამი +</t>
  </si>
  <si>
    <t>417888003</t>
  </si>
  <si>
    <t>გორის რაიონი, სოფ. დიცი</t>
  </si>
  <si>
    <t>შორენა საური</t>
  </si>
  <si>
    <t>FC1D557C-21B9-4906-9277-BDCBC5311F57</t>
  </si>
  <si>
    <t>mtivadze@gmail.com</t>
  </si>
  <si>
    <t>ჯორჯიან გაზ იმპორტი</t>
  </si>
  <si>
    <t>406047754</t>
  </si>
  <si>
    <t>ქ. თბილისი, ისნის რაიონი, ვაზისუბნის დასახლება, კორპ. 4, ბ. 72</t>
  </si>
  <si>
    <t>ალექსი აბესაძე</t>
  </si>
  <si>
    <t>01026010730</t>
  </si>
  <si>
    <t>454F6111-F5EF-4770-A934-532E5C800BD6</t>
  </si>
  <si>
    <t>მაგი</t>
  </si>
  <si>
    <t>444956451</t>
  </si>
  <si>
    <t>ხონი, ს. მათხოჯი</t>
  </si>
  <si>
    <t>გივი ჩიმაკაძე</t>
  </si>
  <si>
    <t>D42569D2-BF9A-4620-879D-ADB242F1EABD</t>
  </si>
  <si>
    <t>გუდვილი</t>
  </si>
  <si>
    <t>206343991</t>
  </si>
  <si>
    <t>ქ. თბილისი, ვაკე-საბურთალოს რაიონი, ილია ჭავჭავაძის გამზ., №9</t>
  </si>
  <si>
    <t>გიორგი ხაბაშვილი</t>
  </si>
  <si>
    <t>01024027875</t>
  </si>
  <si>
    <t>CB307B3B-1204-43F0-8113-925101C6D06D</t>
  </si>
  <si>
    <t>info@goodwill.ge</t>
  </si>
  <si>
    <t>ივერსი</t>
  </si>
  <si>
    <t>205077593</t>
  </si>
  <si>
    <t>ქ. თბილისი,დიდუბის რაიონი, ბელიაშვილის ქ., N 106</t>
  </si>
  <si>
    <t>ლევან დემეტრაშვილი</t>
  </si>
  <si>
    <t>01024024349</t>
  </si>
  <si>
    <t>5DC200C2-47C5-4C09-8CB6-5D5700662DE0</t>
  </si>
  <si>
    <t>head@yversy.com</t>
  </si>
  <si>
    <t>ალმა</t>
  </si>
  <si>
    <t>204873388</t>
  </si>
  <si>
    <t>ქ. თბილისი, დიდუბის რაიონი, ვანის ქ.,N6</t>
  </si>
  <si>
    <t>გიორგი ტრაპაიძე</t>
  </si>
  <si>
    <t>01030036519</t>
  </si>
  <si>
    <t>AAE89A30-FCC6-487B-8CBE-D71CE0B29C11</t>
  </si>
  <si>
    <t>info@alma.ge</t>
  </si>
  <si>
    <t>კოლიერს ინტერნეიშენალ ჯორჯია - ველუეიშენ ენდ ედვაიზორი</t>
  </si>
  <si>
    <t>404521521</t>
  </si>
  <si>
    <t>ქ. თბილისი, საბურთალოს რაიონი, ალექსიძის ქ., N 12, სართული 11, ბლოკი ''ბ''</t>
  </si>
  <si>
    <t>1. ირაკლი კილაურიძე;  2. გიორგი ასათიანი</t>
  </si>
  <si>
    <t>1.01005003552;2.01024022302,</t>
  </si>
  <si>
    <t>7C2A50AF-D7B6-4E05-8283-9EF6ECC8E20F</t>
  </si>
  <si>
    <t>irakli.kilauridze@gmail.com</t>
  </si>
  <si>
    <t>კანო</t>
  </si>
  <si>
    <t>216393980</t>
  </si>
  <si>
    <t>ქ. რუსთავი, ჯავახიშვილის ქ., N5</t>
  </si>
  <si>
    <t>ნოდარი ალადაშვილი</t>
  </si>
  <si>
    <t>6BF349DC-C656-4116-BE02-EB42C46662CB</t>
  </si>
  <si>
    <t>ავთია 2015</t>
  </si>
  <si>
    <t>445462785</t>
  </si>
  <si>
    <t>ქ. ბათუმი, დ.აღმაშენებლის ქ. N 8 ბ. 32-33</t>
  </si>
  <si>
    <t>ავთანდილ ქოქოლაძე</t>
  </si>
  <si>
    <t>61B8D8D4-89BE-44C5-8163-30E01DECA025</t>
  </si>
  <si>
    <t>avtia2015@mail.ru</t>
  </si>
  <si>
    <t>1001 წვრილმანი</t>
  </si>
  <si>
    <t>448385872</t>
  </si>
  <si>
    <t>ქ. ბათუმი, თ. ფალავანდიშვილის ქ., N 16ბ</t>
  </si>
  <si>
    <t>რომან ბერიძე</t>
  </si>
  <si>
    <t>A556B4BA-A47E-443E-8475-3D5A2EEB8DC1</t>
  </si>
  <si>
    <t>diasamidzeruslan@gmail.com</t>
  </si>
  <si>
    <t>ტრანსტურ</t>
  </si>
  <si>
    <t>404560774</t>
  </si>
  <si>
    <t>ქ. თბილისი, კრწანისის რაიონი, ჩიხი ბნელი, N 1/19, ბ. N 1</t>
  </si>
  <si>
    <t>თენგიზ ცინცაძე</t>
  </si>
  <si>
    <t>57DF7635-5D8C-418B-9800-5836DCE15ACE</t>
  </si>
  <si>
    <t>imdaser@mail.ru</t>
  </si>
  <si>
    <t>კლმ</t>
  </si>
  <si>
    <t>402093774</t>
  </si>
  <si>
    <t>ქ. თბილისი, დიდუბის რაიონი, დავით ბაქრაძის ქუჩა, N 6ა, ბინა 119</t>
  </si>
  <si>
    <t>ტატიანა კიკნაძე</t>
  </si>
  <si>
    <t>01007002804</t>
  </si>
  <si>
    <t>9463E971-7D4A-4115-90C1-04EACBF0EDA5</t>
  </si>
  <si>
    <t>tt_70@mail.ru</t>
  </si>
  <si>
    <t>220ვოლტი</t>
  </si>
  <si>
    <t>422719954</t>
  </si>
  <si>
    <t>ქ. თბილისი, ისნის რაიონი, ი.ქურხულის ქ., №18</t>
  </si>
  <si>
    <t>რევაზ ჩხაიძე</t>
  </si>
  <si>
    <t>F881FD34-E406-49AE-AEC3-33EF63F9F09F</t>
  </si>
  <si>
    <t>iliatavadze@yahoo.com</t>
  </si>
  <si>
    <t>მაქსლაითი</t>
  </si>
  <si>
    <t>400268054</t>
  </si>
  <si>
    <t>ქ. თბილისი, გლდანი-ნაძალადევის რაიონი, ნუშის I ჩიხი, N 7</t>
  </si>
  <si>
    <t>გიორგი შალამბერიძე</t>
  </si>
  <si>
    <t>01030047333</t>
  </si>
  <si>
    <t>A40FB226-4DAF-4B62-B425-CDAD04B29A43</t>
  </si>
  <si>
    <t>maxlightgroup@gmail.com</t>
  </si>
  <si>
    <t>ოფისლაინი</t>
  </si>
  <si>
    <t>400170934</t>
  </si>
  <si>
    <t>ქ. თბილისის, გლდანი-ნაძალადევის რაიონი, ჩარგლის ქ., N 79, ბ. N 80</t>
  </si>
  <si>
    <t>ირინა გაბისკირია</t>
  </si>
  <si>
    <t>5AA67722-6E99-4595-8BFC-BCEE6F6074AF</t>
  </si>
  <si>
    <t>dm@abs.ge</t>
  </si>
  <si>
    <t>საბა-2020</t>
  </si>
  <si>
    <t>245627736</t>
  </si>
  <si>
    <t>ქ. ბათუმი, ჩაიკოვსკის,51</t>
  </si>
  <si>
    <t>გელა ხილაძე</t>
  </si>
  <si>
    <t>132965DB-CA67-478B-8E5A-808DF4223CDE</t>
  </si>
  <si>
    <t>თამაზუკა</t>
  </si>
  <si>
    <t>416291186</t>
  </si>
  <si>
    <t>ქ. რუსთავი, XX მ/რ, ლეონიძის ქ. მ/ტ,</t>
  </si>
  <si>
    <t>კახაბერ კიბილოვი</t>
  </si>
  <si>
    <t>8BC452D3-3640-4F02-B2F5-DC157F78F812</t>
  </si>
  <si>
    <t>kibilovi@gmail.com</t>
  </si>
  <si>
    <t>ბრენდ გრუპი</t>
  </si>
  <si>
    <t>400281636</t>
  </si>
  <si>
    <t>ქ. თბილისი, ნაძალადევის რაიონი, ალექსანდრე ბარამიძის ქ., კორპ. 5, ბ. 24</t>
  </si>
  <si>
    <t>E7894594-6664-40BD-A110-68441F4D92C9</t>
  </si>
  <si>
    <t>beka.wiklauri@yahoo.com</t>
  </si>
  <si>
    <t>დიასა</t>
  </si>
  <si>
    <t>248434886</t>
  </si>
  <si>
    <t xml:space="preserve">ქ. ბათუმი, ფრიდონ ხალვაშის გამზ., №71 </t>
  </si>
  <si>
    <t>მალხაზ დიასამიძე</t>
  </si>
  <si>
    <t>A8C94BD7-73A6-4BAE-AE37-05152F0BBED4</t>
  </si>
  <si>
    <t>diasamidzemalxazi@mail.ru</t>
  </si>
  <si>
    <t>შპს ნაზილბე +</t>
  </si>
  <si>
    <t>445473764</t>
  </si>
  <si>
    <t>ქ. ბათუმი, ფ.ხალვაშის VII შეს., N11, ბ. 33</t>
  </si>
  <si>
    <t>C5270ABB-62DF-43CD-8338-3B72917BFB2E</t>
  </si>
  <si>
    <t>სურო</t>
  </si>
  <si>
    <t>401952482</t>
  </si>
  <si>
    <t>დავით გამყრელიძე,</t>
  </si>
  <si>
    <t>01005006995</t>
  </si>
  <si>
    <t>223B3DD2-3CA2-4A3D-A187-3587A7627542</t>
  </si>
  <si>
    <t>გამა +</t>
  </si>
  <si>
    <t>401946258</t>
  </si>
  <si>
    <t>გოდერძი რობაქიძე</t>
  </si>
  <si>
    <t>01019061943</t>
  </si>
  <si>
    <t>45AECD76-5533-4068-89FD-FADF1047A5C7</t>
  </si>
  <si>
    <t>ქოლორიტ</t>
  </si>
  <si>
    <t>448407377</t>
  </si>
  <si>
    <t>ხელვაჩაურის რაიონი, ს. აგარა მე–10 ქ. №8</t>
  </si>
  <si>
    <t>გიორგი ყალიჩავა</t>
  </si>
  <si>
    <t>230E6A5F-2601-4ADC-A6FB-DF2E3EB18691</t>
  </si>
  <si>
    <t>nanukachkhaidze04@gmail.com</t>
  </si>
  <si>
    <t>პრემიუმ აუტო პეინტს</t>
  </si>
  <si>
    <t>406123298</t>
  </si>
  <si>
    <t>ქ. თბილისის, ისანი-სამგორის რაიონი, საავიაციო ქარხ. II დას., N 6, ბ. N1</t>
  </si>
  <si>
    <t>თამარ გაბუნია</t>
  </si>
  <si>
    <t>01011027847</t>
  </si>
  <si>
    <t>97E16ADB-2532-4803-B629-206B27DF3F94</t>
  </si>
  <si>
    <t>premiumpaints.ge@gmail.com</t>
  </si>
  <si>
    <t>ფერთა გამა</t>
  </si>
  <si>
    <t>406190768</t>
  </si>
  <si>
    <t>ქ. თბილისი, ისანი-სამგორის რაიონი, რ. ხომლელის ქ., № 4ა, ბ. 4</t>
  </si>
  <si>
    <t>ზაზა ღლონტი</t>
  </si>
  <si>
    <t>8BFF1DD3-0D01-47BE-8668-24940B4EDB01</t>
  </si>
  <si>
    <t>zazaglonti@gmail.com</t>
  </si>
  <si>
    <t>ნიუ იმპექსი</t>
  </si>
  <si>
    <t>446952771</t>
  </si>
  <si>
    <t>ქობულეთის რაიონი, ს. ბობოყვათი</t>
  </si>
  <si>
    <t>თამარა დავითაძე</t>
  </si>
  <si>
    <t>B500F142-2635-4934-A57C-ED34CCE5B862</t>
  </si>
  <si>
    <t>მაქსიმა</t>
  </si>
  <si>
    <t>448383749</t>
  </si>
  <si>
    <t>ხელვაჩაური, დ.ხელვაჩაური</t>
  </si>
  <si>
    <t>მანუჩარ ძნელაძე</t>
  </si>
  <si>
    <t>458C61B1-7159-4DB6-8410-5A09BC95BEE1</t>
  </si>
  <si>
    <t>ასთერთმეტი</t>
  </si>
  <si>
    <t>402148644</t>
  </si>
  <si>
    <t>თბილისი, დიდუბის რაიონი, დავით ყიფიანის ქ., N12, დამხმარე ფართი N10</t>
  </si>
  <si>
    <t>გიორგი ტუზურიძე</t>
  </si>
  <si>
    <t>598AB853-AA1B-4BF4-B7F8-3E83BF1AE742</t>
  </si>
  <si>
    <t>autofarts@mail.ru</t>
  </si>
  <si>
    <t>ლუკა</t>
  </si>
  <si>
    <t>406036597</t>
  </si>
  <si>
    <t>ქ. თბილისის ისნის რაიონში, ვაზისუბანი, III მ/რ, I კვ.,კორპ. №4 ბინა №5</t>
  </si>
  <si>
    <t>დიმიტრი ხინჩაგიშვილი</t>
  </si>
  <si>
    <t>01012013340</t>
  </si>
  <si>
    <t>01D13128-8D36-4E9E-878B-CCB4BCBB2ACB</t>
  </si>
  <si>
    <t>გუკა-2007</t>
  </si>
  <si>
    <t>445404027</t>
  </si>
  <si>
    <t>ქ. ბათუმი, ალ. პუშკინის ქ., №30</t>
  </si>
  <si>
    <t>სანდრო მიქელაძე</t>
  </si>
  <si>
    <t>2A871AE0-D828-4E26-A0C1-BC05870B3557</t>
  </si>
  <si>
    <t>გეგა 2016</t>
  </si>
  <si>
    <t>445474442</t>
  </si>
  <si>
    <t>ქ. ბათუმი, შავშეთის ქ., N 24 ბ. 14</t>
  </si>
  <si>
    <t>მამუკა ცენტერაძე</t>
  </si>
  <si>
    <t>866FF641-EEA7-4D6E-B80F-5C1A37272C93</t>
  </si>
  <si>
    <t>gegamari@list.ru</t>
  </si>
  <si>
    <t>ნიკორა ტრეიდი</t>
  </si>
  <si>
    <t>206255808</t>
  </si>
  <si>
    <t xml:space="preserve">ქ. თბილისი, ნაძალადევის რაიონი, მ. ქავთარაძის ქ., N11 </t>
  </si>
  <si>
    <t>ქ. თბილისი, ნაძალადევის რაიონი, ცოტნე დადიანის ქ., N7 (სავაჭრო ცენტრი „ქარვასლა“, მე-4 სართული)</t>
  </si>
  <si>
    <t>დავით ურუშაძე</t>
  </si>
  <si>
    <t>01029006084</t>
  </si>
  <si>
    <t>D5AA684F-3242-4D9D-A37E-3B42CC1BD8D5</t>
  </si>
  <si>
    <t>info@nikoratrade.ge</t>
  </si>
  <si>
    <t>ტექლაინი</t>
  </si>
  <si>
    <t>445567422</t>
  </si>
  <si>
    <t>ქალაქი ბათუმი, შერიფ ხიმშიაშვილის ქუჩა, N 23, ბინა 48</t>
  </si>
  <si>
    <t>ხატია ბერიძე</t>
  </si>
  <si>
    <t>2F5E24EB-7DF4-43B7-8913-AD17AD807BE1</t>
  </si>
  <si>
    <t>bachanaberidze65@gmail.com</t>
  </si>
  <si>
    <t>ფლო ჯორჯია</t>
  </si>
  <si>
    <t>402039888</t>
  </si>
  <si>
    <t>ქ. თბილისი, დიდუბე-ჩუღურეთის რაიონი, რკინიგზის ცენტრალური ვაგზალი, ნაკვ.05/107</t>
  </si>
  <si>
    <t>მუსტაფა შადან ქესქინ</t>
  </si>
  <si>
    <t>36553651116,U11484285</t>
  </si>
  <si>
    <t>7D1814A3-0C35-4536-B908-4B060E5CDED3</t>
  </si>
  <si>
    <t>ალკორითეილ გრუპ</t>
  </si>
  <si>
    <t>406222859</t>
  </si>
  <si>
    <t>ქ. თბილისი, ისანი-სამგორის რაიონი, გიორგი მდივანის ქუჩა, N 3ა</t>
  </si>
  <si>
    <t>სიმონ ესართია</t>
  </si>
  <si>
    <t>01025003319</t>
  </si>
  <si>
    <t>C4C0E18A-8658-43D4-BA9A-48269D7827B1</t>
  </si>
  <si>
    <t>sesartia@gd-holding.com</t>
  </si>
  <si>
    <t>ნათება პირველი</t>
  </si>
  <si>
    <t>446754904</t>
  </si>
  <si>
    <t>ქედის რაიონი, ს. კოლოტაური</t>
  </si>
  <si>
    <t>მალხაზ ფარტენაძე</t>
  </si>
  <si>
    <t>74E78139-4EA8-4BAE-ADBB-7BC16EA61C64</t>
  </si>
  <si>
    <t>fartenadze.1974@mail.ru</t>
  </si>
  <si>
    <t>421277415</t>
  </si>
  <si>
    <t>წყალტუბოს რაიონი, ს. ჯიმასტარო</t>
  </si>
  <si>
    <t>შორენა მელქაძე</t>
  </si>
  <si>
    <t>FC82761B-1697-4AE4-BD5D-40689D87B8D7</t>
  </si>
  <si>
    <t>lukaluk.12345@top.ge</t>
  </si>
  <si>
    <t>ბე-ლი</t>
  </si>
  <si>
    <t>401953221</t>
  </si>
  <si>
    <t>ქ. თბილისი, დიდუბის რაიონი, ხოშარაულის ქუჩაზე მდებარე მაღალი ძაბვის ხაზის გასწვრივ</t>
  </si>
  <si>
    <t>ბელონგი ლილუაშვილი</t>
  </si>
  <si>
    <t>01001050289</t>
  </si>
  <si>
    <t>83138394-5727-4D6D-9A8B-025C91BAE9CD</t>
  </si>
  <si>
    <t>belongililuashvili@gmail.com</t>
  </si>
  <si>
    <t>პაბა+</t>
  </si>
  <si>
    <t>400259162</t>
  </si>
  <si>
    <t>ქ. თბილისი, ნაძალადევის რაიონი, თემქის დასახლება, კვარტალი X, კორპუსი 38ბ, ბინა 18</t>
  </si>
  <si>
    <t>პაატა ბასილიძე</t>
  </si>
  <si>
    <t>98F63727-5A58-45D3-923A-EA319549F0A4</t>
  </si>
  <si>
    <t>basilize@mail.ru</t>
  </si>
  <si>
    <t>საბა 555</t>
  </si>
  <si>
    <t>445503571</t>
  </si>
  <si>
    <t>ქ. ბათუმი, თოდოგაურის დას., N 134</t>
  </si>
  <si>
    <t>ზაზა აბაშიძე</t>
  </si>
  <si>
    <t>8E8AD7A1-5F34-486B-A48B-2E8D56D73585</t>
  </si>
  <si>
    <t>bego8686@mail.ru</t>
  </si>
  <si>
    <t>თი ენდ ემ</t>
  </si>
  <si>
    <t>445552143</t>
  </si>
  <si>
    <t>ქ. ბათუმი, ლ. ასათიანის ქ., N 78</t>
  </si>
  <si>
    <t>იმედა საფარიძე</t>
  </si>
  <si>
    <t>69B725E5-7EEA-4A71-B141-A9306A42D459</t>
  </si>
  <si>
    <t>tmllc19@gmail.com</t>
  </si>
  <si>
    <t>დი ენდ ბი საქართველო</t>
  </si>
  <si>
    <t>404917131</t>
  </si>
  <si>
    <t>ქ. თბილისი, ვაკის რაიონი, ილია ჭავჭავაძის გამზირი, N74ბ</t>
  </si>
  <si>
    <t>01010004232</t>
  </si>
  <si>
    <t>F58544C0-5991-4726-964B-FED2168DCDCC</t>
  </si>
  <si>
    <t>beka.khitiri@wissol.ge</t>
  </si>
  <si>
    <t>ხახუტა</t>
  </si>
  <si>
    <t>246755676</t>
  </si>
  <si>
    <t>ქ. ბათუმი, გენ.ა.აბაშიძის,მე-2 შესახვევი №2</t>
  </si>
  <si>
    <t>1. იაშა შერვაშიძე; 2. ტარიელ ჯიჯავაძე</t>
  </si>
  <si>
    <t>1.61001004645;2.61008014742</t>
  </si>
  <si>
    <t>7DC6692F-4F39-4C1B-9AD8-DED92AEF4E63</t>
  </si>
  <si>
    <t>LTDxaxuta@gmail.com</t>
  </si>
  <si>
    <t>სტარექსი 2</t>
  </si>
  <si>
    <t>405199137</t>
  </si>
  <si>
    <t>ქ. თბილისი, ვაკე-საბურთალოს რაიონი, ვაჟაფშაველას გამზ., II კვ., კორ. 5, ბ. 38ა</t>
  </si>
  <si>
    <t>რევაზი მამათელაშვილი</t>
  </si>
  <si>
    <t>01002023019</t>
  </si>
  <si>
    <t>575059D1-662F-400B-B5A5-E0F81ABAE6FA</t>
  </si>
  <si>
    <t>rezomamatelashvili@gmail.com</t>
  </si>
  <si>
    <t>ჯემალ ასამბაძე</t>
  </si>
  <si>
    <t>61006079341</t>
  </si>
  <si>
    <t>ხელვაჩაური</t>
  </si>
  <si>
    <t>GE61BG0000000100953238</t>
  </si>
  <si>
    <t>9EF30756-BF2A-43BB-9884-3EB14E1A62E2</t>
  </si>
  <si>
    <t>დათანატა</t>
  </si>
  <si>
    <t>445488650</t>
  </si>
  <si>
    <t>ქ. ბათუმი, გენ. ა. აბაშიძის ქ., №38</t>
  </si>
  <si>
    <t>როლანდ ქამადაძე</t>
  </si>
  <si>
    <t>941E9098-A1BE-4721-89CB-4C979ABAAE57</t>
  </si>
  <si>
    <t>natushkebi74@mail.ru</t>
  </si>
  <si>
    <t>ბათუმარანი</t>
  </si>
  <si>
    <t>445410699</t>
  </si>
  <si>
    <t>ქ. ბათუმი, ვახტანგ გორგასლის ქუჩა, N 111/15, ბინა 5</t>
  </si>
  <si>
    <t>ლიანა კახიძე</t>
  </si>
  <si>
    <t>3D2D94E4-F9BF-48DB-92AC-016826F9A423</t>
  </si>
  <si>
    <t>LunchTimeBatumi@gmail.com</t>
  </si>
  <si>
    <t>იალჩინმარკეტ Yalcinmarket</t>
  </si>
  <si>
    <t>445429402</t>
  </si>
  <si>
    <t>ქალაქი ბათუმი, ფიროსმანის ქუჩა, N 16ა, კომერციული ფართი N1</t>
  </si>
  <si>
    <t>სელჩუქ იალჩინ</t>
  </si>
  <si>
    <t>5C68A0EC-0652-4368-83A4-9329A9DD0516</t>
  </si>
  <si>
    <t>Yalchinmarket2@gmail.com</t>
  </si>
  <si>
    <t>ტარალი</t>
  </si>
  <si>
    <t>202463191</t>
  </si>
  <si>
    <t>ნიკოლოზ გორგიშელი</t>
  </si>
  <si>
    <t>01019064779</t>
  </si>
  <si>
    <t>B4FA9638-AEA1-4D27-AA63-9707ED1F2895</t>
  </si>
  <si>
    <t>ლითონდამუშავება</t>
  </si>
  <si>
    <t>200267399</t>
  </si>
  <si>
    <t>ქ. თბილისი, ნაძალადევის რაიონი, ერისთავის ქ., N1/ბ</t>
  </si>
  <si>
    <t>დავითი ჯიქია</t>
  </si>
  <si>
    <t>09C50FBF-654F-48F8-91D9-198F1F5586EB</t>
  </si>
  <si>
    <t>anachitaia1982@gmail.com</t>
  </si>
  <si>
    <t>ნირლუქსი</t>
  </si>
  <si>
    <t>400032246</t>
  </si>
  <si>
    <t>ქ. თბილისის, გლდანი-ნაძალადევის რაიონში, გლდანი II მ/რ., კორ. 34, ბ. 52</t>
  </si>
  <si>
    <t>იური გამრეკელაშვილი</t>
  </si>
  <si>
    <t>E8D3D461-AC1D-428C-881A-78756161C63C</t>
  </si>
  <si>
    <t>არზო</t>
  </si>
  <si>
    <t>448381750</t>
  </si>
  <si>
    <t xml:space="preserve">ქ. ბათუმი, დავით აღმაშენებელის ქ., №3, ბ. 56 </t>
  </si>
  <si>
    <t>ვაჟა შუშანიძე</t>
  </si>
  <si>
    <t>15412EB6-87B7-4369-879F-DB6EB103EF8D</t>
  </si>
  <si>
    <t>arzo@arzo.ge</t>
  </si>
  <si>
    <t>საქართველო, ქ. თბილისის დიდუბის რაიონში, ხოშარაულის და ელიავას ქუჩებს ,მდ. მტკვრის მარცხენა სანაპიროსა და ვახუშტის ხიდს შორის</t>
  </si>
  <si>
    <t>დავით გამყრელიძე</t>
  </si>
  <si>
    <t>8AE1F55D-76CF-468C-80A8-54C8495E5179</t>
  </si>
  <si>
    <t>სანდო მოტორსი 2015</t>
  </si>
  <si>
    <t>445469591</t>
  </si>
  <si>
    <t>ქ. ბათუმი, გ.ტაბიძის ქ., N 19, ბ. 21</t>
  </si>
  <si>
    <t>დავით ფუტკარაძე</t>
  </si>
  <si>
    <t>C73BEAAE-63F6-437B-A6B4-DCF262094C8D</t>
  </si>
  <si>
    <t>kapani1@mail.ru</t>
  </si>
  <si>
    <t>ლაზარე 2016</t>
  </si>
  <si>
    <t>415594397</t>
  </si>
  <si>
    <t>ჭიათურა, თბილისის II შეს. N 6</t>
  </si>
  <si>
    <t>ზურაბი ჩაჩანიძე</t>
  </si>
  <si>
    <t>E3DB271D-4BB0-4B52-BC94-CCFF8DD476D3</t>
  </si>
  <si>
    <t>shorena.tchabashvili@gmail.com</t>
  </si>
  <si>
    <t>ელსივაიკიკი გე</t>
  </si>
  <si>
    <t>404916114</t>
  </si>
  <si>
    <t>გიორგი დალალიშვილი</t>
  </si>
  <si>
    <t>68ED8A71-5CD0-4989-A077-F3396615CE51</t>
  </si>
  <si>
    <t>maka.chanishvili@lcwaikiki.com</t>
  </si>
  <si>
    <t>ევროტექნოლოგიები</t>
  </si>
  <si>
    <t>205169360</t>
  </si>
  <si>
    <t>ქ. თბილისი, ვაკის რაიონი, ყაზბეგის გამზირი, №26ა კორპ. 2, ბ. 7</t>
  </si>
  <si>
    <t>ვლადიმერ გაგუა</t>
  </si>
  <si>
    <t>01017016855</t>
  </si>
  <si>
    <t>FC47A7FC-159D-4643-9748-3C4DC1758DC8</t>
  </si>
  <si>
    <t>lado@eurotech.ge</t>
  </si>
  <si>
    <t>თნთ</t>
  </si>
  <si>
    <t>445486046</t>
  </si>
  <si>
    <t>ქ. ბათუმი, შ.ხიმშიაშვილის ქ., №9, ბ. 24</t>
  </si>
  <si>
    <t>გიორგი კირჩხელი</t>
  </si>
  <si>
    <t>DF752A5A-A0AA-43DF-A1A6-F1669A77C191</t>
  </si>
  <si>
    <t>kirchkhela@mail.ru</t>
  </si>
  <si>
    <t>სეჩქინ ჩანთა</t>
  </si>
  <si>
    <t>445483888</t>
  </si>
  <si>
    <t>ქ. ბათუმი, გორგილაძის ქ., №63, ბინა 2</t>
  </si>
  <si>
    <t>ნური სეჩქინ</t>
  </si>
  <si>
    <t>U01346125,32554302712,</t>
  </si>
  <si>
    <t>06879BDE-49A2-4569-AC63-910230904494</t>
  </si>
  <si>
    <t>seckincanta@hotmail.com</t>
  </si>
  <si>
    <t>მინია</t>
  </si>
  <si>
    <t>445391399</t>
  </si>
  <si>
    <t>ქ. ბათუმი, ილია ჭავჭავაძის ქ.,N 17 ბ. 9</t>
  </si>
  <si>
    <t>ვლადიმერ მოსიძე</t>
  </si>
  <si>
    <t>8E677468-4EAB-4E16-A96E-1751B1FA73BF</t>
  </si>
  <si>
    <t>LADO.MOSIDZE@MAIL.RU</t>
  </si>
  <si>
    <t>პეპელა-2</t>
  </si>
  <si>
    <t>402117053</t>
  </si>
  <si>
    <t>ქ. თბილისი, დიდუბის რაიონი, რ.აგლაძის ქ., N 34, კორ. 4, ბ. 3</t>
  </si>
  <si>
    <t>ლევან თორია</t>
  </si>
  <si>
    <t>65260676-D457-4D93-A6C2-4650596E166C</t>
  </si>
  <si>
    <t>l.toria@globalcompany.ge</t>
  </si>
  <si>
    <t>401978400</t>
  </si>
  <si>
    <t>ქ. თბილისის, დიდუბე-ჩუღურეთის რაიონში, ლუბლიანას ქ., № 11, კორპ. 1, ,,ა" ბლოკი,, ბ. 18</t>
  </si>
  <si>
    <t>იოსებ ჟიჟიაშვილი</t>
  </si>
  <si>
    <t>2A30F80B-E0FD-4A90-B380-432403AF308A</t>
  </si>
  <si>
    <t>zhizhiashvili73@mail.ru</t>
  </si>
  <si>
    <t>დიაკონი</t>
  </si>
  <si>
    <t>448047916</t>
  </si>
  <si>
    <t>ქ.ბათუმი, პუშკინის ქ.,N57</t>
  </si>
  <si>
    <t>ზაზა სურმანიძე</t>
  </si>
  <si>
    <t>69BD4760-6BB6-4D22-B78E-6EB2B71C0630</t>
  </si>
  <si>
    <t>Zazasurmanidze1978@gmail.com</t>
  </si>
  <si>
    <t>პრომო პრინტი</t>
  </si>
  <si>
    <t>404476036</t>
  </si>
  <si>
    <t>ქ. თბილისის, ძველი თბილისის რაიონი, ვ.გუნიას ქ., №20</t>
  </si>
  <si>
    <t>გიორგი გასიტაშვილი</t>
  </si>
  <si>
    <t>01017020681</t>
  </si>
  <si>
    <t>7AC68ACC-F85F-4B31-9146-82508EE24E77</t>
  </si>
  <si>
    <t>megab.giorgi@gmail.com</t>
  </si>
  <si>
    <t>რუსთლერ ჰაი ტეჩ</t>
  </si>
  <si>
    <t>401989336</t>
  </si>
  <si>
    <t>ქ. თბილისის დიდუბე-ჩუღურეთის რაიონი, დიღმის მას. II კვ. კორ. 10 ბ. 64</t>
  </si>
  <si>
    <t>1. კატერინა მაკოვკა; 2. რობერტი რუსთლერი</t>
  </si>
  <si>
    <t>1.01101124206;2.01006013780</t>
  </si>
  <si>
    <t>2A89229D-D60C-4C32-B2C1-DFDBD12FD545</t>
  </si>
  <si>
    <t>info.rht-hvac@mail.ru</t>
  </si>
  <si>
    <t>გაგა 2014</t>
  </si>
  <si>
    <t>421269834</t>
  </si>
  <si>
    <t>წყალტუბო, სოფ. ბანოჯა</t>
  </si>
  <si>
    <t>გაგა ჩაკვეტაია</t>
  </si>
  <si>
    <t>74C74EFF-A5A9-4C70-BBE1-CC1E020E1BD6</t>
  </si>
  <si>
    <t>gretusya92@mail.ru</t>
  </si>
  <si>
    <t>პლანეტა</t>
  </si>
  <si>
    <t>445492672</t>
  </si>
  <si>
    <t>ქ. ბათუმი, ტბელ აბუსერისძის ქ., N 17</t>
  </si>
  <si>
    <t>შერმადინ ცეცხლაძე</t>
  </si>
  <si>
    <t>FB162D41-683F-4921-8321-ED0DDA83E839</t>
  </si>
  <si>
    <t>shermots@gmail.com</t>
  </si>
  <si>
    <t>მეტრომარტ</t>
  </si>
  <si>
    <t>401975662</t>
  </si>
  <si>
    <t>თბილისი, ჩუღურეთის რაიონი, რკინიგზის ცენტრალური ვაგზალი (ნაკ. 05/107)</t>
  </si>
  <si>
    <t>ნინო ფირცხალავა</t>
  </si>
  <si>
    <t>01030031185</t>
  </si>
  <si>
    <t>50673A24-9282-45FA-9AFD-44AA971C6EE5</t>
  </si>
  <si>
    <t>info@metromart.ge</t>
  </si>
  <si>
    <t>დი და ჯი</t>
  </si>
  <si>
    <t>202066655</t>
  </si>
  <si>
    <t>ქ. თბილისი, დიდუბის რაიონი, აღმაშენებლის გამზ., N158</t>
  </si>
  <si>
    <t>ზურაბ ცანავა</t>
  </si>
  <si>
    <t>01021003350</t>
  </si>
  <si>
    <t>ECF38C1E-DDD0-47B4-996B-A792EAFDB3A9</t>
  </si>
  <si>
    <t>lawyer@dgholding.ge</t>
  </si>
  <si>
    <t>დჯ ჯგუფი</t>
  </si>
  <si>
    <t>402171109</t>
  </si>
  <si>
    <t>ქ. თბილისი, დიდუბის რაიონი, დავით აღმაშენებლის გამზ., N 158</t>
  </si>
  <si>
    <t>დავით ოტიაშვილი</t>
  </si>
  <si>
    <t>01018002098</t>
  </si>
  <si>
    <t>5B391093-14A9-4856-9FA7-35EC8FE35F90</t>
  </si>
  <si>
    <t>ვიკო</t>
  </si>
  <si>
    <t>445414560</t>
  </si>
  <si>
    <t>ქ. ბათუმი, ვ.მაიაკოვსკის ქ., N 29</t>
  </si>
  <si>
    <t>გელა დარჩიძე</t>
  </si>
  <si>
    <t>9D1E2A77-A7B0-4CF8-B04D-10DA53232272</t>
  </si>
  <si>
    <t>darchidze_gela@mail.ru</t>
  </si>
  <si>
    <t>პროფი</t>
  </si>
  <si>
    <t>404863698</t>
  </si>
  <si>
    <t>ქ. თბილისის ვაკის რაიონში, ფალიაშვილის,N44/5 ბ.8</t>
  </si>
  <si>
    <t>1. ნუგზარ ვარშანიძე; 2. გიორგი ხამაშურიძე</t>
  </si>
  <si>
    <t>1.01011003369;2.61001067820</t>
  </si>
  <si>
    <t>A66CAA16-CA0F-44D7-8D9F-397C8F2D101F</t>
  </si>
  <si>
    <t>info@profi.ge</t>
  </si>
  <si>
    <t>ბალა</t>
  </si>
  <si>
    <t>436040339</t>
  </si>
  <si>
    <t>მცხეთის რაიონი, სოფელი წეროვანი , სახლი N1758</t>
  </si>
  <si>
    <t>ბაჩუკი ბალაშვილი</t>
  </si>
  <si>
    <t>06001005495</t>
  </si>
  <si>
    <t>1805B737-745C-42ED-B842-28CC6246EFA5</t>
  </si>
  <si>
    <t>nata9982@mail.ru</t>
  </si>
  <si>
    <t>მახარე</t>
  </si>
  <si>
    <t>402105182</t>
  </si>
  <si>
    <t>ქ. თბილისი, დიდუბის რაიონი, ნ. ჯავახიშვილის ქ., N2, ბინა 21</t>
  </si>
  <si>
    <t>პეტრე ლატარია</t>
  </si>
  <si>
    <t>A5142551-D211-4F2B-A38D-D1B203E5B114</t>
  </si>
  <si>
    <t>darsanianino@yahoo.com</t>
  </si>
  <si>
    <t>სეფა</t>
  </si>
  <si>
    <t>245599348</t>
  </si>
  <si>
    <t>ბათუმი, ერას ქ, №88</t>
  </si>
  <si>
    <t>1. თენგიზ შაინიძე; 2. ირაკლი მახარაძე; 3. ელგუჯა აბაშიძე</t>
  </si>
  <si>
    <t>1.61002013783;2.61002000231;3.26001000083</t>
  </si>
  <si>
    <t>2E0EF005-5952-4D9A-8514-B03BDC9AA829</t>
  </si>
  <si>
    <t>ჯი-ჯეი კომპანია</t>
  </si>
  <si>
    <t>421271331</t>
  </si>
  <si>
    <t>ხათუნა ჩაკვეტაძე</t>
  </si>
  <si>
    <t>ED0B668C-16A1-4299-8A70-672C89FC1ECB</t>
  </si>
  <si>
    <t>x.chakvetadze@mail.ru</t>
  </si>
  <si>
    <t>კომპანია ჯაოკენი</t>
  </si>
  <si>
    <t>200031241</t>
  </si>
  <si>
    <t>ქ. თბილისი, ნაძალადევის რაიონი, თორნიკე ერისთავის ქ., №1</t>
  </si>
  <si>
    <t>ჯემალ ჯაოშვილი</t>
  </si>
  <si>
    <t>01023001565</t>
  </si>
  <si>
    <t>84983FBC-76E4-484D-B3AB-B3F70E70482C</t>
  </si>
  <si>
    <t>info@jaokeni.ge</t>
  </si>
  <si>
    <t>არსენალ 2015</t>
  </si>
  <si>
    <t>448049745</t>
  </si>
  <si>
    <t>ხულო, ს. იაკობაძეები</t>
  </si>
  <si>
    <t>ომარ იაკობაძე</t>
  </si>
  <si>
    <t>953EAF79-C343-4D84-9BD8-CD777E7E1B88</t>
  </si>
  <si>
    <t>oiakobadze@yahoo.com</t>
  </si>
  <si>
    <t>405261693</t>
  </si>
  <si>
    <t>ქ. თბილისის საბურთალოს რაიონი, ვაშლიჯვარი კორ. 6, II ზონა, კორ. 6, ბ. 20</t>
  </si>
  <si>
    <t>ლუარა მაკარიძე</t>
  </si>
  <si>
    <t>8BA8FFB9-6B9D-459D-A830-DBC77F2EC705</t>
  </si>
  <si>
    <t>111mamuka@mail.ru</t>
  </si>
  <si>
    <t>ავტოსუპერპლიუსი</t>
  </si>
  <si>
    <t>437060412</t>
  </si>
  <si>
    <t>ზუგდიდის რაიონი, სოფ. ინგირი</t>
  </si>
  <si>
    <t>ქ.ზუგდიდი, აღმაშენებლის ქ., N 14</t>
  </si>
  <si>
    <t>ასმათი ჩხოლარია</t>
  </si>
  <si>
    <t>05E45AB9-FCF8-4A54-A79D-0DED43ED683A</t>
  </si>
  <si>
    <t>asmatchkholaria@rambler.ru</t>
  </si>
  <si>
    <t>გუჯა 2011</t>
  </si>
  <si>
    <t>400014890</t>
  </si>
  <si>
    <t>ქ. თბილისის გლდანის რაიონში, მუხიანი IVბ მ/რ კორ. 27, ბ. 21</t>
  </si>
  <si>
    <t>თეიმურაზ თავბერიძე,</t>
  </si>
  <si>
    <t>01003007685</t>
  </si>
  <si>
    <t>ED57803F-7B96-4B4A-AA95-2D5604D27FEA</t>
  </si>
  <si>
    <t>მეტალი</t>
  </si>
  <si>
    <t>400100369</t>
  </si>
  <si>
    <t>ქ. თბილისის, გლდანი-ნაძალადევის რაიონში, მ.მესხის ქ., №57</t>
  </si>
  <si>
    <t>ნუგზარ თაბუკაშვილი</t>
  </si>
  <si>
    <t>01019036048</t>
  </si>
  <si>
    <t>4A1AFCB1-1A65-40FF-9242-B6C9C20DF6F4</t>
  </si>
  <si>
    <t>nugzar.tabukashvili@mail.ru</t>
  </si>
  <si>
    <t>გილი2010</t>
  </si>
  <si>
    <t>400012268</t>
  </si>
  <si>
    <t>ქ. თბილისის ნაძალადევის რაიონში, სანერგეს I შეს.,N 8ა</t>
  </si>
  <si>
    <t>ლია ვარდუაშვილი</t>
  </si>
  <si>
    <t>01019019660</t>
  </si>
  <si>
    <t>CA3F9B94-E396-4D3A-8428-87DB89716771</t>
  </si>
  <si>
    <t>რუსთავი მოლი</t>
  </si>
  <si>
    <t>405271450</t>
  </si>
  <si>
    <t>საქართველო, თბილისი, ვაკის რაიონი, ჭავჭავაძის გამზ.,
N74ბ</t>
  </si>
  <si>
    <t xml:space="preserve">1. თამარ გამგონეიშვილი; 2. ლევან ფხაკაძე
</t>
  </si>
  <si>
    <t>1.01024008758;2.01024065723</t>
  </si>
  <si>
    <t>2CAC0320-27CD-4D39-A35D-9E45F2248ED4</t>
  </si>
  <si>
    <t>კანცელარიის სახლი</t>
  </si>
  <si>
    <t>445522756</t>
  </si>
  <si>
    <t>ქ. ბათუმი, გენერალი გიორგი კვინიტაძეს ქ., N 4, ბ. 7</t>
  </si>
  <si>
    <t>ირაკლი ნაგერვაძე</t>
  </si>
  <si>
    <t>6C87AB08-111F-46E6-927A-E8572E4BB148</t>
  </si>
  <si>
    <t>kancelariissaxli@gmail.com</t>
  </si>
  <si>
    <t>ზუგდიდი პალასი</t>
  </si>
  <si>
    <t>404583492</t>
  </si>
  <si>
    <t>საქართველო, თბილისი, მთაწმინდის რაიონი, მერაბ
კოსტავას ქუჩა, №46/50</t>
  </si>
  <si>
    <t>მიხეილ გორგილაძე</t>
  </si>
  <si>
    <t>2173AA5E-10F7-4394-B9F6-482BD48BD919</t>
  </si>
  <si>
    <t>KTM</t>
  </si>
  <si>
    <t>245565035</t>
  </si>
  <si>
    <t>ქ. ბათუმი, პუშკინის ქ., №67</t>
  </si>
  <si>
    <t>ტიგრან კირაკოსიანი</t>
  </si>
  <si>
    <t>A4CD62A2-7E64-44B3-81E4-58E6DA05D884</t>
  </si>
  <si>
    <t>იჯი გრუპ</t>
  </si>
  <si>
    <t>402093792</t>
  </si>
  <si>
    <t>ქ. თბილისი, დიდუბის რაიონი, ნოდარ ბოხუას ქუჩა, N2, სართული 3</t>
  </si>
  <si>
    <t>5950B10F-5497-41C5-9FFC-79905F11B283</t>
  </si>
  <si>
    <t>kote@ameritech.ge</t>
  </si>
  <si>
    <t>ავიატორი</t>
  </si>
  <si>
    <t>245402826</t>
  </si>
  <si>
    <t>დაბა ხელვაჩაური, დ. აღმაშენებლის ქ., №1 შესახვევი</t>
  </si>
  <si>
    <t>1. ჯუმბერ დიასამიძე; 2. მერაბ დიასამიძე; 3. გურამ დიასამიძე</t>
  </si>
  <si>
    <t>1.61006003411;2.61001008244;3.61006004138</t>
  </si>
  <si>
    <t>6196C08E-165A-45E0-95B5-A7081E3DF1B0</t>
  </si>
  <si>
    <t>ავეჯის სახლი</t>
  </si>
  <si>
    <t>446960021</t>
  </si>
  <si>
    <t>ქობულეთი, დ. ჩაქვი, დ.აღმაშენებლის ქ., №27, ბ.№5</t>
  </si>
  <si>
    <t>ემზარ ცენტერაძე</t>
  </si>
  <si>
    <t>76D9C350-F4DA-45C9-9CBC-67F8372D72DB</t>
  </si>
  <si>
    <t>jaba.centeradze.1995@mail.ru</t>
  </si>
  <si>
    <t>მათი</t>
  </si>
  <si>
    <t>208194292</t>
  </si>
  <si>
    <t>ქ. თბილისის სამგორის რაიონში, ვარკეთილი 3 I მ/რ,კორპ. 20 ბ.45</t>
  </si>
  <si>
    <t>გიორგი მათიაშვილი</t>
  </si>
  <si>
    <t>01013007719</t>
  </si>
  <si>
    <t>9CBB9971-EE31-4F15-952C-CD1C77484D1F</t>
  </si>
  <si>
    <t>ავანგარდი</t>
  </si>
  <si>
    <t>205048768</t>
  </si>
  <si>
    <t xml:space="preserve">ქ. თბილისი, ვაკე-საბურთალოს რაიონი, ასლანიდის ქ., №29 </t>
  </si>
  <si>
    <t>ბესიკ ვერძეული</t>
  </si>
  <si>
    <t>01009010002</t>
  </si>
  <si>
    <t>9E1B71F2-3B2B-4107-9BD3-D3D880E49125</t>
  </si>
  <si>
    <t>ეთკა</t>
  </si>
  <si>
    <t>400014248</t>
  </si>
  <si>
    <t>ქ. თბილისის ნაძალადევის რაიონში, სან-ზონა კორპ. 4ა; ბ.36</t>
  </si>
  <si>
    <t>დავით კიკალიშვილი</t>
  </si>
  <si>
    <t>11F0FB07-FE39-42BF-9F4B-F7335D52D184</t>
  </si>
  <si>
    <t>ამოგარანტ</t>
  </si>
  <si>
    <t>202460489</t>
  </si>
  <si>
    <t>თბილისი, დიდუბის რაიონი, ხოშარაულის ქ., N34</t>
  </si>
  <si>
    <t>გიორგი პარტოსიანი</t>
  </si>
  <si>
    <t>01013007122</t>
  </si>
  <si>
    <t>6A94D674-0814-4822-802F-9016807CCDB8</t>
  </si>
  <si>
    <t>amogarant999@mail.ru</t>
  </si>
  <si>
    <t>ტარიელი</t>
  </si>
  <si>
    <t>245442454</t>
  </si>
  <si>
    <t>ქ. ბათუმი, ინასარიძის ქ. №14ა</t>
  </si>
  <si>
    <t>ტარიელ ავჯიშვილი</t>
  </si>
  <si>
    <t>796F2044-2AEA-440F-9F19-D85BCA66242D</t>
  </si>
  <si>
    <t>ლთბ</t>
  </si>
  <si>
    <t>200118425</t>
  </si>
  <si>
    <t>ქ. თბილისი, ნაძალადევის რაიონი, თორნიკე ერისთავის ქუჩა,№2</t>
  </si>
  <si>
    <t>ლევანი ზაალიშვილი</t>
  </si>
  <si>
    <t>01019002357</t>
  </si>
  <si>
    <t>22014A2A-61D0-46AF-9AD2-7651AFA8A033</t>
  </si>
  <si>
    <t>ltb@ltb.ge</t>
  </si>
  <si>
    <t>ოცნება</t>
  </si>
  <si>
    <t>400139033</t>
  </si>
  <si>
    <t>ქ. თბილისი, გლდანი-ნაძალადევის რაიონი, გლდანი, ა მ/რ, კორ. 1, ბ. 111</t>
  </si>
  <si>
    <t>თამაზ ლოლაძე</t>
  </si>
  <si>
    <t>01001079600</t>
  </si>
  <si>
    <t>A4B74B31-EAE0-4D7B-9091-CEF7354B7DDE</t>
  </si>
  <si>
    <t>tamaziloladze@gmail.com</t>
  </si>
  <si>
    <t>გიორგი</t>
  </si>
  <si>
    <t>400110599</t>
  </si>
  <si>
    <t>ქ. თბილისის, გლდანი-ნაძალადევის რაიონი, ლიბანის ქ., N 29, ბ. N11</t>
  </si>
  <si>
    <t>გიორგი სუმბაძე</t>
  </si>
  <si>
    <t>01001081455</t>
  </si>
  <si>
    <t>E1DC9A35-AA0C-450E-8BEA-162DD72284F0</t>
  </si>
  <si>
    <t>xatuna.xaxutashvili@mail.ru</t>
  </si>
  <si>
    <t>445436537</t>
  </si>
  <si>
    <t>ბათუმი, მ. კომახიძის ქ., №128</t>
  </si>
  <si>
    <t>ოთარ ფუტკარაძე</t>
  </si>
  <si>
    <t>6392C3D6-1FBB-4AB0-BD6B-32CD63E8E442</t>
  </si>
  <si>
    <t>thegi2014@gmail.com</t>
  </si>
  <si>
    <t>დრიმლენდი</t>
  </si>
  <si>
    <t>448400677</t>
  </si>
  <si>
    <t>ხელვაჩაურის რაიონი, სოფ. სამება, მე–10, II ჩიხი, №3</t>
  </si>
  <si>
    <t>ზაურ სალვარიძე</t>
  </si>
  <si>
    <t>D1A48383-C7AB-494F-B0C8-FA26BF2B1820</t>
  </si>
  <si>
    <t>l.t.d.tnt007@gmail.com</t>
  </si>
  <si>
    <t>ბათუმი სიტი XXI</t>
  </si>
  <si>
    <t>445398436</t>
  </si>
  <si>
    <t>ქ. ბათუმი, პუშკინის ქ., 146,/ხიმშიაშვილის ქ., 40/42/44/44ა</t>
  </si>
  <si>
    <t>ნუგზარ ინაიშვილი</t>
  </si>
  <si>
    <t>6BE4EDCC-20AE-467A-9C6F-119B92434E06</t>
  </si>
  <si>
    <t>bciti21@gmail.com</t>
  </si>
  <si>
    <t>ელექტრონ იქსი</t>
  </si>
  <si>
    <t>400221078</t>
  </si>
  <si>
    <t>ქ. თბილისი, გლდანის რაიონი, ზღვისუბნის დასახლება, III მიკრო/რაიონი, V კვარტალი, კორპუსი 16, ბინა 87</t>
  </si>
  <si>
    <t>ივანე ცალხელიშვილი</t>
  </si>
  <si>
    <t>01021008010</t>
  </si>
  <si>
    <t>FDE6C3B0-36A5-4452-8B9A-43B0A65F9C0F</t>
  </si>
  <si>
    <t>zura_lacabidze@mail.ru</t>
  </si>
  <si>
    <t>ახალი გზა მშენებლობისკენ</t>
  </si>
  <si>
    <t>406133624</t>
  </si>
  <si>
    <t>ქ. თბილისის, ისანი-სამგორის რაიონი, ვაზისუბნის IV მ/რ, II კვ., კორ. №9, ბ. №65</t>
  </si>
  <si>
    <t>01027056606</t>
  </si>
  <si>
    <t>3F3B358E-6395-4E92-A4C0-697BEB8B6C6C</t>
  </si>
  <si>
    <t>N.way095@gmail.com</t>
  </si>
  <si>
    <t>შრომა</t>
  </si>
  <si>
    <t>426527029</t>
  </si>
  <si>
    <t>shavadze_imeda@mail.ru</t>
  </si>
  <si>
    <t>ბაგრატ შავაძე</t>
  </si>
  <si>
    <t>A7BFCE87-9A63-4C70-881C-54404CD02DA9</t>
  </si>
  <si>
    <t>პრიმტექს პლიუსი</t>
  </si>
  <si>
    <t>404533554</t>
  </si>
  <si>
    <t>ქ. თბილისი, ძველი თბილისის რაიონი, სულხან-საბას ქუჩა N 1/5</t>
  </si>
  <si>
    <t>ლიანა ლოლაშვილი</t>
  </si>
  <si>
    <t>01013005734</t>
  </si>
  <si>
    <t>56C8D28A-D319-4501-A227-EF7A75A00555</t>
  </si>
  <si>
    <t>lol003@mail.ru</t>
  </si>
  <si>
    <t>მინისო ჯორჯია</t>
  </si>
  <si>
    <t>405164879</t>
  </si>
  <si>
    <t>ქ. თბილისი, საბურთალოს რაიონი, ანა კალანდაძის ქ., № 4, სადარბაზო 1, საოფისე ფართი №ა5</t>
  </si>
  <si>
    <t>ბექა კიკალეიშვილი</t>
  </si>
  <si>
    <t>01009014841</t>
  </si>
  <si>
    <t>31CAB04D-4BBD-4165-B825-938F9D512A7B</t>
  </si>
  <si>
    <t>info@miniso.ge</t>
  </si>
  <si>
    <t>სავარძელი</t>
  </si>
  <si>
    <t>402074580</t>
  </si>
  <si>
    <t>ქ. თბილისი, დიდუბის რაიონი, სტანისლავსკის ქ., N 5</t>
  </si>
  <si>
    <t>ალექსანდრე ისაკაძე</t>
  </si>
  <si>
    <t>259221A2-FD77-4B2E-A648-4A37187ED71D</t>
  </si>
  <si>
    <t>savardzeli777@mail.ru</t>
  </si>
  <si>
    <t>არჩი</t>
  </si>
  <si>
    <t>448389529</t>
  </si>
  <si>
    <t>ხელვაჩაურის რაიონი, ს. განთიადი</t>
  </si>
  <si>
    <t>არჩილ გორგაძე</t>
  </si>
  <si>
    <t>5EB57CE1-A014-419E-80FE-2817FB4C5354</t>
  </si>
  <si>
    <t>gorgadzearchil@gmail.com</t>
  </si>
  <si>
    <t>მაქსთერმი</t>
  </si>
  <si>
    <t>237978113</t>
  </si>
  <si>
    <t>ქ. თბილისი, დიდუბის რაიონი, აკაკი ბელიაშვილის ქუჩა, №149</t>
  </si>
  <si>
    <t>გიორგი კუკულავა</t>
  </si>
  <si>
    <t>01001010197</t>
  </si>
  <si>
    <t>FC0B2FF6-A194-49D3-A027-E3EDE3125D93</t>
  </si>
  <si>
    <t>maxtherm@mail.com</t>
  </si>
  <si>
    <t>ზოდი პლიუსი</t>
  </si>
  <si>
    <t>202424313</t>
  </si>
  <si>
    <t>თბილისი, ნაძალადევის რაიონი, ნონა გაფრინდაშვილის ქუჩა, №11</t>
  </si>
  <si>
    <t>ზაურ გაბაიძე</t>
  </si>
  <si>
    <t>DFAD2E0B-4EDB-4C8F-843C-7AA4573F0883</t>
  </si>
  <si>
    <t>info@zodi.ge</t>
  </si>
  <si>
    <t>New Tbilisi</t>
  </si>
  <si>
    <t>406089977</t>
  </si>
  <si>
    <t>ქ. თბილისის, ისანი-სამგორის რაიონში, III მასივი, X კვ., კორ. 12, ბ. 51</t>
  </si>
  <si>
    <t>ქ. თბილისის, დიდუბე-ჩუღურეთის რაიონი, აგლაძის ქ., № 32, (შენობა-ნაგებობა № 38)</t>
  </si>
  <si>
    <t>ირაკლი ირემაშვილი</t>
  </si>
  <si>
    <t>01027024541</t>
  </si>
  <si>
    <t>54088847-DDD8-4D7A-AC51-CACE8D771402</t>
  </si>
  <si>
    <t>Info.newtbilisi@gmail.com</t>
  </si>
  <si>
    <t>ტასუკა 2011</t>
  </si>
  <si>
    <t>401955988</t>
  </si>
  <si>
    <t>ქ. თბილისის, დიდუბე-ჩუღურეთის რაიონში, მ.ბუხაიძის ქ., № 14</t>
  </si>
  <si>
    <t>გრიგოლი ქურდაძე</t>
  </si>
  <si>
    <t>01019050074</t>
  </si>
  <si>
    <t>5D877B6E-1C22-4AD8-A887-74D7B31F1DBF</t>
  </si>
  <si>
    <t>რაფაელ ალიევი</t>
  </si>
  <si>
    <t>416332392</t>
  </si>
  <si>
    <t>ქ. რუსთავი, XIX მ/რ., კორ. №12', ბ. №20</t>
  </si>
  <si>
    <t>B1B16D16-B3BC-4199-B22E-D65AA68197AD</t>
  </si>
  <si>
    <t>rafael-aliyev-1983@mail.ru</t>
  </si>
  <si>
    <t>ჰელიო</t>
  </si>
  <si>
    <t>402064635</t>
  </si>
  <si>
    <t>თბილისი, დიდუბის რაიონი, კოსმონავტების სანაპირო N51ბ</t>
  </si>
  <si>
    <t>34700284-446A-4254-AAB5-703FAD281F90</t>
  </si>
  <si>
    <t>Helioheating@gmail.com</t>
  </si>
  <si>
    <t>ევრო-პლუსი</t>
  </si>
  <si>
    <t>435429920</t>
  </si>
  <si>
    <t>მარტვილი, სტალინის ქ., N 4</t>
  </si>
  <si>
    <t>ირაკლი ჩიქვანაია</t>
  </si>
  <si>
    <t>8A4D5619-8832-432C-8A6E-B7B68EBB94F1</t>
  </si>
  <si>
    <t>europlusge@gmail.com</t>
  </si>
  <si>
    <t>თ და ს - 2008</t>
  </si>
  <si>
    <t>202431421</t>
  </si>
  <si>
    <t>ქ. თბილისის, დიდუბე-ჩუღურეთის რაიონში, აგლაძის ქ., №11, აგრარული უბნის მაღაზია №34</t>
  </si>
  <si>
    <t>ტარიელ გინდია</t>
  </si>
  <si>
    <t>8796BEC0-09DA-41AE-84BA-B71C04A031CF</t>
  </si>
  <si>
    <t>ანდანი</t>
  </si>
  <si>
    <t>404863288</t>
  </si>
  <si>
    <t>ქ. თბილისის საბურთალოს რაიონში, დოლიძის ქ.,კორპ. №20, ბინა №2</t>
  </si>
  <si>
    <t>ლევან დანდლიშვილი</t>
  </si>
  <si>
    <t>01026006293</t>
  </si>
  <si>
    <t>6B7C7735-9839-4EE9-A367-0C22EE66DF71</t>
  </si>
  <si>
    <t>მეტალ ფორს ჯორჯია</t>
  </si>
  <si>
    <t>404867649</t>
  </si>
  <si>
    <t>ქ. თბილისის, ვაკე-საბურთალოს რაიონი, ჭავჭავაძის გამზ., №55</t>
  </si>
  <si>
    <t>ემზარ ღარიბაშვილი</t>
  </si>
  <si>
    <t>01011041895</t>
  </si>
  <si>
    <t>GE55BG0000000895313700</t>
  </si>
  <si>
    <t>7C368CFC-DD54-4EEC-A7C7-C5B3BA12590D</t>
  </si>
  <si>
    <t>info@metalforce.ge</t>
  </si>
  <si>
    <t>თერმო ცენტრი</t>
  </si>
  <si>
    <t>404872401</t>
  </si>
  <si>
    <t>თბილისი, დიდუბის რაიონი, შალვა გოგიძის ქუჩა, N 6</t>
  </si>
  <si>
    <t>დავით ქათამაძე</t>
  </si>
  <si>
    <t>01006001704</t>
  </si>
  <si>
    <t>GE58BG0000000888376400</t>
  </si>
  <si>
    <t>D6F72FFE-76E4-4B65-8E3E-FFD609D6A539</t>
  </si>
  <si>
    <t>info@thermocenter.ge</t>
  </si>
  <si>
    <t>გაბო</t>
  </si>
  <si>
    <t>405206888</t>
  </si>
  <si>
    <t>თბილისი, ვაკე-საბურთალოს რაიონი, წყნეთის გზატ., N 25</t>
  </si>
  <si>
    <t>ზვიად შაყულაშვილი</t>
  </si>
  <si>
    <t>01008031505</t>
  </si>
  <si>
    <t>9D0DD5F4-AFE3-4585-9226-8E3139C7E1E2</t>
  </si>
  <si>
    <t>zviadi_77@yahoo.com</t>
  </si>
  <si>
    <t>პონტო ლაქი</t>
  </si>
  <si>
    <t>204999724</t>
  </si>
  <si>
    <t>თბილისი, ვაკე-საბურთალოს რაიონი, ვაჟაფშაველას გამზ., №45</t>
  </si>
  <si>
    <t>01001004346</t>
  </si>
  <si>
    <t>5F0B0DE0-7EE9-42BB-8BBD-43044E325A2F</t>
  </si>
  <si>
    <t>pontolac@pontolac.ge</t>
  </si>
  <si>
    <t>ბიზნეს ლიდერი 2016</t>
  </si>
  <si>
    <t>432543937</t>
  </si>
  <si>
    <t>კასპი, ს. სადგური, მეტეხი მე–4 ქ., №12</t>
  </si>
  <si>
    <t>ბექა საქიძე</t>
  </si>
  <si>
    <t>C997A497-FD57-4410-B5EE-0281E1F01C49</t>
  </si>
  <si>
    <t>fkhundzayishvili@mail.ru</t>
  </si>
  <si>
    <t>ხუცო</t>
  </si>
  <si>
    <t>405163255</t>
  </si>
  <si>
    <t>ქ. თბილისი, ვაკე-საბურთალოს რაიონი, ვაჟაფშაველას ქ., N 97, კვარტალი IV , კორპუსი 3ა</t>
  </si>
  <si>
    <t>ნათია ხურციძე</t>
  </si>
  <si>
    <t>EAC40776-6A11-4980-986A-9B09C2ED50F4</t>
  </si>
  <si>
    <t>iakob.melashvili@gmail.com</t>
  </si>
  <si>
    <t>არქი-ლოკი</t>
  </si>
  <si>
    <t>444958976</t>
  </si>
  <si>
    <t>ქ. ხონი, სოლომონ მეორის ქ., N 14</t>
  </si>
  <si>
    <t>ზურაბი ტუღუში</t>
  </si>
  <si>
    <t>69753036-8247-4BDA-9C5C-71C083DC8D9A</t>
  </si>
  <si>
    <t>zurabtugushi71@gmail.com</t>
  </si>
  <si>
    <t>ნათება</t>
  </si>
  <si>
    <t>400123415</t>
  </si>
  <si>
    <t>ქ. თბილისის, გლდანი-ნაძალადევის რაიონში, ზარზმის ქ., N 17, ბ. 28</t>
  </si>
  <si>
    <t>გიორგი ხადური</t>
  </si>
  <si>
    <t>55755042-9B8C-482C-AF3A-0CF99E5CFBCE</t>
  </si>
  <si>
    <t>gegechkora@mail.ru</t>
  </si>
  <si>
    <t>Eagle Power Tools</t>
  </si>
  <si>
    <t>401984242</t>
  </si>
  <si>
    <t>თბილისი, ნაძალადევის რაიონი, ქსნის ქუჩა, N36</t>
  </si>
  <si>
    <t>ციალა ალფაგოთ</t>
  </si>
  <si>
    <t>01219090226</t>
  </si>
  <si>
    <t>B6EC2B80-2CF6-493E-90C9-584332D7A226</t>
  </si>
  <si>
    <t>eagle-power@hotmail.com</t>
  </si>
  <si>
    <t>არჩევანი</t>
  </si>
  <si>
    <t>404857927</t>
  </si>
  <si>
    <t>ქ. თბილისის საბურთალოს რაიონში, საბურთალოს ქ., 37/4</t>
  </si>
  <si>
    <t>მარინე იაშვილი</t>
  </si>
  <si>
    <t>01009001094</t>
  </si>
  <si>
    <t>D548F88C-6C9A-4090-A12F-4559C6CF48C4</t>
  </si>
  <si>
    <t>გუმი</t>
  </si>
  <si>
    <t>402046479</t>
  </si>
  <si>
    <t>ქ. თბილისი, დიდუბე-ჩუღურეთის რაიონი, მდ.მტკვრის მარცხენა სანაპიროსა და აგლაძის ქუჩას შორის "პროგრამა ისანზე" დამაგრებული ტერიტორიიდან</t>
  </si>
  <si>
    <t>გულნარა გულაღაშვილი</t>
  </si>
  <si>
    <t>01013017166</t>
  </si>
  <si>
    <t>352F2F36-16A6-4238-9739-A59C736BE120</t>
  </si>
  <si>
    <t>gu.gumi@mail.ru</t>
  </si>
  <si>
    <t>გიკო 4</t>
  </si>
  <si>
    <t>205281069</t>
  </si>
  <si>
    <t>თბილისი, ისანი-სამგორის რაიონი, სადგური ლილო, (ნაკვ. 04/069)</t>
  </si>
  <si>
    <t>კახაბერ ნიქაბაძე</t>
  </si>
  <si>
    <t>FC17C4C3-C997-477C-8B8B-696F1FECE93E</t>
  </si>
  <si>
    <t>მოდე</t>
  </si>
  <si>
    <t>402029416</t>
  </si>
  <si>
    <t>თბილისი, დიდუბე-ჩუღურეთის რაიონი, კ.სტანისლავსკის ქ., №5, ბ. 11ა</t>
  </si>
  <si>
    <t>ფრიდონ მოდებაძე</t>
  </si>
  <si>
    <t>CC05E363-5CBD-4845-9FA1-7888208311BB</t>
  </si>
  <si>
    <t>Fridoni444@mail.ru</t>
  </si>
  <si>
    <t>ტევრი 2008</t>
  </si>
  <si>
    <t>200267683</t>
  </si>
  <si>
    <t>ქ. თბილისის ნაძალადევის რაიონში, ქვიშხეთის ქ. კორპ.3 ბ.38</t>
  </si>
  <si>
    <t>პავლე რუხაძე</t>
  </si>
  <si>
    <t>D23F4843-EC1A-4965-A20B-6FFBF2668B00</t>
  </si>
  <si>
    <t>ჯეოლაზა</t>
  </si>
  <si>
    <t>401980326</t>
  </si>
  <si>
    <t>ქ. თბილისის, ისანი-სამგორის რაიონში, მოსკოვის გამზირი, კორ. 36, ბინა 2</t>
  </si>
  <si>
    <t>ქ. თბილისის, დიდუბე-ჩუღურეთის რაიონში, ხოშარაულისა და ელიავას ქუჩებს, მდ. მტკვრის მარცხენა სანაპიროსა და ვახუშტის ხიდს შორის, ნაკვეთი N01.05.010.053, პირობითი N27 მაღაზია (ელივას ბაზრობის ტერიტორია)</t>
  </si>
  <si>
    <t>ირაკლი ყუბანეიშვილი</t>
  </si>
  <si>
    <t>01011066864</t>
  </si>
  <si>
    <t>58DC530F-A480-44F6-84F3-F6E38FB7A37C</t>
  </si>
  <si>
    <t>LAZA88.88@mail.ru</t>
  </si>
  <si>
    <t>მათემოტორსი</t>
  </si>
  <si>
    <t>204470063</t>
  </si>
  <si>
    <t>ქ. თბილისი, მთაწმინდის რაიონი, მარჯვენა სანაპირო, N6</t>
  </si>
  <si>
    <t>ქ. თბილისი, ვაკე-საბურთალოს რაიონი, მარშალ გელოვანის გამზ., 2ა</t>
  </si>
  <si>
    <t>ავთანდილ გელავა</t>
  </si>
  <si>
    <t>01024014473</t>
  </si>
  <si>
    <t>B7806C8C-964D-48C9-86C9-0260E794D1F7</t>
  </si>
  <si>
    <t>law@matemotors.com</t>
  </si>
  <si>
    <t>ფავორიტი ედვერთაიზმენთი</t>
  </si>
  <si>
    <t>404416128</t>
  </si>
  <si>
    <t>ქ. თბილისის, ძველი თბილისის რაიონი, ჩუბინაშვილის ქ., N50</t>
  </si>
  <si>
    <t>ირაკლი ხუბულია</t>
  </si>
  <si>
    <t>01005001550</t>
  </si>
  <si>
    <t>DC32C779-2132-4684-A88D-69B36088C175</t>
  </si>
  <si>
    <t>F.advertisement@gmail.com</t>
  </si>
  <si>
    <t>დათო-ავთო</t>
  </si>
  <si>
    <t>445456854</t>
  </si>
  <si>
    <t>ბათუმი, დ.თავდადებულის ქ., N 97</t>
  </si>
  <si>
    <t>ავთანდილ ბერიძე</t>
  </si>
  <si>
    <t>9D7B1F59-AEC5-4EAA-8CC3-088C6D126965</t>
  </si>
  <si>
    <t>iremadzet@list.ru</t>
  </si>
  <si>
    <t>ბესო</t>
  </si>
  <si>
    <t>445447678</t>
  </si>
  <si>
    <t>ბათუმი, ალ.პუშკინის ქ., N 70</t>
  </si>
  <si>
    <t>აბდულ ხარაბაძე</t>
  </si>
  <si>
    <t>01C516B6-EF0A-4B45-AA8E-CFAF652AA79D</t>
  </si>
  <si>
    <t>mikhashavidze@mail.ru</t>
  </si>
  <si>
    <t>კომპანია G.A.R</t>
  </si>
  <si>
    <t>406101613</t>
  </si>
  <si>
    <t>ქ. თბილისის, ისანი-სამგორის რაიონში, ლილოს შეს., N 3</t>
  </si>
  <si>
    <t>გიორგი პეტრიაშვილი</t>
  </si>
  <si>
    <t>01030019657</t>
  </si>
  <si>
    <t>739F916C-66D7-415D-83FA-6563ABE66D10</t>
  </si>
  <si>
    <t>garcompani@gmail.com</t>
  </si>
  <si>
    <t>TRG Group</t>
  </si>
  <si>
    <t>245558793</t>
  </si>
  <si>
    <t>ბათუმი, ალ. პუშკინის ქ., №66</t>
  </si>
  <si>
    <t>ტარიელი თურმანიძე</t>
  </si>
  <si>
    <t>5F341159-5A6D-4096-A677-C56774D44198</t>
  </si>
  <si>
    <t>აიტექნიკი</t>
  </si>
  <si>
    <t>404900531</t>
  </si>
  <si>
    <t>ქ. თბილისი, ვაკის რაიონი, პეტრე ქავთარაძის ქუჩა, N1</t>
  </si>
  <si>
    <t>სალომე გუგეშაშვილი</t>
  </si>
  <si>
    <t>A03A5841-D6A0-402B-87C8-0B76D39EBC70</t>
  </si>
  <si>
    <t>info@itechnic.ge</t>
  </si>
  <si>
    <t>7B6E8B45-7C57-4C72-9DB5-51E579668CD3</t>
  </si>
  <si>
    <t>GIBERI</t>
  </si>
  <si>
    <t>404432967</t>
  </si>
  <si>
    <t>თბილისი, ძველი თბილისის რაიონი, დ.აღმაშენებლის გამზ., №191</t>
  </si>
  <si>
    <t>თამარ კვანტალიანი</t>
  </si>
  <si>
    <t>01030028694</t>
  </si>
  <si>
    <t>529F8DCD-2CDB-44EA-B2EB-D6FF41354A81</t>
  </si>
  <si>
    <t>KvantalianiTamari@yahoo.com</t>
  </si>
  <si>
    <t>ბენე</t>
  </si>
  <si>
    <t>203850877</t>
  </si>
  <si>
    <t>თბილისი, მთაწმინდის რაიონი, ბარნოვის ქ., №71</t>
  </si>
  <si>
    <t>ალექსანდრე კობახიძე</t>
  </si>
  <si>
    <t>01008007693</t>
  </si>
  <si>
    <t>7540598E-442B-4E8F-9ABC-D8C29DDF47C5</t>
  </si>
  <si>
    <t>info@bone.ge</t>
  </si>
  <si>
    <t>თბილისი,დიდუბის რაიონი, ბელიაშვილის ქ., N 106</t>
  </si>
  <si>
    <t>42B5314E-0AFE-4644-89D4-BF77742E29B4</t>
  </si>
  <si>
    <t>380C61D6-0018-4BA7-8EC7-B8EE87110359</t>
  </si>
  <si>
    <t>FD93FC58-8B96-4476-9E3D-3ABAABE1B7ED</t>
  </si>
  <si>
    <t>თბილისი, დიდუბის რაიონი, წერეთლის გამზ., №89</t>
  </si>
  <si>
    <t>C56747E4-FCC6-4114-8F85-662159F08638</t>
  </si>
  <si>
    <t>თბილისი, ძველი თბილისის რაიონი, დავით აღმაშენებლის გამზირი, N148/III</t>
  </si>
  <si>
    <t>07A2BF19-1335-46BE-8933-DEE8A0108DBF</t>
  </si>
  <si>
    <t>ზუბე</t>
  </si>
  <si>
    <t>406027605</t>
  </si>
  <si>
    <t>თბილისი, ისანი-სამგორის რაიონი, დოდაშვილის ქ, №20ა ბ.9</t>
  </si>
  <si>
    <t>ბესიკ ჩიქოვანი</t>
  </si>
  <si>
    <t>01006008689</t>
  </si>
  <si>
    <t>C674FF0A-DAF0-4C5F-AA85-16E02387A85D</t>
  </si>
  <si>
    <t>b.chikovani67@gmail.com</t>
  </si>
  <si>
    <t>მექანიკ+</t>
  </si>
  <si>
    <t>406222216</t>
  </si>
  <si>
    <t>თბილისი, ისნის რაიონი, ბ. ხმელნიცკის ქ., N155, ბ. 46</t>
  </si>
  <si>
    <t>ვალენტინ რაზსიპნოვი</t>
  </si>
  <si>
    <t>01001011727</t>
  </si>
  <si>
    <t>18BB6CAB-DDB4-4F06-A270-7E6913B4B137</t>
  </si>
  <si>
    <t>vinni-peogeot@mail.ru</t>
  </si>
  <si>
    <t>ანტა</t>
  </si>
  <si>
    <t>405383749</t>
  </si>
  <si>
    <t>თბილისი, საბურთალოს რაიონი, პავლე ასლანიდის ქუჩა, №7</t>
  </si>
  <si>
    <t>ვახტანგ კობერიძე</t>
  </si>
  <si>
    <t>01026007816</t>
  </si>
  <si>
    <t>9B9EE331-34A5-4597-8BFE-66B24E219246</t>
  </si>
  <si>
    <t>vakhokoberidze@gmail.com</t>
  </si>
  <si>
    <t>აკროპოლი</t>
  </si>
  <si>
    <t>445536126</t>
  </si>
  <si>
    <t>ქალაქი ბათუმი, ფარნავაზ მეფის ქ., N45, ბინა N43</t>
  </si>
  <si>
    <t>მარია რამიშვილი</t>
  </si>
  <si>
    <t>77D4FC84-B08B-438D-AC69-1E537D4F2B72</t>
  </si>
  <si>
    <t>bertkvi@gmail.com</t>
  </si>
  <si>
    <t>როიალ ბარი</t>
  </si>
  <si>
    <t>445504749</t>
  </si>
  <si>
    <t>ქ. ბათუმი, კობალაძის ქ. № 4</t>
  </si>
  <si>
    <t>ეკატერინე მეტრეველი</t>
  </si>
  <si>
    <t>251FE226-D932-445B-B9CB-DDED6CD82397</t>
  </si>
  <si>
    <t>georgij.bendeliani2017@yandex.ru</t>
  </si>
  <si>
    <t>გურმანი</t>
  </si>
  <si>
    <t>445571391</t>
  </si>
  <si>
    <t>ქალაქი ბათუმი, ზურაბ ნაჭყებიას ქუჩა, N 39</t>
  </si>
  <si>
    <t>ამირან ფარტენაძე</t>
  </si>
  <si>
    <t>3E5F35E2-1A17-4720-A56E-17F938AE82B7</t>
  </si>
  <si>
    <t>bestaurantgurmani@gmail.com</t>
  </si>
  <si>
    <t>ისტორია</t>
  </si>
  <si>
    <t>404575447</t>
  </si>
  <si>
    <t>ქ. თბილისი, მთაწმინდის რაიონი, პ. იაშვილის ქ., (ყოფ. ჯაფარიძე), № 20</t>
  </si>
  <si>
    <t>FD01198F-6905-4BC5-8B40-3DEBE05462E0</t>
  </si>
  <si>
    <t>tia.vashakidze@gmail.com</t>
  </si>
  <si>
    <t>სადო</t>
  </si>
  <si>
    <t>404899446</t>
  </si>
  <si>
    <t>ქ. თბილისის, ვაკე-საბურთალოს რაიონში, ვაჟა ფშაველას გამზ., №11</t>
  </si>
  <si>
    <t>გრიგოლ ლეკვეიშვილი</t>
  </si>
  <si>
    <t>01001010845</t>
  </si>
  <si>
    <t>EA330DBF-5BB3-420B-B282-DB252AA16EE1</t>
  </si>
  <si>
    <t>temur@tgl.ge</t>
  </si>
  <si>
    <t>აი სი არ ფუუდ ენდ ბევერეჯ</t>
  </si>
  <si>
    <t>405124510</t>
  </si>
  <si>
    <t>თბილისი, საბურთალოს რაიონი, დიღმის სასწავლო საცდელი მეურნეობის ტერიტორია, სართული №5</t>
  </si>
  <si>
    <t>კოკი ბაქრაძე</t>
  </si>
  <si>
    <t>01008051543</t>
  </si>
  <si>
    <t>97934196-10E2-496E-8E49-5DFD72849EFA</t>
  </si>
  <si>
    <t>fb@icr.ge</t>
  </si>
  <si>
    <t>ალიუდ იუნიტას ჯორჯია</t>
  </si>
  <si>
    <t>445472667</t>
  </si>
  <si>
    <t>ქ. ბათუმი, ჭავჭავაძის ქ., № 78/88, ბ. 1, 2</t>
  </si>
  <si>
    <t>ალექსანდერ იუდინ</t>
  </si>
  <si>
    <t>CAF71F13-8241-4617-8C3C-754E2E7238F0</t>
  </si>
  <si>
    <t>Aliudgeorgia@gmail.com</t>
  </si>
  <si>
    <t>ჰბ გუდაური</t>
  </si>
  <si>
    <t>429322226</t>
  </si>
  <si>
    <t>დუშეთის რაიონი, დაბა ფასანაური</t>
  </si>
  <si>
    <t>5A18D134-91DC-46B5-AD4B-BAF449ADEDA7</t>
  </si>
  <si>
    <t>guliko52@mail.ru</t>
  </si>
  <si>
    <t>HB მადიანი</t>
  </si>
  <si>
    <t>401958896</t>
  </si>
  <si>
    <t>ქ. თბილისის, დიდუბე-ჩუღურეთის რაიონში, დიღმის მასივი, III კვ., კორპ. 39, ბინა № 22</t>
  </si>
  <si>
    <t>ლანა კვირკაშვილი</t>
  </si>
  <si>
    <t>B965E9A8-30D4-488E-B0BB-37B726EAE2BB</t>
  </si>
  <si>
    <t>hbtbilisi@gmail.com</t>
  </si>
  <si>
    <t>ვარაზი 2014</t>
  </si>
  <si>
    <t>404467705</t>
  </si>
  <si>
    <t>ქ. თბილისი, ძველი თბილისის რაიონი, ვარაზის ხევის ქ., N2</t>
  </si>
  <si>
    <t>01024010196</t>
  </si>
  <si>
    <t>94E6D495-3F4E-41F4-9B08-64B391C55020</t>
  </si>
  <si>
    <t>varazi2014@yahoo.com</t>
  </si>
  <si>
    <t>სს სასტუმროებისა და რესტორნების მენეჯმენტ ჯგუფი - ემ|გრუპ</t>
  </si>
  <si>
    <t>205073016</t>
  </si>
  <si>
    <t>თბილისი, სამგორის რაიონი, თენგიზ ჩანტლაძის ქ., №40 / თბილისი, დიდი ლილო, თეთრი ხევის დასახლება</t>
  </si>
  <si>
    <t>ლევან ვაშაკიძე</t>
  </si>
  <si>
    <t>01024040039</t>
  </si>
  <si>
    <t>78A39012-4A7D-4189-B5AA-527D90DE4AA6</t>
  </si>
  <si>
    <t>office@mgroup.ge</t>
  </si>
  <si>
    <t>პეპე</t>
  </si>
  <si>
    <t>445391825</t>
  </si>
  <si>
    <t>ქ. ბათუმი, ქუთაისის/კოსტავას ქ.,№8/5</t>
  </si>
  <si>
    <t>მირანდა გოგიტიძე</t>
  </si>
  <si>
    <t>E909A92D-8E5F-4B37-9C42-1645B3DFDFC4</t>
  </si>
  <si>
    <t>მიუნჰენი</t>
  </si>
  <si>
    <t>445411331</t>
  </si>
  <si>
    <t>ქ. ბათუმი, ქუთაისი/კოსტავას ქ., N8/5</t>
  </si>
  <si>
    <t>დავით ანდღულაძე</t>
  </si>
  <si>
    <t>A5A9C3D6-868C-4832-8856-B217BFB6897D</t>
  </si>
  <si>
    <t>arenabatumi@gmail.com</t>
  </si>
  <si>
    <t>მაჭახელა-სამიკიტნო</t>
  </si>
  <si>
    <t>404889750</t>
  </si>
  <si>
    <t>ქ. თბილისი, საბურთალოს რაიონი, საქართველოს ტექნიკური უნივერსიტეტის შახტა ლაბორატორიის მიმდებარედ</t>
  </si>
  <si>
    <t>დიმიტრი ელიზბარაშვილი</t>
  </si>
  <si>
    <t>01009007448</t>
  </si>
  <si>
    <t>B1DB2679-7264-4F42-8382-3118E684A4A5</t>
  </si>
  <si>
    <t>info@vdcapital.ge</t>
  </si>
  <si>
    <t>ბულვარის კარიბჭე</t>
  </si>
  <si>
    <t>445407916</t>
  </si>
  <si>
    <t>ბათუმი, კ.გამსახურდიას ქუჩა, N20</t>
  </si>
  <si>
    <t>რუსლან კაკაბაძე</t>
  </si>
  <si>
    <t>0268F6C4-D8BC-4C25-A005-5BE5162F61A8</t>
  </si>
  <si>
    <t>boulevardgate@gmail.com</t>
  </si>
  <si>
    <t>სუში რუმ</t>
  </si>
  <si>
    <t>404929422</t>
  </si>
  <si>
    <t>ქ. თბილისის, ვაკე-საბურთალოს რაიონში, ი.პეტრიწის ქ., № 15, ბ. 35</t>
  </si>
  <si>
    <t>იზაბელა ზარნაძე</t>
  </si>
  <si>
    <t>01030016710</t>
  </si>
  <si>
    <t>9ECCED2C-BD9D-46AB-8D49-73EB15C99C5D</t>
  </si>
  <si>
    <t>m_vardosanidze@yahoo.com</t>
  </si>
  <si>
    <t>402013726</t>
  </si>
  <si>
    <t xml:space="preserve">საქართველო, ქ. თბილისი, ჩუღურეთის რაიონი, დ.
აღმაშენებლის გამზ., N79 
</t>
  </si>
  <si>
    <t>ნინო ჩიქოვანი</t>
  </si>
  <si>
    <t>01024032551</t>
  </si>
  <si>
    <t>246A4861-7AB1-4DA2-A4C7-B76C8B793262</t>
  </si>
  <si>
    <t>სპი - 88</t>
  </si>
  <si>
    <t>205169716</t>
  </si>
  <si>
    <t>თბილისი, ვაკე-საბურთალოს რაიონი, ად.მიცკევიჩის ქ. №29 კორ. №5 ბინა №4</t>
  </si>
  <si>
    <t>თბილისი, ვაკე-საბურთალოს რაიონი, ალ. ყაზბეგის გამზ. №42</t>
  </si>
  <si>
    <t>ჯამბულ გვაზავა</t>
  </si>
  <si>
    <t>01017020287</t>
  </si>
  <si>
    <t>7A2882EA-CA54-4040-9422-CF984B35DC53</t>
  </si>
  <si>
    <t>sharagulisps@mail.ru</t>
  </si>
  <si>
    <t>წისქვილი ჯგუფი</t>
  </si>
  <si>
    <t>202200778</t>
  </si>
  <si>
    <t>თბილისი, დიდუბე-ჩუღურეთის რაიონი, ბელიაშვილის ქ., მორფოლოგიის ინსტ. მ/ტ</t>
  </si>
  <si>
    <t>გიორგი გოცირიძე</t>
  </si>
  <si>
    <t>990CB3F6-F566-4B56-BB9E-739813E4940D</t>
  </si>
  <si>
    <t>financial@tsiskvili.ge</t>
  </si>
  <si>
    <t>აივეი</t>
  </si>
  <si>
    <t>404878325</t>
  </si>
  <si>
    <t>ქ. თბილისის საბურთალოს რაიონში, ჟ.შარტავას ქ.,№40-ის მიმდებარედ</t>
  </si>
  <si>
    <t>1. ირაკლი ვერულაშვილი; 2. ირაკლი კაკაურიძე</t>
  </si>
  <si>
    <t>1.01026008204;2.01026008122</t>
  </si>
  <si>
    <t>5CBF1371-9DBE-496E-BF95-184B441FEBC6</t>
  </si>
  <si>
    <t>ფოსფორი</t>
  </si>
  <si>
    <t>445441353</t>
  </si>
  <si>
    <t>ქ. ბათუმი, გოგებაშვილის ქ., N 33</t>
  </si>
  <si>
    <t>ირმა კოტია</t>
  </si>
  <si>
    <t>E95E238F-5A21-432E-9F7F-0F0A930547E1</t>
  </si>
  <si>
    <t>irma.kotia1977@mail.ru</t>
  </si>
  <si>
    <t>თბილისი კარგო სერვისი</t>
  </si>
  <si>
    <t>208163949</t>
  </si>
  <si>
    <t>თბილისი, სამგორის რაიონი, აეროპორტის დასახლება, №15</t>
  </si>
  <si>
    <t>დავით დავითაშვილი</t>
  </si>
  <si>
    <t>01017007624</t>
  </si>
  <si>
    <t>2EFE4A7C-5ED8-41F5-A4D3-5CD3C0CA5F72</t>
  </si>
  <si>
    <t>tcscargo@live.com</t>
  </si>
  <si>
    <t>ბ-ი კ-ეი პროექტი</t>
  </si>
  <si>
    <t>445442977</t>
  </si>
  <si>
    <t>ქ. ბათუმი, მ. აბაშიძის ქ., № 25</t>
  </si>
  <si>
    <t>პაატა ბეჟანიძე</t>
  </si>
  <si>
    <t>2381F531-2A13-40FD-BA7E-D6D8D5D8D6F4</t>
  </si>
  <si>
    <t>bkgeopro@gmail.com</t>
  </si>
  <si>
    <t>ვანილა სქაი ჯორჯია (LTD VANILLA SKY GEORGIA)</t>
  </si>
  <si>
    <t>236097772</t>
  </si>
  <si>
    <t>მცხეთის რაიონი, ს.ნატახტარი</t>
  </si>
  <si>
    <t>ნინო ფერაძე</t>
  </si>
  <si>
    <t>01024001265</t>
  </si>
  <si>
    <t>7FEDA390-BD16-4C45-AF3E-CE354D390992</t>
  </si>
  <si>
    <t>Info@vanillasky.ge</t>
  </si>
  <si>
    <t>ბათუმი</t>
  </si>
  <si>
    <t>445503027</t>
  </si>
  <si>
    <t>ქ. ბათუმი , ქუჩა კობალაძე , N 8ა , სართული 1, N7</t>
  </si>
  <si>
    <t>61006001003,</t>
  </si>
  <si>
    <t>D6D04552-AB0C-4FEA-9F9E-6FFEC83371F6</t>
  </si>
  <si>
    <t>fartenadzegoga@mail.ru</t>
  </si>
  <si>
    <t>ტერმინალი თბილისი</t>
  </si>
  <si>
    <t>402050221</t>
  </si>
  <si>
    <t>ქ. თბილისი, სამგორის რაიონი, დასახლება ალექსეევკა, (ნაკვ.07/023)</t>
  </si>
  <si>
    <t>ლევანი ნებიერიძე</t>
  </si>
  <si>
    <t>01024002300</t>
  </si>
  <si>
    <t>8A7224FD-C999-435F-A55E-95A4FC281E3E</t>
  </si>
  <si>
    <t>l.nebieridze@vengo.ge</t>
  </si>
  <si>
    <t>ALLEGRO</t>
  </si>
  <si>
    <t>445396875</t>
  </si>
  <si>
    <t>ქ. ბათუმი, ლერმონტოვის ქ., № 57., ბ. 17</t>
  </si>
  <si>
    <t>ტატიანა სტანისლავსკაია</t>
  </si>
  <si>
    <t>413F324E-995C-4784-9696-7D052539B908</t>
  </si>
  <si>
    <t>allegro_52@mail.ru</t>
  </si>
  <si>
    <t>ლიბერთი ოტელ</t>
  </si>
  <si>
    <t>445513668</t>
  </si>
  <si>
    <t>ქ. ბათუმი, გოგოლის ქუჩა, N1</t>
  </si>
  <si>
    <t>ონდერ უთქუ აჩარ</t>
  </si>
  <si>
    <t>36812087274,U20467790</t>
  </si>
  <si>
    <t>13120730-AF58-4D82-BF5F-9CFCDE746665</t>
  </si>
  <si>
    <t>cemtekcan@gmail.com</t>
  </si>
  <si>
    <t>არგუმენტი</t>
  </si>
  <si>
    <t>405199173</t>
  </si>
  <si>
    <t>ქ. თბილისი, ვაკე-საბურთალოს რაიონი, ილო მოსაშვილის ქუჩა, N 2, ბინა 86</t>
  </si>
  <si>
    <t>დავით ჭეიშვილი</t>
  </si>
  <si>
    <t>01008013224</t>
  </si>
  <si>
    <t>4581F6F4-1B96-4A2F-A7F7-10D3DA1C6D99</t>
  </si>
  <si>
    <t>argumentltd@gmail.com</t>
  </si>
  <si>
    <t>თაშრე</t>
  </si>
  <si>
    <t>402031662</t>
  </si>
  <si>
    <t>თბილისი, დიდუბის რაიონი, აკაკი ბელიაშვილის ქ., N88</t>
  </si>
  <si>
    <t>მაკა ცაბუტაშვილი</t>
  </si>
  <si>
    <t>CF02526A-8726-4B57-9838-0C0F607A7F12</t>
  </si>
  <si>
    <t>temo@trawellin.ge</t>
  </si>
  <si>
    <t>კოლხური სახლი</t>
  </si>
  <si>
    <t>245593497</t>
  </si>
  <si>
    <t>ქ. ბათუმი, ხიმშიაშვილის ქ., №10</t>
  </si>
  <si>
    <t>მერაბ დოლიძე</t>
  </si>
  <si>
    <t>E49EDAE4-CDC6-4EA1-83D8-5422BF44E090</t>
  </si>
  <si>
    <t>ქართული ღვინის კოოპერაცია</t>
  </si>
  <si>
    <t>405117369</t>
  </si>
  <si>
    <t>ქ. თბილისის, ვაკე-საბურთალოს რაიონი, გ.შავგულიძის ქ. N 7 ბ. 57</t>
  </si>
  <si>
    <t>ირაკლი ჩხაიძე</t>
  </si>
  <si>
    <t>9F5A0EEC-01FC-4110-9618-D3CC414CA5FE</t>
  </si>
  <si>
    <t>iraklister@gmail.com</t>
  </si>
  <si>
    <t>ჩეხური ლუდის სახლი</t>
  </si>
  <si>
    <t>405137631</t>
  </si>
  <si>
    <t>თბილისი, ვაკე-საბურთალოს რაიონი, დიღმის სასწ. საცდელი მეურნეობა, მანსარდა №2, სართული 5</t>
  </si>
  <si>
    <t>ირაკლი ენუქიძე</t>
  </si>
  <si>
    <t>01008016616</t>
  </si>
  <si>
    <t>9D6D6E60-3761-4EAC-9E7C-43345EB1145D</t>
  </si>
  <si>
    <t>dkitoshvili@yahoo.com</t>
  </si>
  <si>
    <t>საგა გრუპი</t>
  </si>
  <si>
    <t>204577225</t>
  </si>
  <si>
    <t>თბილისი, დიდუბის რაიონი, გ. ცაბაძის ქ., კორპ. 4, ბ. 33</t>
  </si>
  <si>
    <t>ზურაბი კრიჟანოვსკი</t>
  </si>
  <si>
    <t>01030034062</t>
  </si>
  <si>
    <t>51690330-45EE-43CA-A1DE-C96DC120EBDD</t>
  </si>
  <si>
    <t>sagagroupltd@gmail.com</t>
  </si>
  <si>
    <t>ატმ - ანბანის კოშკის მენეჯმენტი</t>
  </si>
  <si>
    <t>405104747</t>
  </si>
  <si>
    <t>ქ. ბათუმი, ზღვისპირა ბულვარი</t>
  </si>
  <si>
    <t>ზურაბ ნასყიდაშვილი</t>
  </si>
  <si>
    <t>CB28004A-2BC9-4D9F-95F0-F177FE4F7E4D</t>
  </si>
  <si>
    <t>tolosorel@yahoo.es</t>
  </si>
  <si>
    <t>ლურჯი ტალღა</t>
  </si>
  <si>
    <t>445483726</t>
  </si>
  <si>
    <t>ბათუმი, გოგებაშვილის ქ., N 33</t>
  </si>
  <si>
    <t>იორდან ბიკოვი</t>
  </si>
  <si>
    <t>44FBA87A-BB75-435C-9065-B3C53BC4B29F</t>
  </si>
  <si>
    <t>lurjitalga@gmail.com</t>
  </si>
  <si>
    <t>ვარშტაინერი 2016</t>
  </si>
  <si>
    <t>404515253</t>
  </si>
  <si>
    <t>ქ. თბილისი, მთაწმინდის რაიონი, შ. რუსთაველის გამზ., N 23</t>
  </si>
  <si>
    <t>ლევან ნამგალაძე</t>
  </si>
  <si>
    <t>01026003426</t>
  </si>
  <si>
    <t>AE81CC4F-EF6E-41EC-BA4C-37A2B424F5E1</t>
  </si>
  <si>
    <t>irakartvelishvili@gmail.com</t>
  </si>
  <si>
    <t>გიო 2015</t>
  </si>
  <si>
    <t>425054380</t>
  </si>
  <si>
    <t>ბაღდათი ს. როხი მე–5 ქ. N 30</t>
  </si>
  <si>
    <t>გიორგი გორგოძე</t>
  </si>
  <si>
    <t>C49D6CE0-D74D-4BC7-8E0A-A6544A8482A0</t>
  </si>
  <si>
    <t>gio2015.ltd@mail.ru</t>
  </si>
  <si>
    <t>კანპეი</t>
  </si>
  <si>
    <t>404466234</t>
  </si>
  <si>
    <t>ქ. თბილისი, ძველი თბილისის რაიონი, ვაშლოვანის ქ., N 3, ბინა N3</t>
  </si>
  <si>
    <t>თამარ ჯღარკავა</t>
  </si>
  <si>
    <t>01015003040</t>
  </si>
  <si>
    <t>71F9057F-8AB8-4852-9A53-A111354055F5</t>
  </si>
  <si>
    <t>77777victoria@gmail.com</t>
  </si>
  <si>
    <t>რესტორან მუზეუმი გუჯარი</t>
  </si>
  <si>
    <t>404432262</t>
  </si>
  <si>
    <t>მცხეთა, დ. აღმაშენებლის ქ., №156</t>
  </si>
  <si>
    <t>თბილისი, ვაკის რაიონი, ზაქარია ფალიაშვილის ქ., N 62, ბინა 2</t>
  </si>
  <si>
    <t>ელგუჯა ბუბუტეიშვილი</t>
  </si>
  <si>
    <t>01018000374</t>
  </si>
  <si>
    <t>C95EDFE3-2C50-4E17-868C-6AB38DF54E6A</t>
  </si>
  <si>
    <t>info@sarajishvili.ge</t>
  </si>
  <si>
    <t>საერთაშორისო კორპორაცია აი სი არ</t>
  </si>
  <si>
    <t>202907943</t>
  </si>
  <si>
    <t>თბილისი, დიდუბის რაიონი, დავით აღმაშენებლის გამზ., N173/ ბორჯომის ქ.,1</t>
  </si>
  <si>
    <t>ნანი ანდიაშვილი</t>
  </si>
  <si>
    <t>01008001539</t>
  </si>
  <si>
    <t>7F1697AC-4FB1-463C-9AF9-E8F2774F20BD</t>
  </si>
  <si>
    <t>info@icr.ge</t>
  </si>
  <si>
    <t>მუხამბაზი გარდენ</t>
  </si>
  <si>
    <t>402047539</t>
  </si>
  <si>
    <t>ქ. თბილისი, დიდუბე-ჩუღურეთის რაიონი, აკ. წერეთლის გამზ., N 55, კორ. 1, ბ. 135</t>
  </si>
  <si>
    <t>სოფიკო თავაძე</t>
  </si>
  <si>
    <t>01024028557</t>
  </si>
  <si>
    <t>50A4FD16-B2E9-43EB-81D7-D09C5D78F180</t>
  </si>
  <si>
    <t>sopotavadze@yahoo.com</t>
  </si>
  <si>
    <t>თავადური</t>
  </si>
  <si>
    <t>202243802</t>
  </si>
  <si>
    <t>თბილისი, დიდუბე-ჩუღურეთის რაიონი, მაიაკოვსკის ქ., N2/4</t>
  </si>
  <si>
    <t>თენგიზ ფიფია</t>
  </si>
  <si>
    <t>EED015C2-18E9-4599-A4C6-18B5817ED01D</t>
  </si>
  <si>
    <t>res.tavaduri@gmail.com</t>
  </si>
  <si>
    <t>კუბა</t>
  </si>
  <si>
    <t>404892504</t>
  </si>
  <si>
    <t>თბილისი, საბურთალოს რაიონი, იპ. ხვიჩიას ქ., №31, ბ. 8</t>
  </si>
  <si>
    <t>1. ილია კაპანაძე; 2. რევაზ მაჭარაძე</t>
  </si>
  <si>
    <t>1.01021001741;2.01008022889</t>
  </si>
  <si>
    <t>3954C6E5-9387-4974-9933-5B2C66ED5B15</t>
  </si>
  <si>
    <t>Ilo.kapanadze@gmail.com</t>
  </si>
  <si>
    <t>რესტორანი ძველი მეტეხი</t>
  </si>
  <si>
    <t>206274306</t>
  </si>
  <si>
    <t>თბილისი, ისანი-სამგორის რაიონი, მეტეხის აღმართი, №3</t>
  </si>
  <si>
    <t>ნუგზარ მაჭარაშვილი</t>
  </si>
  <si>
    <t>01021012786</t>
  </si>
  <si>
    <t>5334DCAA-15FE-46E8-9913-D16A23EDF170</t>
  </si>
  <si>
    <t>oldmetekhi1@yahoo.com</t>
  </si>
  <si>
    <t>მარანი 2015</t>
  </si>
  <si>
    <t>405077937</t>
  </si>
  <si>
    <t>ქ.თბილისი, ვაკე-საბურთალოს რაიონი, ნუცუბიძის ფერდ., V მ/რ, კორ. 1, ბ. 43</t>
  </si>
  <si>
    <t>გიორგი ლომინაშვილი</t>
  </si>
  <si>
    <t>01008023612</t>
  </si>
  <si>
    <t>BE3B7C5F-3810-4576-B5C1-362D4960084D</t>
  </si>
  <si>
    <t>ltdmarani2015@gmail.com</t>
  </si>
  <si>
    <t>VOICE</t>
  </si>
  <si>
    <t>404435125</t>
  </si>
  <si>
    <t>ქ. თბილისი, ძველი თბილისის რაიონი, ბამბის რიგი, 8</t>
  </si>
  <si>
    <t>ირაკლი კორძახია</t>
  </si>
  <si>
    <t>DC63EB3C-C361-41BC-972A-95238981142A</t>
  </si>
  <si>
    <t>kordza@mail.ru</t>
  </si>
  <si>
    <t>ჰერ ბუხმიულერი</t>
  </si>
  <si>
    <t>405010553</t>
  </si>
  <si>
    <t>ქ. თბილისის, ვაკე-საბურთალოს რაიონში, ირ.აბაშიძის ქ., N 46, ბ. 14ა</t>
  </si>
  <si>
    <t>4A65C737-2091-45B5-9295-8CEA6A156E2A</t>
  </si>
  <si>
    <t>herr.buchmuller@gmail.com</t>
  </si>
  <si>
    <t>კოლხეთი</t>
  </si>
  <si>
    <t>202351748</t>
  </si>
  <si>
    <t>თბილისი, დიდუბის რაიონი, მტკვრის მარცხენა სანაპირო, გუდაუთის ქუჩის მიმდებარედ</t>
  </si>
  <si>
    <t>ოთარ ახობაძე</t>
  </si>
  <si>
    <t>74FCECDD-B108-4D7C-A19D-AEACCB5995EB</t>
  </si>
  <si>
    <t>kolkheti@mail.ru</t>
  </si>
  <si>
    <t>აიღვინისსახლი</t>
  </si>
  <si>
    <t>406128275</t>
  </si>
  <si>
    <t>ქ. თბილისი, დიდუბე- ჩუღურეთის რაიონი, ელენე ახვლედიანის აღმართი, N 4</t>
  </si>
  <si>
    <t>ნინო კვიციანი</t>
  </si>
  <si>
    <t>80F0CA66-967C-4AE6-AE68-4C6DFBE0410A</t>
  </si>
  <si>
    <t>iwinehouse2014@gmail.com</t>
  </si>
  <si>
    <t>აგავა</t>
  </si>
  <si>
    <t>405003151</t>
  </si>
  <si>
    <t>ქ. თბილისის, ვაკე-საბურთალოს რაიონი, სანდრო ეულის ქ., №7</t>
  </si>
  <si>
    <t>ნინო კაპანაძე</t>
  </si>
  <si>
    <t>01017031805</t>
  </si>
  <si>
    <t>A2C79627-72B9-45CF-B857-814D8B3D1C7D</t>
  </si>
  <si>
    <t>agavafoods@gmail.com</t>
  </si>
  <si>
    <t>MAIKA.GE</t>
  </si>
  <si>
    <t>404430175</t>
  </si>
  <si>
    <t>ქ. თბილისის, ძველი თბილისის რაიონში, იერუსალიმის ქ., N 2/5</t>
  </si>
  <si>
    <t>დავით ხუნდაძე</t>
  </si>
  <si>
    <t>01031003104</t>
  </si>
  <si>
    <t>11D914CB-4DD0-448F-B78B-861DF6AA7DEC</t>
  </si>
  <si>
    <t>david@myvideo.ge</t>
  </si>
  <si>
    <t>გარდენ</t>
  </si>
  <si>
    <t>248435643</t>
  </si>
  <si>
    <t>ბათუმი, არდაგანის ტბაში მდებარე კუნძული,</t>
  </si>
  <si>
    <t>1. სუათ აქქუში; 2. დათო ჯაიანი; 3. გია ლომინაძე</t>
  </si>
  <si>
    <t>1.42388177684,U22988466;2.61001025509;3.61010003423</t>
  </si>
  <si>
    <t>BA65C5E3-88E0-4AE5-B488-F54E69F0A362</t>
  </si>
  <si>
    <t>cengiz.ozkendir@ajaratextile.com</t>
  </si>
  <si>
    <t>ვუდ იმპექსი</t>
  </si>
  <si>
    <t>202065905</t>
  </si>
  <si>
    <t>ქ. თბილისის, დიდუბე-ჩუღურეთის რაიონში, ცაბაძის ქ., №7</t>
  </si>
  <si>
    <t>მოსე ბეზარაშვილი</t>
  </si>
  <si>
    <t>01008006808</t>
  </si>
  <si>
    <t>026E8C78-DA28-4D1A-9752-C5A9ECCD3761</t>
  </si>
  <si>
    <t>პეკინი pekini</t>
  </si>
  <si>
    <t>405031246</t>
  </si>
  <si>
    <t>ქ. თბილისის, ვაკე-საბურთალოს რაიონში, გამსახურდიას გამზ., №41, (ნაკვეთი 12/026), (ნაკვ.12/040)</t>
  </si>
  <si>
    <t>ირინა მჭედლიძე</t>
  </si>
  <si>
    <t>01029010139</t>
  </si>
  <si>
    <t>0AD9339F-CD3A-4F11-BA04-E66425CE085A</t>
  </si>
  <si>
    <t>რიკო</t>
  </si>
  <si>
    <t>445462650</t>
  </si>
  <si>
    <t>ქ. ბათუმი, ზ.გორგილაძის ქ., N 50/52, ბ. 61</t>
  </si>
  <si>
    <t>რუსუდან სტამბოლიშვილი</t>
  </si>
  <si>
    <t>D557ACA4-0976-498E-BF38-DEEA60C9AD1A</t>
  </si>
  <si>
    <t>ket-an@mail.ru</t>
  </si>
  <si>
    <t>ჯოჯო გრუპი</t>
  </si>
  <si>
    <t>405071559</t>
  </si>
  <si>
    <t>თბილისი, ვაკე-საბურთალოს რაიონი, ვ. გაბაშვილის ქ., II სადარბაზო, მე-8 სართული, ბ. 57, ბლოკი "A"</t>
  </si>
  <si>
    <t>ივანე აკოფაშვილი</t>
  </si>
  <si>
    <t>9D8A9AC3-092D-4E6D-9C1C-5F05F91BB9FD</t>
  </si>
  <si>
    <t>inga.gogitidze@gmail.com</t>
  </si>
  <si>
    <t>ყირამალა</t>
  </si>
  <si>
    <t>448393462</t>
  </si>
  <si>
    <t>ხელვაჩაურის რაიონი, სოფელი განთიადი</t>
  </si>
  <si>
    <t>მანუჩარ კოზმავა</t>
  </si>
  <si>
    <t>70BF7CEA-536D-43A9-BE48-34C4D989967D</t>
  </si>
  <si>
    <t>kiramala.batumi@gmail.com</t>
  </si>
  <si>
    <t>ია+ჯგუფი</t>
  </si>
  <si>
    <t>401975332</t>
  </si>
  <si>
    <t>ქ. თბილისი, კრწანისის რაიონი, კრწანისის ქ., №16, კორპ. 2, ბ. 14</t>
  </si>
  <si>
    <t>რამინი ვადაჭკორია</t>
  </si>
  <si>
    <t>01015000806</t>
  </si>
  <si>
    <t>295629CD-077E-4598-AB9F-966FF22C52CF</t>
  </si>
  <si>
    <t>iosebasanidze@gmail.com</t>
  </si>
  <si>
    <t>ჯეოპიცა</t>
  </si>
  <si>
    <t>404467055</t>
  </si>
  <si>
    <t>თბილისი, საბურთალოს რაიონი, კოსტავას ქ., N 74</t>
  </si>
  <si>
    <t>მიხეილ ალხანიშვილი</t>
  </si>
  <si>
    <t>01003001393</t>
  </si>
  <si>
    <t>C4CBE133-EF41-4BCF-8DFF-F34882857FB7</t>
  </si>
  <si>
    <t>info@dominospizza.ge</t>
  </si>
  <si>
    <t>ღვინის ქარხანა №1</t>
  </si>
  <si>
    <t>404401544</t>
  </si>
  <si>
    <t>თბილისი, ძველი თბილისის რაიონი, პეტრიაშვილის ქ., №1</t>
  </si>
  <si>
    <t>არჩილ ივარდავა</t>
  </si>
  <si>
    <t>542863AE-8945-4D52-8C76-A8E33692FD9E</t>
  </si>
  <si>
    <t>katricapitall@yahoo.com</t>
  </si>
  <si>
    <t>კანაპე</t>
  </si>
  <si>
    <t>205178635</t>
  </si>
  <si>
    <t>ქ. თბილისის, ვაკე-საბურთალოს რაიონში, ი. აბაშიძის ქ., N14</t>
  </si>
  <si>
    <t>ვახტანგ კანდელაკი</t>
  </si>
  <si>
    <t>01026004919</t>
  </si>
  <si>
    <t>36F1E750-AFB3-4B98-98CB-BEE26F9A8F6C</t>
  </si>
  <si>
    <t>იტალიური გალერეა Galleria Italiana</t>
  </si>
  <si>
    <t>406063049</t>
  </si>
  <si>
    <t>თბილისი, სამგორის რაიონი, ვარკეთილი 3, III მ/რ, კორპ. 307, ბ. 34</t>
  </si>
  <si>
    <t>01011037560</t>
  </si>
  <si>
    <t>8133E511-BA42-4DC8-A98D-05F2E1DA8F9F</t>
  </si>
  <si>
    <t>ladonartkoshvili@yahoo.com</t>
  </si>
  <si>
    <t>მედუზა</t>
  </si>
  <si>
    <t>405017903</t>
  </si>
  <si>
    <t>ქ. თბილისი, ვაკე-საბურთალოს რაიონი, მიცკევიჩის ქ., №27ბ</t>
  </si>
  <si>
    <t>დანიელ მიხაელი</t>
  </si>
  <si>
    <t>0-1164123-0,20884190,</t>
  </si>
  <si>
    <t>32B799C4-AAA7-4A1A-A17F-BB6BA2280E8C</t>
  </si>
  <si>
    <t>danielzdeli@gmail.com</t>
  </si>
  <si>
    <t>დაუნთაუნი</t>
  </si>
  <si>
    <t>404385367</t>
  </si>
  <si>
    <t>ქ. თბილისი, ძველი თბილისის რაიონი, კოსტავას ქ., N47/57</t>
  </si>
  <si>
    <t>ანა მაისაშვილი</t>
  </si>
  <si>
    <t>01005007465</t>
  </si>
  <si>
    <t>3F317509-064F-45DF-83EF-2F019DEC4222</t>
  </si>
  <si>
    <t>ana.downtown@gmail.com</t>
  </si>
  <si>
    <t>რესტო</t>
  </si>
  <si>
    <t>404391591</t>
  </si>
  <si>
    <t>ქ. თბილისის, ძველი თბილისის რაიონში, კ. აფხაზის ქ., №44</t>
  </si>
  <si>
    <t>დიმიტრი ქიტოშვილი</t>
  </si>
  <si>
    <t>01010005676</t>
  </si>
  <si>
    <t>9B959D9C-8D91-4AC7-B509-328335CAAF3A</t>
  </si>
  <si>
    <t>დანი 2012</t>
  </si>
  <si>
    <t>404419704</t>
  </si>
  <si>
    <t>ქ. თბილისი, დიდუბის რაიონი, ცაბაძის ქ., №2</t>
  </si>
  <si>
    <t>ბერუჩა ლუხუტაშვილი</t>
  </si>
  <si>
    <t>01001022313</t>
  </si>
  <si>
    <t>7C7399FE-CA14-4167-930E-6DE9312A1ECF</t>
  </si>
  <si>
    <t>likusha777@yahoo.com</t>
  </si>
  <si>
    <t>ნიკორწმინდა</t>
  </si>
  <si>
    <t>404465869</t>
  </si>
  <si>
    <t>ქ. თბილისის, ძველი თბილისის რაიონში, სანაპიროს ქ., № 3</t>
  </si>
  <si>
    <t>ნატალია წოწორია</t>
  </si>
  <si>
    <t>01011074175</t>
  </si>
  <si>
    <t>836737B6-36D5-4031-8D87-4B171DC03116</t>
  </si>
  <si>
    <t>natalicoc@rambler.ru</t>
  </si>
  <si>
    <t>ასტრა-დიღომი</t>
  </si>
  <si>
    <t>202063523</t>
  </si>
  <si>
    <t>ქ. თბილისი, დიდუბე-ჩუღურეთის რაიონი, ჩაჩავას ქ, №4</t>
  </si>
  <si>
    <t>თამაზ შაფათავა</t>
  </si>
  <si>
    <t>01005036558</t>
  </si>
  <si>
    <t>F91C8331-B7A8-4E7E-BCF8-B3931AE79787</t>
  </si>
  <si>
    <t>პროგრესი</t>
  </si>
  <si>
    <t>404469268</t>
  </si>
  <si>
    <t>ქ. თბილისის, ძველი თბილისის რაიონში, ახვლედიანის ქ., (ყოფ. პეროვსკაია), N 8/1</t>
  </si>
  <si>
    <t>ქეთევან ოქრომჭედლიშვილი</t>
  </si>
  <si>
    <t>01019041375</t>
  </si>
  <si>
    <t>6D771C71-1257-44FB-A3F1-0E05DD39A41F</t>
  </si>
  <si>
    <t>i.sokhadze@yahoo.com</t>
  </si>
  <si>
    <t>განახლება</t>
  </si>
  <si>
    <t>404955599</t>
  </si>
  <si>
    <t>ქ. თბილისის, ვაკე-საბურთალოს რაიონში, ალ. ყაზბეგის გამზ., №26, კორპ. 2, ბინა №2ა</t>
  </si>
  <si>
    <t>მარინე თუმანიშვილი</t>
  </si>
  <si>
    <t>03001011884</t>
  </si>
  <si>
    <t>3F69D751-32F2-4F6E-A6F9-5CBE1E10779B</t>
  </si>
  <si>
    <t>irakli.95@mail.ru</t>
  </si>
  <si>
    <t>კია მოტორს ჯორჯია</t>
  </si>
  <si>
    <t>236096675</t>
  </si>
  <si>
    <t>ქ. თბილისი, საბურთალოს რაიონი, დავით აღმაშენებელის ხეივანი, N 197</t>
  </si>
  <si>
    <t>7CC091DF-C4DB-460F-AF7F-C7EF5EF3BD84</t>
  </si>
  <si>
    <t>director@kiamotors.ge</t>
  </si>
  <si>
    <t>სენატი</t>
  </si>
  <si>
    <t>404860753</t>
  </si>
  <si>
    <t>ქ. თბილისი, ვაკე-საბურთალოს რაიონი, გ. სააკაძის ქ, №107</t>
  </si>
  <si>
    <t>კახაბერ ბუკია</t>
  </si>
  <si>
    <t>01022003148</t>
  </si>
  <si>
    <t>502DF514-5A27-4787-9CE5-3526F0EA542E</t>
  </si>
  <si>
    <t>ლავერნა</t>
  </si>
  <si>
    <t>400030113</t>
  </si>
  <si>
    <t>ქ. თბილისის, გლდანი-ნაძალადევის რაიონში, ც. დადიანის ქ., №65, კორ. №1, ბ. 92</t>
  </si>
  <si>
    <t>პაატა ზაქარეიშვილი</t>
  </si>
  <si>
    <t>01020000591</t>
  </si>
  <si>
    <t>91E71CCE-E47F-4F47-B520-D5C6B9A07DAE</t>
  </si>
  <si>
    <t>მ.ი.ა.</t>
  </si>
  <si>
    <t>404981962</t>
  </si>
  <si>
    <t>ქ. თბილისი, ვაკე–საბურთალოს რაიონი, თ.აბულაძის ქ., №34, ბინა №23</t>
  </si>
  <si>
    <t>ინგა დუნდუა</t>
  </si>
  <si>
    <t>01008011400,</t>
  </si>
  <si>
    <t>07224666-89DC-463A-B5CC-A3BFF055537A</t>
  </si>
  <si>
    <t>ingia67@hotmail.com</t>
  </si>
  <si>
    <t>სან გრუპ</t>
  </si>
  <si>
    <t>205288650</t>
  </si>
  <si>
    <t>ქ. თბილისის საბურთალოს რაიონში, მიცკევიჩის ქ., №4, ბინა 1</t>
  </si>
  <si>
    <t>ლაშა რაჭველიშვილი</t>
  </si>
  <si>
    <t>01025007836</t>
  </si>
  <si>
    <t>8D1168D7-3015-48BC-A8C1-23C795742B97</t>
  </si>
  <si>
    <t>ჯოკო</t>
  </si>
  <si>
    <t>404910762</t>
  </si>
  <si>
    <t>ქ. თბილისი, ვაკე-საბურთალოს რაიონი, ხეივანი დავით აღმაშენებელი, მე-13 კმ, მიმდებარედ (ნაკვეთი 13/444)/ ქალაქი თბილისი, საქ. სამხედრო გზაზე მუხათგვერდის სასაფლაოზე ასასვლელი გაუქმებული ხიდის შემდეგ</t>
  </si>
  <si>
    <t>ზაზა კობახიძე</t>
  </si>
  <si>
    <t>01019008951,</t>
  </si>
  <si>
    <t>D1DDFA3A-3E40-409E-95A8-FB9B2196EAA5</t>
  </si>
  <si>
    <t>soso.kobakhidze@mail.ru</t>
  </si>
  <si>
    <t>თაღლაურა მენეჯმენტ კომპანი</t>
  </si>
  <si>
    <t>404851255</t>
  </si>
  <si>
    <t>ქ. თბილისი, საბურთალოს რაიონი, ტექნიკური უნივერსიტეტის შახტა- ლაბორატორიის მიმდებარედ</t>
  </si>
  <si>
    <t>ქეთევან ქირია</t>
  </si>
  <si>
    <t>E10112F9-E1B1-4AB7-8034-1C01BD873CA3</t>
  </si>
  <si>
    <t>ზაზანოვა</t>
  </si>
  <si>
    <t>404962377</t>
  </si>
  <si>
    <t>ქ. თბილისის, ვაკე-საბურთალოს რაიონში, ს. ზაქარიაძის ქ., N 3, ბ. 25</t>
  </si>
  <si>
    <t>მარინე სალუქვაძე</t>
  </si>
  <si>
    <t>01024014264</t>
  </si>
  <si>
    <t>AC4C440E-43E1-4F20-B363-DF84F47C8543</t>
  </si>
  <si>
    <t>zazanovacafe@yahoo.com</t>
  </si>
  <si>
    <t>მტკვრის ნაპირი</t>
  </si>
  <si>
    <t>404981418</t>
  </si>
  <si>
    <t>ქ. თბილისის, ვაკე-საბურთალოს რაიონში, ჟ. შარტავას ქ., №35, კორპ. №1, ბინა №4</t>
  </si>
  <si>
    <t>ლევან გველუკაშვილი</t>
  </si>
  <si>
    <t>01029001917</t>
  </si>
  <si>
    <t>45827006-4B5D-42A1-A5DA-695D98F1614C</t>
  </si>
  <si>
    <t>georgia@surfrigo.ge</t>
  </si>
  <si>
    <t>კოპალა</t>
  </si>
  <si>
    <t>206118075</t>
  </si>
  <si>
    <t>ქ. თბილისი, ისნის რაიონი, ჩეხოვის ქ., №8/10</t>
  </si>
  <si>
    <t>თორნიკე კოპალეიშვილი</t>
  </si>
  <si>
    <t>01011056530</t>
  </si>
  <si>
    <t>428CE19C-D236-494C-ADAB-56AEFA08839B</t>
  </si>
  <si>
    <t>HOTEL@KOPALA.ge</t>
  </si>
  <si>
    <t>ბერთო</t>
  </si>
  <si>
    <t>400049648</t>
  </si>
  <si>
    <t>ქ. თბილისი, გლდანი-ნაძალადევის რაიონი, თემქის დასახლება, XI მ/რ, II კვ., კორ. 36ა, ბ. 31</t>
  </si>
  <si>
    <t>ნიკოლოზ გაჩეჩილაძე</t>
  </si>
  <si>
    <t>01008001643</t>
  </si>
  <si>
    <t>FD68DF8A-3A0D-436E-824A-7975E21BD26A</t>
  </si>
  <si>
    <t>tarieli66@mail.ru</t>
  </si>
  <si>
    <t>პასკი</t>
  </si>
  <si>
    <t>404404827</t>
  </si>
  <si>
    <t>ქ. თბილისის, ძველი თბილისის რაიონში, ლ.ასათიანის ქ., N 38</t>
  </si>
  <si>
    <t>გიორგი ზაგაშვილი</t>
  </si>
  <si>
    <t>01017000215</t>
  </si>
  <si>
    <t>3D78446D-0DDC-4C60-A111-7C35DECD124E</t>
  </si>
  <si>
    <t>404955777</t>
  </si>
  <si>
    <t>ქ. თბილისის, ძველი თბილისის რაიონში, კიევის ქ., N3</t>
  </si>
  <si>
    <t>ხათუნა ბოცვაძე</t>
  </si>
  <si>
    <t>01006015509</t>
  </si>
  <si>
    <t>F3796185-1C02-4F1E-8708-B4137BEB0C39</t>
  </si>
  <si>
    <t>xatunabocvadze@hotmail.com</t>
  </si>
  <si>
    <t>სასტუმრო ოდა</t>
  </si>
  <si>
    <t>200270081</t>
  </si>
  <si>
    <t>ქ. თბილისი, გლდანი-ნაძალადევის რაიონი, ქსნის ქ., №45ა</t>
  </si>
  <si>
    <t>ომარ ცაავა</t>
  </si>
  <si>
    <t>01008012545</t>
  </si>
  <si>
    <t>95C8B0B2-9881-424B-89EF-EBD848B58304</t>
  </si>
  <si>
    <t>NETS INVESTMENT</t>
  </si>
  <si>
    <t>401970257</t>
  </si>
  <si>
    <t>ქ. თბილისის, დიდუბე-ჩუღურეთის რაიონში, დიღმის მას., II კვ., კორ. 14, ბ. 69</t>
  </si>
  <si>
    <t>ელი ელიშა</t>
  </si>
  <si>
    <t>0-1433661-4,10939276</t>
  </si>
  <si>
    <t>B30198FC-70A6-4DC1-8C6E-FB84F8E16BBB</t>
  </si>
  <si>
    <t>ani.xatia@yahoo.com</t>
  </si>
  <si>
    <t>ს&amp;რ 1969</t>
  </si>
  <si>
    <t>205259307</t>
  </si>
  <si>
    <t>ქ. თბილისის, ვაკე-საბურთალოს რაიონში, ჭავჭავაძის გამზ., №55, ბ.12</t>
  </si>
  <si>
    <t>1. რომან ქრისტოფ ბრისონი; 2. სალომე კობახიძე</t>
  </si>
  <si>
    <t>1.13AT16806;2.01008050123</t>
  </si>
  <si>
    <t>996CE1DD-A59A-46C6-9F1E-7F06EB303A41</t>
  </si>
  <si>
    <t>setr1969.tbilisi@gmail.com</t>
  </si>
  <si>
    <t>ბი-ემ კომპანი</t>
  </si>
  <si>
    <t>401954756</t>
  </si>
  <si>
    <t>ქ. თბილისის დიდუბის რაიონში, მტკვრის მარჯვენა სანაპიროსა და ბელიაშვილის ქუჩის მიმდებარედ</t>
  </si>
  <si>
    <t>5424288F-14E0-464D-AE8B-0E2E3060B5D0</t>
  </si>
  <si>
    <t>ვისოლ ავტო ექსპრეს</t>
  </si>
  <si>
    <t>404878806</t>
  </si>
  <si>
    <t>ნიკოლოზ ხოდელი</t>
  </si>
  <si>
    <t>01011030395</t>
  </si>
  <si>
    <t>B08FF9FD-A058-4185-830B-34F26F501C8A</t>
  </si>
  <si>
    <t>N.Khodeli@wissolautoexpress.ge</t>
  </si>
  <si>
    <t>სარეწკელა</t>
  </si>
  <si>
    <t>202458535</t>
  </si>
  <si>
    <t>ქ. თბილისის, დიდუბე-ჩუღურეთის რაიონში, დიღმის მასივი, კვ. 4., კორპ 1ა., ბ 53</t>
  </si>
  <si>
    <t>ანა დავითულიანი</t>
  </si>
  <si>
    <t>0FF7DFCB-D418-4A85-AC18-80D5D96C5C4B</t>
  </si>
  <si>
    <t>saretskela@ymail.com</t>
  </si>
  <si>
    <t>ხარისხი</t>
  </si>
  <si>
    <t>401947382</t>
  </si>
  <si>
    <t>ქ. თბილისის დიდუბის რაიონში, დიდუბის №8</t>
  </si>
  <si>
    <t>გურამი კიკილაშვილი</t>
  </si>
  <si>
    <t>CBA50917-06FA-49A6-B895-81056163EB1D</t>
  </si>
  <si>
    <t>იმედი 2011</t>
  </si>
  <si>
    <t>400019314</t>
  </si>
  <si>
    <t>ქ. თბილისის, გლდანი-ნაძალადევის რაიონში, გლდანი VII მ/რ, კორ. 17ბ, ბ. 81</t>
  </si>
  <si>
    <t>3B5C4CBF-9D3D-4341-A1B8-F59E3D927058</t>
  </si>
  <si>
    <t>კომპანია დე.ტა</t>
  </si>
  <si>
    <t>224092372</t>
  </si>
  <si>
    <t>ქ. ახალციხე, რუსთაველის ქ., №122</t>
  </si>
  <si>
    <t>ტარიელ ტალახაძე</t>
  </si>
  <si>
    <t>A63216E9-FE0D-4494-B13E-13348C9E4015</t>
  </si>
  <si>
    <t>ქ და მ</t>
  </si>
  <si>
    <t>404870840</t>
  </si>
  <si>
    <t>ქ. თბილისის ვაკე–საბურთალოს რაიონში, გამსახურდიას ( პეკინის) გამზირი,N41</t>
  </si>
  <si>
    <t>2029EF9B-FE63-4603-82BF-EA92356F99AC</t>
  </si>
  <si>
    <t>shiomachavariani@gmail.com</t>
  </si>
  <si>
    <t>ჯი თი ექსპრეს სერვისი</t>
  </si>
  <si>
    <t>206339755</t>
  </si>
  <si>
    <t>ქ. თბილისი, ისანი-სამგორის რაიონი, აეროპორტი</t>
  </si>
  <si>
    <t>ალბერტ ბერიაშვილი</t>
  </si>
  <si>
    <t>01003004949</t>
  </si>
  <si>
    <t>694613C1-AFB0-46C5-98B8-A78DA244BCFB</t>
  </si>
  <si>
    <t>ani.kakulashvili@mail.ru</t>
  </si>
  <si>
    <t>მეიდანი-ჯ</t>
  </si>
  <si>
    <t>404386320</t>
  </si>
  <si>
    <t>ქ. თბილისი, რკინის რიგი № 6</t>
  </si>
  <si>
    <t>ზიზი ჩიკვატია</t>
  </si>
  <si>
    <t>1EA32A4C-767E-4716-B8C5-A593FAD76F66</t>
  </si>
  <si>
    <t>ავთუკა 2000</t>
  </si>
  <si>
    <t>202462664</t>
  </si>
  <si>
    <t>ქ. თბილისი, დიდუბის რაიონი, გუდაუთის ქ.,№2</t>
  </si>
  <si>
    <t>სულხან მოდებაძე</t>
  </si>
  <si>
    <t>A7BBE0E6-2A67-42A2-A07C-B9558E339ED8</t>
  </si>
  <si>
    <t>giomitsubishi@gmail.com</t>
  </si>
  <si>
    <t>ალფა მოტორსი</t>
  </si>
  <si>
    <t>206108442</t>
  </si>
  <si>
    <t>ქ. თბილისის, ისანი-სამგორის რაიონი, ლაღიძის ქ., №21</t>
  </si>
  <si>
    <t>დავით გაბროშვილი</t>
  </si>
  <si>
    <t>01012010820</t>
  </si>
  <si>
    <t>98FE5837-7D99-459D-A1C2-FE0E8F10BCB8</t>
  </si>
  <si>
    <t>gabroshvili@mail.ru</t>
  </si>
  <si>
    <t>რემონტალი</t>
  </si>
  <si>
    <t>202457956</t>
  </si>
  <si>
    <t>ქ. თბილისი, დიდუბის რაიონი, აგლაძის ქ., №9</t>
  </si>
  <si>
    <t>შალვა ჭოხონელიძე</t>
  </si>
  <si>
    <t>9416446D-3C81-41EC-8920-777C8B7FC61C</t>
  </si>
  <si>
    <t>remontalinfo@gmail.com</t>
  </si>
  <si>
    <t>ეი-ჯი-პი ჯგუფი</t>
  </si>
  <si>
    <t>205093744</t>
  </si>
  <si>
    <t>ქ. თბილისის ვაკის რაიონში, მცხეთის 33 ბ 8</t>
  </si>
  <si>
    <t>FE518BE8-B0CB-46FB-B587-4FBC93720E4A</t>
  </si>
  <si>
    <t>პეგასი ჯგუფი</t>
  </si>
  <si>
    <t>204554847</t>
  </si>
  <si>
    <t>ქ. თბილისი, ძველი თბილისის რაიონი, სანაპიროს ქ., N6</t>
  </si>
  <si>
    <t>მიხეილ ივანიშვილი</t>
  </si>
  <si>
    <t>01004000668</t>
  </si>
  <si>
    <t>2FC85A8A-EB24-4F6F-A692-5EDC4DD43E9B</t>
  </si>
  <si>
    <t>miek_77@yahoo.com</t>
  </si>
  <si>
    <t>მზე</t>
  </si>
  <si>
    <t>204971744</t>
  </si>
  <si>
    <t>ქ. თბილისი, ვაკე-საბურთალოს რაიონი, ალ. ყაზბეგის გამზ., №9ა</t>
  </si>
  <si>
    <t>ბიჭიკო ლეჟავა</t>
  </si>
  <si>
    <t>76E30602-39AC-4A4F-BFC9-5B1A935DCC47</t>
  </si>
  <si>
    <t>შორენა დოლიძე</t>
  </si>
  <si>
    <t>01019054970</t>
  </si>
  <si>
    <t>ქ. თბილისის ნაძალადევის რაიონში, ჯავის,III შეს. N 12</t>
  </si>
  <si>
    <t>5F327D12-927B-4E29-A8BF-67608AF0A758</t>
  </si>
  <si>
    <t>ვაჟა დიდმანიძე</t>
  </si>
  <si>
    <t>61006051430</t>
  </si>
  <si>
    <t>ქ. ბათუმი, ნიკო ჯაყელის ქუჩა, N 28</t>
  </si>
  <si>
    <t>1B285618-73CB-4B0A-BAD0-C0AFE5BE0D8E</t>
  </si>
  <si>
    <t>ინგა ცინცაძე</t>
  </si>
  <si>
    <t>35001098619</t>
  </si>
  <si>
    <t>ქალაქი რუსთავი, XXI მიკრო/რაიონი, N 12, ბინა 46</t>
  </si>
  <si>
    <t>F67C81E3-180E-4FB1-A8C1-7E5C90478078</t>
  </si>
  <si>
    <t>მურად ყაველაშვილი</t>
  </si>
  <si>
    <t>54001002779</t>
  </si>
  <si>
    <t>ქ. ჭიათურა, თბილისის ქ., №44</t>
  </si>
  <si>
    <t>9D984E5F-A5D7-4FF7-84FE-41E760D109BB</t>
  </si>
  <si>
    <t>ნინო გიორგაძე</t>
  </si>
  <si>
    <t>28001033436</t>
  </si>
  <si>
    <t>მარნეულის რაიონი, სოფ. საიმერლო, ი.ჯავახიშვილის ქ., N 12</t>
  </si>
  <si>
    <t>C7224CAD-7CBF-4D1C-85EF-975983DDA982</t>
  </si>
  <si>
    <t>გოჩა ხუჭუა</t>
  </si>
  <si>
    <t>37001002804</t>
  </si>
  <si>
    <t>ქ. თბილისის, დიდუბე-ჩუღურეთის რაიონში, ქუჩა მირცხულავა № 3ა, ბინა № 113</t>
  </si>
  <si>
    <t>35205556-CAC2-45E9-B09C-62897D86FF25</t>
  </si>
  <si>
    <t>რომან კოზლოვი</t>
  </si>
  <si>
    <t>61006026428</t>
  </si>
  <si>
    <t>ქ.ბათუმი, აეროპორტის გზატ. IV ჩიხი, N71</t>
  </si>
  <si>
    <t>930E1EFA-1A4F-4FED-8DDA-BF3B6F77888F</t>
  </si>
  <si>
    <t>romanik8787@mail.ru</t>
  </si>
  <si>
    <t>რევაზ სულაშვილი</t>
  </si>
  <si>
    <t>14001026622</t>
  </si>
  <si>
    <t>დედოფლისწყარო, ს. გამარჯვება</t>
  </si>
  <si>
    <t>D2129896-EDF0-42AF-889C-D6B7D699876B</t>
  </si>
  <si>
    <t>revazi85@yahoo.com</t>
  </si>
  <si>
    <t>ნიკა ანდრიაძე</t>
  </si>
  <si>
    <t>35001125455</t>
  </si>
  <si>
    <t>ქ. რუსთავი, XV მ/რ, N13, ბ. N3</t>
  </si>
  <si>
    <t>A2FDA2EF-FFFA-4167-9D65-30638E362240</t>
  </si>
  <si>
    <t>nikanika0217@gmail.com</t>
  </si>
  <si>
    <t>ედნარ ანანიძე</t>
  </si>
  <si>
    <t>61006048928</t>
  </si>
  <si>
    <t>ქ. ბათუმი, აღმაშენებელის ქ. №21</t>
  </si>
  <si>
    <t>E41B0884-7A66-40E7-A8E6-FCF62BC48665</t>
  </si>
  <si>
    <t>ნაზიბროლა შალამბერიძე</t>
  </si>
  <si>
    <t>53001005008</t>
  </si>
  <si>
    <t>ქ. თბილისის, ვაკე-საბურთალოს რაიონი, ვ.დოლიძის ქ. N 134</t>
  </si>
  <si>
    <t>547E9AC6-2176-43FA-AE72-A4CD1C215C2C</t>
  </si>
  <si>
    <t>nazibrola.shalamberidze@mail.ru</t>
  </si>
  <si>
    <t>სიმუზერ ახმადოვა</t>
  </si>
  <si>
    <t>331168953</t>
  </si>
  <si>
    <t>ქ.თბილისი, ისანი-სამგორის რაიონი, ლილოს ბაზრის მიმდებარე ტერიტორია</t>
  </si>
  <si>
    <t>თელავი, ს. ყარაჯალა</t>
  </si>
  <si>
    <t>D803A471-F296-43B7-80DC-5CFFEB69BA0C</t>
  </si>
  <si>
    <t>simuzar.axmadov@rambler.ru</t>
  </si>
  <si>
    <t>ჯამბულ ცეცხლაძე</t>
  </si>
  <si>
    <t>61009006522</t>
  </si>
  <si>
    <t>ხულოს რაიონი, ს. გურძაული</t>
  </si>
  <si>
    <t>B3829F6A-6C6C-4576-82B6-9C0FE4821AF6</t>
  </si>
  <si>
    <t>cecxladze.jambul@mail.ru</t>
  </si>
  <si>
    <t>ზურაბ ჩაჩანიძე</t>
  </si>
  <si>
    <t>54001002417</t>
  </si>
  <si>
    <t>ქ. თბილისის, ვაკე-საბურთალოს რაიონში, ქავთარაძის ქ., № 3</t>
  </si>
  <si>
    <t>8E8646A8-2B52-41B7-90EA-CEC1CACB4291</t>
  </si>
  <si>
    <t>ალექსანდრე ბუქური</t>
  </si>
  <si>
    <t>31001034687</t>
  </si>
  <si>
    <t>ქ. თბილისის დიდუბის რაიონში, წერეთლის გ.N 118</t>
  </si>
  <si>
    <t>00E1963E-6449-47AC-A2AC-48394E52F7FA</t>
  </si>
  <si>
    <t>ბადრი ლეჟავა</t>
  </si>
  <si>
    <t>37001002475</t>
  </si>
  <si>
    <t>სამტრედია, ს. დიდი ჯიხაიში</t>
  </si>
  <si>
    <t>934D5AFD-2C06-49A3-8AFF-07D606578539</t>
  </si>
  <si>
    <t>Badrilejava@posta.ge</t>
  </si>
  <si>
    <t>გელა მაჭარაშვილი</t>
  </si>
  <si>
    <t>54001007677</t>
  </si>
  <si>
    <t>ქ. თბილისის ნაძალადევის რაიონში, თემქა მე-3 მ/რ კვ2,კ25,ბ4</t>
  </si>
  <si>
    <t>38C93C4B-F487-4AB9-BFCF-5A3C452CD4F4</t>
  </si>
  <si>
    <t>თორნიკე კოპალიანი</t>
  </si>
  <si>
    <t>60001124960</t>
  </si>
  <si>
    <t>ქ. ქუთაისი, ზ ჭავჭავაძის ბ.50</t>
  </si>
  <si>
    <t>24FFD0E7-EFBC-408D-BFE4-6A50F93F6AAE</t>
  </si>
  <si>
    <t>ედიშერ ქამადაძე</t>
  </si>
  <si>
    <t>61010012952</t>
  </si>
  <si>
    <t>ქ. ბათუმი, პუშკინის ქ., №57</t>
  </si>
  <si>
    <t>B956EED6-190F-448D-A428-895E1F4B0C92</t>
  </si>
  <si>
    <t>ზაალ კაპანაძე</t>
  </si>
  <si>
    <t>54001027630</t>
  </si>
  <si>
    <t>ქ. თბილისი, ხოშარაულის ქ.N 34</t>
  </si>
  <si>
    <t>CBCF9AF7-B5EE-4592-89F4-06A40AC4631A</t>
  </si>
  <si>
    <t>მანანა ტატიშვილი</t>
  </si>
  <si>
    <t>62001015308</t>
  </si>
  <si>
    <t>ქ. თბილისი, დიდუბის რაიონი, დიღომი , ქოშიგორა</t>
  </si>
  <si>
    <t>844C94D3-91BE-4F85-9656-E32FC633E697</t>
  </si>
  <si>
    <t>nugo7213@mail.ru</t>
  </si>
  <si>
    <t>სულხანი შაინიძე</t>
  </si>
  <si>
    <t>61004064819</t>
  </si>
  <si>
    <t>ქობულეთის რაიონი, ს. მუხაესტატე, 23–ე ქ., N 1ა</t>
  </si>
  <si>
    <t>AE9D74CE-1695-435E-970E-8F185B895C36</t>
  </si>
  <si>
    <t>Teagviniashvili31@gmail.com</t>
  </si>
  <si>
    <t>ეკატერინე ჩხაიძე</t>
  </si>
  <si>
    <t>61003000104</t>
  </si>
  <si>
    <t>ქ. ბათუმი, ი.ნონეშვილის ქ., N 50, ბ. 4</t>
  </si>
  <si>
    <t>B26B19F5-F283-4965-85B5-44CF983AE578</t>
  </si>
  <si>
    <t>echkhaidze@bk.ru</t>
  </si>
  <si>
    <t>გიორგი კაციაშვილი</t>
  </si>
  <si>
    <t>24001000303</t>
  </si>
  <si>
    <t>კასპის რაიონი, ს. ქვემო გომი</t>
  </si>
  <si>
    <t>F6FBFC15-E490-42BD-8461-9F38D4E45157</t>
  </si>
  <si>
    <t>maiko6565@mail.ru</t>
  </si>
  <si>
    <t>ბეჟან ბალიაშვილი</t>
  </si>
  <si>
    <t>35001009285</t>
  </si>
  <si>
    <t>ქ. თბილისის ვაკე–საბურთალოს რაიონში, ქავთარაძის ქ. №3</t>
  </si>
  <si>
    <t>4FBAFDD9-34B7-4807-B271-49B6EB23043F</t>
  </si>
  <si>
    <t>ტარიელ ბერიძე</t>
  </si>
  <si>
    <t>61006051613</t>
  </si>
  <si>
    <t>ქ. ბათუმი, პუშკინის ქ., №47, სართული 1</t>
  </si>
  <si>
    <t>BC46ED8A-F330-4F5F-9864-4BDACE58F47B</t>
  </si>
  <si>
    <t>tarielberidze74@mail.ru</t>
  </si>
  <si>
    <t>ჯუმბერ ხიმშიაშვილი</t>
  </si>
  <si>
    <t>61001058605</t>
  </si>
  <si>
    <t>ქ. ბათუმი, ბაგრატიონის ქ., №172</t>
  </si>
  <si>
    <t>F286D642-5761-4703-BA6A-5CB95A22E889</t>
  </si>
  <si>
    <t>დიმიტრი ტატიშვილი</t>
  </si>
  <si>
    <t>62001015482</t>
  </si>
  <si>
    <t>ქ. თბილისის, დიდუბე-ჩუღურეთის რაიონში, ხოშარაულის ქ., №34</t>
  </si>
  <si>
    <t>E69685D0-FFD8-4073-A8DA-CBD51DE2B502</t>
  </si>
  <si>
    <t>ნათია თაგოშვილი</t>
  </si>
  <si>
    <t>306130601</t>
  </si>
  <si>
    <t>ქ. თბილისის, ისანი-სამგორის რაიონში, ვაზისუბნის III მ/რ., II კვ., კორ. 10, ბ. 126</t>
  </si>
  <si>
    <t>83688BC3-4DBF-45BA-8AF4-5183E0D07ECB</t>
  </si>
  <si>
    <t>tagoshvili.natia@yandx.ru</t>
  </si>
  <si>
    <t>ბადრი მალაყმაძე</t>
  </si>
  <si>
    <t>61001023243</t>
  </si>
  <si>
    <t>ქ. ბათუმი, კომახიძის ქ., N72</t>
  </si>
  <si>
    <t>B24A657C-FF4C-4BA5-A5C0-24B88C4E7CF8</t>
  </si>
  <si>
    <t>ვაჟა ოქროჯანაშვილი</t>
  </si>
  <si>
    <t>300129992</t>
  </si>
  <si>
    <t>ქ. თბილისის, გლდანი-ნაძალადევის რაიონში, მასივი გლდანი, მ/რ I, კორპ. 12, ბ. 87</t>
  </si>
  <si>
    <t>EF5DCF72-9D24-4B3D-9ED2-6BA8DE096C4B</t>
  </si>
  <si>
    <t>vaja.okrojanashvili.1976@mail.ru</t>
  </si>
  <si>
    <t>მალხაზი გიორგაძე</t>
  </si>
  <si>
    <t>21001002425</t>
  </si>
  <si>
    <t>თერჯოლის რაიონი, სოფ.ძევრი</t>
  </si>
  <si>
    <t>3B4D3FE7-7746-4890-99E6-21F2B9743222</t>
  </si>
  <si>
    <t>კობა თარხნიშვილი</t>
  </si>
  <si>
    <t>24001000456</t>
  </si>
  <si>
    <t>ქ. თბილისის დიდუბის რაიონში, დ.აღმაშენებლის ხეივანი 9 კმ</t>
  </si>
  <si>
    <t>064B1D5D-7370-456C-83D2-2F68E42A9F91</t>
  </si>
  <si>
    <t>ნაშრევანი გამხარაშვილი</t>
  </si>
  <si>
    <t>316312227</t>
  </si>
  <si>
    <t>ქ.რუსთავი, XVI მ/რ, კორ. 4, ბ. 17</t>
  </si>
  <si>
    <t>AB7F5060-5D8D-4985-8264-4B24D309EBCC</t>
  </si>
  <si>
    <t>levani.babajanashvili@mail.ru</t>
  </si>
  <si>
    <t>იამზე წულაია</t>
  </si>
  <si>
    <t>29001040471</t>
  </si>
  <si>
    <t>მარტვილი, ს. ნაგვაზაო, 21–ე ქ., N 29</t>
  </si>
  <si>
    <t>815CA619-8817-4571-B5D6-1A7047F7AA67</t>
  </si>
  <si>
    <t>mtolordava77@gmail.com</t>
  </si>
  <si>
    <t>ზაზა ჯულაყიძე</t>
  </si>
  <si>
    <t>17801033799</t>
  </si>
  <si>
    <t>ვანი, ს. ყუმური</t>
  </si>
  <si>
    <t>AB4ED448-78AC-4ECF-8912-328049B27A26</t>
  </si>
  <si>
    <t>ვაჟა კვანტრიშვილი</t>
  </si>
  <si>
    <t>18001062317</t>
  </si>
  <si>
    <t>ზესტაფონის რაიონი, ს. თვრინი</t>
  </si>
  <si>
    <t>84C5BA09-18B6-4516-AA97-83AB862C5EB4</t>
  </si>
  <si>
    <t>აკაკი ცნობილაძე</t>
  </si>
  <si>
    <t>21001001440</t>
  </si>
  <si>
    <t>ქ. თბილისის, ვაკე-საბურთალოს რაიონში, ჟ.შარტავას ქ., N 35/37, ბ. 53</t>
  </si>
  <si>
    <t>28D6FB18-F848-4777-8F3E-C64F93347C31</t>
  </si>
  <si>
    <t>namgaladze.mari@gmail.com</t>
  </si>
  <si>
    <t>სახიბ იუსიფოვი</t>
  </si>
  <si>
    <t>35001009577</t>
  </si>
  <si>
    <t>ქ. რუსთავი, ვ.ბარნოვის ქ. კორ. №8 ბ. №54</t>
  </si>
  <si>
    <t>BDE75668-D66F-45AC-ABA6-FD57B5604150</t>
  </si>
  <si>
    <t>გოჩა ბენიძე</t>
  </si>
  <si>
    <t>62003001728</t>
  </si>
  <si>
    <t>ქ. თბილისის ისნის რაიონში, თბილისის ზღვა მიმდებარე</t>
  </si>
  <si>
    <t>B0AB53E0-E5BE-436E-8E61-5CBFDB272A9D</t>
  </si>
  <si>
    <t>გოდერძი მოქია</t>
  </si>
  <si>
    <t>35001106365</t>
  </si>
  <si>
    <t>ქ. თბილისის დიდუბის რაიონში, ხოშარაულის ქ.N 32</t>
  </si>
  <si>
    <t>40FD3099-BF33-4B66-829F-A7EAC5172D0E</t>
  </si>
  <si>
    <t>თენგიზ მანაგაძე</t>
  </si>
  <si>
    <t>62003001482</t>
  </si>
  <si>
    <t>ქ. თბილისის დიდუბის რაიონში, წერეთლის გ.N 101 ბ/ბაღი</t>
  </si>
  <si>
    <t>B5193660-5074-408C-8713-6EBEFA84BA52</t>
  </si>
  <si>
    <t>საქართველოს შინაგან საქმეთა სამინისტროს სსიპ "112"</t>
  </si>
  <si>
    <t>204579429</t>
  </si>
  <si>
    <t>ქ. თბილისი, გულუას ქ. #10</t>
  </si>
  <si>
    <t>ავთანდილ ჩიტაძე</t>
  </si>
  <si>
    <t>BF815471-401D-40A1-BDC2-8B4E0A09CC3E</t>
  </si>
  <si>
    <t>მანანა პრუსეცკი</t>
  </si>
  <si>
    <t>01008005543</t>
  </si>
  <si>
    <t>ქ. თბილისის, ვაკე-საბურთალოს რაიონში, შროშის ქ., N 14, ბ. 15</t>
  </si>
  <si>
    <t>493F1948-8195-405F-87BD-1A6EBB326B58</t>
  </si>
  <si>
    <t>ira_pruszecka@hotmail.com</t>
  </si>
  <si>
    <t>"ლევან სამხარაულის სახელობის სასამართლო ექსპერტიზის ეროვნული ბიურო"</t>
  </si>
  <si>
    <t>204852089</t>
  </si>
  <si>
    <t>ქ. თბილისი, ჭავჭავაძის გამზ. 84</t>
  </si>
  <si>
    <t>ლერი ბარნაბიშვილი</t>
  </si>
  <si>
    <t>01013004352</t>
  </si>
  <si>
    <t>FE6C67D9-CB6B-472F-B219-17E57440E623</t>
  </si>
  <si>
    <t>თორნიკე არახამია</t>
  </si>
  <si>
    <t>62005002744</t>
  </si>
  <si>
    <t>CAE99A5F-434B-4FA9-BD49-C3FB53D1F6A2</t>
  </si>
  <si>
    <t>ოპტიმა</t>
  </si>
  <si>
    <t>405160819</t>
  </si>
  <si>
    <t>ქ. თბილისი, ალ. ყაზბეგის გამზ., N15, საოფისე ფართი, დ ბლოკი, 4 სართული</t>
  </si>
  <si>
    <t>შორენა დარჩიაშვილი</t>
  </si>
  <si>
    <t>01015005334</t>
  </si>
  <si>
    <t>8F8E8A11-9B71-4C85-B91E-A9EC404CBC96</t>
  </si>
  <si>
    <t>s.darchiashvili@m2.ge</t>
  </si>
  <si>
    <t>24001002261</t>
  </si>
  <si>
    <t>კასპის რაიონი / სოფ.ახალქალაქი</t>
  </si>
  <si>
    <t>CB2DE391-A27A-4189-AA88-867A0711DE44</t>
  </si>
  <si>
    <t>ინოქს</t>
  </si>
  <si>
    <t>445531309</t>
  </si>
  <si>
    <t>საქართველო, ბათუმი, მაჭახლის ქ., N33ა</t>
  </si>
  <si>
    <t>ლელა ზოიძე</t>
  </si>
  <si>
    <t>GE18BG0000000100963130</t>
  </si>
  <si>
    <t>B00F0915-3C1C-4518-A99B-5441D9EE242A</t>
  </si>
  <si>
    <t>მ-ბათუმი</t>
  </si>
  <si>
    <t>445584617</t>
  </si>
  <si>
    <t>ქ. ბათუმი, დემეტრე თავდადებულის ქ., N 15, სართული 2, ბინა N2, (მშენებარე)</t>
  </si>
  <si>
    <t>ქ. ბათუმი, დ. აღმაშენებლის ქ., N 3</t>
  </si>
  <si>
    <t>მირიან გაბაიძე</t>
  </si>
  <si>
    <t>D7FD0E37-6568-45A8-961A-36FA9AE2902B</t>
  </si>
  <si>
    <t>archil.kochadze@mail.ru</t>
  </si>
  <si>
    <t>437070269</t>
  </si>
  <si>
    <t>ოზურგეთის რაიონი, დ. ნასაკირალი მე–12 ქ., N 2</t>
  </si>
  <si>
    <t>ომარი ირემაძე</t>
  </si>
  <si>
    <t>5209CEC8-46F5-4088-9EAA-AFFB74C256ED</t>
  </si>
  <si>
    <t>omariiremadze2014@gmail.com</t>
  </si>
  <si>
    <t>თემოსალი</t>
  </si>
  <si>
    <t>245623892</t>
  </si>
  <si>
    <t>ქ. ბათუმი, ჭავჭავაძის ქ., №21</t>
  </si>
  <si>
    <t>დიდარი ბოლქვაძე</t>
  </si>
  <si>
    <t>F9B10E60-DD8F-4448-9319-935B00D46357</t>
  </si>
  <si>
    <t>კრისტალი 2020</t>
  </si>
  <si>
    <t>448055407</t>
  </si>
  <si>
    <t>ხულოს რაიონი, ს. პაქსაძეები, მე–2 III ჩიხი N1</t>
  </si>
  <si>
    <t>ლერი პაქსაძე</t>
  </si>
  <si>
    <t>585DBC97-21C1-4C7F-9483-F547065DEACB</t>
  </si>
  <si>
    <t>paqsadzeleri042@gmail.com</t>
  </si>
  <si>
    <t>ბიბლუსი</t>
  </si>
  <si>
    <t>205254892</t>
  </si>
  <si>
    <t>ქ. თბილისი, საბურთალოს რაიონი, იოსებიძის ქ., N49</t>
  </si>
  <si>
    <t>01017013370</t>
  </si>
  <si>
    <t>ირაკლიგაგნიძე</t>
  </si>
  <si>
    <t>384FE7D5-7826-47CC-981A-19B577A12925</t>
  </si>
  <si>
    <t>i.gagnidze@biblusi.ge</t>
  </si>
  <si>
    <t>თენგიზი ჯანგულაშვილი</t>
  </si>
  <si>
    <t>01025000284</t>
  </si>
  <si>
    <t>ქ. თბილისის ვაკე–საბურთალოს რაიონში, დიდი დიღომი III მიკრ. რ-ნი კორ.7 ბ.37</t>
  </si>
  <si>
    <t>0B7CCF89-A04D-4CA8-966C-BC852D3C5311</t>
  </si>
  <si>
    <t>მარინე ღელეყვა</t>
  </si>
  <si>
    <t>61003005477</t>
  </si>
  <si>
    <t>ქალაქი ბათუმი, ლუკა ასათიანის ქუჩა, N 79- 81, ბინა 19</t>
  </si>
  <si>
    <t>C388CB38-7855-432F-B8E6-4A521D223B71</t>
  </si>
  <si>
    <t>marinageleyva@gmail.com</t>
  </si>
  <si>
    <t>პსპ -აფთიაქი</t>
  </si>
  <si>
    <t>202199575</t>
  </si>
  <si>
    <t>ქ. თბილისი, ძველი თბილისის რაიონი, დ. აღმაშენებლის გამზ., №148/III</t>
  </si>
  <si>
    <t>კახაბერ ფანჩულიძე</t>
  </si>
  <si>
    <t>01010001852</t>
  </si>
  <si>
    <t>DA631D67-6AA1-493D-89F7-236F0137418B</t>
  </si>
  <si>
    <t>apotheka@psp.ge</t>
  </si>
  <si>
    <t>ოქეი</t>
  </si>
  <si>
    <t>204560901</t>
  </si>
  <si>
    <t>ქ. თბილისი, კრწანისის რაიონი, ორბელიანის ქ., N35</t>
  </si>
  <si>
    <t>683EBE96-BDC3-4D36-BFBD-2BA1EBA529B5</t>
  </si>
  <si>
    <t>m.tsulukiani@ok.ge</t>
  </si>
  <si>
    <t>იბერია ავტოჰაუსი</t>
  </si>
  <si>
    <t>236081832</t>
  </si>
  <si>
    <t>მცხეთა, დ.აღმაშენებლის ქ</t>
  </si>
  <si>
    <t>FD450214-9EC6-4875-8895-988A084D39B8</t>
  </si>
  <si>
    <t>info@volkswagen.ge</t>
  </si>
  <si>
    <t>ბერიკა</t>
  </si>
  <si>
    <t>402028845</t>
  </si>
  <si>
    <t>ქ. თბილისი, დიდუბე-ჩუღურეთის რაიონი, გ. ცაბაძის ქ., № 4, ბ. 33</t>
  </si>
  <si>
    <t>2BFCF9E3-28E9-4B2E-9798-CCBEC920EEBF</t>
  </si>
  <si>
    <t>204992954</t>
  </si>
  <si>
    <t>ქ. თბილისის ვაკის რაიონში, ფარნავაზ მეფის გამზირი,1</t>
  </si>
  <si>
    <t>1. ნუგზარ მაღულარი; 2. მიხეილ ჩარკვიანი</t>
  </si>
  <si>
    <t>1.61001008567;2.61001024279</t>
  </si>
  <si>
    <t>DF7DCCB3-EC8E-42A7-82EC-F9FA1EF19867</t>
  </si>
  <si>
    <t>სავაჭრო სახლი ანდიჟანკაბელი-თბილისი</t>
  </si>
  <si>
    <t>205253679</t>
  </si>
  <si>
    <t>ქ. თბილისი, ვაკის რაიონი, ნუცუბიძის V მ/რ, კორპ. 5, ბ. 14</t>
  </si>
  <si>
    <t>კობა ზუხუბაია</t>
  </si>
  <si>
    <t>43CD56B0-6FAE-4B61-BBCF-7318C081979C</t>
  </si>
  <si>
    <t>andigankabel@mail.ru</t>
  </si>
  <si>
    <t>ია ყიფიანი</t>
  </si>
  <si>
    <t>01008020803</t>
  </si>
  <si>
    <t>ქ. თბილისი, ყიფშიძის ქ. N4, ბ. N60</t>
  </si>
  <si>
    <t>99AF1280-DDBB-4C53-A72A-E261BFDF442A</t>
  </si>
  <si>
    <t>GUANGZHOU DEYSSE ELEVATOR FITTINGS CO.</t>
  </si>
  <si>
    <t xml:space="preserve">ROOM 2801-1,JINHUI BUILDING,NO.123 JIEFANG SOUTH ROAD, YUEXIU DISTRICT, GUANGZHOU,510120 </t>
  </si>
  <si>
    <t>D98C86A2-F8DC-4A82-999B-35153D4741B0</t>
  </si>
  <si>
    <t>yui@deysse.com</t>
  </si>
  <si>
    <t>სი ეი აი ჯორჯია</t>
  </si>
  <si>
    <t>404596558</t>
  </si>
  <si>
    <t>ქ. თბილისი, მთაწმინდის რაიონი, ქუჩა ბესიკი, N4, ბინა N66</t>
  </si>
  <si>
    <t>F4E2342E-114A-4CE3-AD11-5BFCB9C0B367</t>
  </si>
  <si>
    <t>caigeorgia@gmail.com</t>
  </si>
  <si>
    <t>ვლადიმერ ბერიაშვილი</t>
  </si>
  <si>
    <t>01007007062</t>
  </si>
  <si>
    <t xml:space="preserve">საქართველო, ქ. თბილისის დიდუბის რაიონში, გვეტაძის ქ.N
8 ბ-40
</t>
  </si>
  <si>
    <t>D2E15BCB-34AF-43D4-B80F-51A6E6D6936D</t>
  </si>
  <si>
    <t>ელექტრონიორი</t>
  </si>
  <si>
    <t>439419602</t>
  </si>
  <si>
    <t xml:space="preserve">საქართველო, საჩხერის რაიონი, ს. ქორეთი, 22–ე ქ., N 20 
</t>
  </si>
  <si>
    <t>მერაბ მეგრელიშვილი</t>
  </si>
  <si>
    <t>01024069783</t>
  </si>
  <si>
    <t>თეგეტა თრაქ ენდ ბას</t>
  </si>
  <si>
    <t>206239729</t>
  </si>
  <si>
    <t>საქართველო, თბილისი, საბურთალოს რაიონი, დავით
აღმშენებლის ხეივანი, მე-12 კმ, №5</t>
  </si>
  <si>
    <t>7F27743A-AAA6-4A5B-9480-A67782A5DFB2</t>
  </si>
  <si>
    <t>ნომარი</t>
  </si>
  <si>
    <t>400015960</t>
  </si>
  <si>
    <t>საქართველო, ქ. თბილისის გლდანის რაიონში,
ე.ანდრონიკაშვილის,I შესახ. №20</t>
  </si>
  <si>
    <t>784FF608-E51D-489A-9070-19E1964CAFEA</t>
  </si>
  <si>
    <t>ზურაბ ტუხაშვილი</t>
  </si>
  <si>
    <t>14001019960</t>
  </si>
  <si>
    <t>საქართველო, ქ. თბილისის, დიდუბე-ჩუღურეთის რაიონში,
ხოშარაულის ქ., №32</t>
  </si>
  <si>
    <t>F04A110A-4411-4087-8D25-CD1290545CF4</t>
  </si>
  <si>
    <t>29001006614</t>
  </si>
  <si>
    <t xml:space="preserve">საქართველო, ქ. თბილისი, საბურთალოს რაიონი, სოფელი
დიღომი, დავარის ქუჩა N 27, სართული 8, ბინა N29ა 
</t>
  </si>
  <si>
    <t>ბალტიის ბიზნეს განვითარება</t>
  </si>
  <si>
    <t>400098078</t>
  </si>
  <si>
    <t>ქ. თბილისი, გლდანის რაიონი, თორნიკე ერისთავის ქ.N1</t>
  </si>
  <si>
    <t>ბექა ძაგნიძე</t>
  </si>
  <si>
    <t>01007015689</t>
  </si>
  <si>
    <t>683C3DF5-4CB1-4571-B08C-7154A4496822</t>
  </si>
  <si>
    <t>sergej.Babic@gmail.com</t>
  </si>
  <si>
    <t>მშენებლობა და რემონტი</t>
  </si>
  <si>
    <t>402105351</t>
  </si>
  <si>
    <t>ქალაქი თბილისი, დიდუბე-ჩუღურეთის რაიონი, გუდაუთის ქუჩა N5ბ</t>
  </si>
  <si>
    <t>01004006087</t>
  </si>
  <si>
    <t>33671D99-B99D-4596-813B-3FC5A2246AB5</t>
  </si>
  <si>
    <t>lasha1881@mail.ru</t>
  </si>
  <si>
    <t>ედისონ სთორი</t>
  </si>
  <si>
    <t>406303646</t>
  </si>
  <si>
    <t>ქ. თბილისი, სამგორის რაიონი, III მასივი, ზემო პლატო, კორპუსი 24, ბინა 1</t>
  </si>
  <si>
    <t>თორნიკე გორდეზიანი</t>
  </si>
  <si>
    <t>01008058076</t>
  </si>
  <si>
    <t>3CFEE91E-A4DB-4FD5-9203-7994E4F84F78</t>
  </si>
  <si>
    <t>store@edison.ge</t>
  </si>
  <si>
    <t>ცისნამი</t>
  </si>
  <si>
    <t>400254041</t>
  </si>
  <si>
    <t>ქ. თბილისი, გლდანის რაიონი, მუხიანის დასახლება, IVბ მ/რ., კორპუსი 43, ბინა 44</t>
  </si>
  <si>
    <t xml:space="preserve">კონსტანტინე სპირლიევი
</t>
  </si>
  <si>
    <t>01003003007</t>
  </si>
  <si>
    <t>23E4AB0E-4B4D-43BE-9152-D631922F9A61</t>
  </si>
  <si>
    <t>kote.spirlievi.kote@gmail.com</t>
  </si>
  <si>
    <t>შრომის უსაფრთხოების მენეჯმენტის ჯგუფი</t>
  </si>
  <si>
    <t>406289065</t>
  </si>
  <si>
    <t xml:space="preserve">ქ. თბილისი, ისნის რაიონი, მოსკოვის გამზ., V კვ., კორ. 11, ბ. 16  </t>
  </si>
  <si>
    <t>კონსტანტინე მჭედლიშვილი</t>
  </si>
  <si>
    <t>01006003355</t>
  </si>
  <si>
    <t>78F9592B-AA5F-4DFE-A21F-0B12F7EAC5B4</t>
  </si>
  <si>
    <t>aleksandre.korkotadze@gmail.com</t>
  </si>
  <si>
    <t>ლევან ხალატოვი</t>
  </si>
  <si>
    <t>01026011399</t>
  </si>
  <si>
    <t>ქ. თბილისის, ვაკე-საბურთალოს რაიონში, მ. და ა.ბალანჩივაძეების ქ. N67</t>
  </si>
  <si>
    <t>22012238-D053-444B-93C0-D69AFE9B81A6</t>
  </si>
  <si>
    <t xml:space="preserve">საშხაპე </t>
  </si>
  <si>
    <t>404928183</t>
  </si>
  <si>
    <t>ქ. თბილისი, ვაკე-საბურთალოს რაიონი, გელოვანის გამზ., №1, (ნაკვ.1/3)</t>
  </si>
  <si>
    <t>პაატა შატბერაშვილი</t>
  </si>
  <si>
    <t>01009020543</t>
  </si>
  <si>
    <t>AD72D0B3-A6DE-457B-9D4E-0EE8AFC60341</t>
  </si>
  <si>
    <t>sosoold@mail.ru</t>
  </si>
  <si>
    <t>ალექსანდრე ყაჭეიშვილი</t>
  </si>
  <si>
    <t>61003009684</t>
  </si>
  <si>
    <t>ბათუმი, ტბეთის ქ.N9 ბ.55</t>
  </si>
  <si>
    <t>FB51496E-F732-4DF5-BAA0-6164321C8A32</t>
  </si>
  <si>
    <t xml:space="preserve">სტუდიო </t>
  </si>
  <si>
    <t>405429987</t>
  </si>
  <si>
    <t>ქალაქი თბილისი, ვაკის რაიონი, ილია ჭავჭავაძის გამზირი, N39დ</t>
  </si>
  <si>
    <t>D15F8998-6E45-4D86-B01A-2F0FFDF61114</t>
  </si>
  <si>
    <t>studioinfo2021@gmail.com</t>
  </si>
  <si>
    <t xml:space="preserve">ბომს </t>
  </si>
  <si>
    <t>200267040</t>
  </si>
  <si>
    <t>ქ. თბილისი, თბილისი, დიდუბის რაიონი, წერეთლის გამზ. N97</t>
  </si>
  <si>
    <t>თამარი მჭედლიშვილი; შამილ ბაშბუღ</t>
  </si>
  <si>
    <t>პ/ნ13001010078;პ/ნ01092003912,TR-M060747</t>
  </si>
  <si>
    <t>2C81A6D3-7721-462E-9644-37BCEDC739E1</t>
  </si>
  <si>
    <t>Bomsltd@hotmail.com</t>
  </si>
  <si>
    <t xml:space="preserve">ანთა </t>
  </si>
  <si>
    <t>445546767</t>
  </si>
  <si>
    <t xml:space="preserve">ქ. ბათუმი, იოსებ ნონეშვილის ქუჩა, N60, ბინა N35  
</t>
  </si>
  <si>
    <t>მამუკა ზოიძე</t>
  </si>
  <si>
    <t>9508C2AD-E213-4FBD-9EAD-34E71E7C4CD5</t>
  </si>
  <si>
    <t>mamukazoidze10@gmail.com</t>
  </si>
  <si>
    <t xml:space="preserve">ქ. თბილისი, გლდანის რაიონი, მუხიანის დასახლება, IVბ მ/რ., კორპუსი 43, ბინა 44 </t>
  </si>
  <si>
    <t>კონსტანტინე სპირლიევი</t>
  </si>
  <si>
    <t>B1408EE1-EEF3-4C93-8E81-EA9B48C6896F</t>
  </si>
  <si>
    <t>ჯანმრთელი ქალაქი</t>
  </si>
  <si>
    <t>445435093</t>
  </si>
  <si>
    <t>ქ. ბათუმი, ს. ხიმშიაშვილის ქუჩა N 88</t>
  </si>
  <si>
    <t>რომან ვახტანგაძე</t>
  </si>
  <si>
    <t>634A02F6-FBD0-4BAC-BCC7-2D8C77AD0803</t>
  </si>
  <si>
    <t xml:space="preserve">HealthySITY@GMAIL.COM </t>
  </si>
  <si>
    <t>ნოუ ჰაუ</t>
  </si>
  <si>
    <t>401966985</t>
  </si>
  <si>
    <t>ქ. თბილისის, დიდუბე-ჩუღურეთის რაიონში, ხოშარაულის და ელიავას ქუჩებს, მდ. მტკვრის მარცხენა სანაპიროსა და ვახუშტის ხიდს შორის, (ნაკვეთი 10/23)</t>
  </si>
  <si>
    <t>კახა კახნიაშვილი</t>
  </si>
  <si>
    <t>01023007675</t>
  </si>
  <si>
    <t>16B6DEAE-FCA5-4E7B-B863-B9EB0FE1F95C</t>
  </si>
  <si>
    <t>ninchancho@yahoo.com</t>
  </si>
  <si>
    <t>მშენებელი 2016</t>
  </si>
  <si>
    <t>432544767</t>
  </si>
  <si>
    <t>კასპის რაიონი, ს. ახალქალაქი თეძმის ქ. N 28</t>
  </si>
  <si>
    <t>სანდრო ნამორაძე</t>
  </si>
  <si>
    <t>01024056477</t>
  </si>
  <si>
    <t>87811326-2623-4D23-A80F-65F83217F5A8</t>
  </si>
  <si>
    <t>Tb.building.group@gmail.com</t>
  </si>
  <si>
    <t xml:space="preserve">ნიუტეჩ </t>
  </si>
  <si>
    <t>445515602</t>
  </si>
  <si>
    <t xml:space="preserve">ქ. ბათუმი, ლერმონტოვის ქ., N 94 </t>
  </si>
  <si>
    <t>მზია შარაბიძე</t>
  </si>
  <si>
    <t>07CC8A09-4CF3-4674-A227-0F74C8528C51</t>
  </si>
  <si>
    <t>newtechservice77@gmail.com</t>
  </si>
  <si>
    <t>უნი მოტორსი</t>
  </si>
  <si>
    <t>416310806</t>
  </si>
  <si>
    <t>ქ. რუსთავი, მაიაკოვსკის ქ., №6, ბ.30</t>
  </si>
  <si>
    <t>ჰენრი ჯობაძე</t>
  </si>
  <si>
    <t>7C01AAEC-1342-4DE5-B1DF-5387377C5412</t>
  </si>
  <si>
    <t xml:space="preserve">ltdunimotors@gmail.com 
</t>
  </si>
  <si>
    <t xml:space="preserve">ათი მოტორს 2015 </t>
  </si>
  <si>
    <t>405103775</t>
  </si>
  <si>
    <t>ქ. თბილისის, ვაკე-საბურთალოს რაიონი, იოანე პეტრიწის ქ., №1, ბ. 125</t>
  </si>
  <si>
    <t>სინან ქუთლუჯან</t>
  </si>
  <si>
    <t>01891012420</t>
  </si>
  <si>
    <t>7EBF9AE1-B44C-440B-89A5-C738D5B97689</t>
  </si>
  <si>
    <t>ati.motors2015@mail.ru</t>
  </si>
  <si>
    <t>ზუ-კა</t>
  </si>
  <si>
    <t>445473461</t>
  </si>
  <si>
    <t>ქ. ბათუმი, 26 მაისის ქ., №10/12 ბ. 13</t>
  </si>
  <si>
    <t>ზურაბ შარაძე</t>
  </si>
  <si>
    <t>CD16F91D-1AEC-435D-8529-73D9F59DB712</t>
  </si>
  <si>
    <t>zurab_sharadze@gmail.com</t>
  </si>
  <si>
    <t>ჯეო ავტო სერვისი</t>
  </si>
  <si>
    <t>402160521</t>
  </si>
  <si>
    <t>ქ. თბილისი, ჩუღურეთის რაიონი, დიღომბარის ქუჩა, N15</t>
  </si>
  <si>
    <t>გიორგი ბეჟიტაშვილი</t>
  </si>
  <si>
    <t>01030025750</t>
  </si>
  <si>
    <t>C841E27A-027F-4203-A8E7-0425CD91F097</t>
  </si>
  <si>
    <t>G.bezhitashvili@gmail.com</t>
  </si>
  <si>
    <t>თი-ბი-ეი თეგეტა</t>
  </si>
  <si>
    <t>445580773</t>
  </si>
  <si>
    <t>ქ. ბათუმი, ლეონიძის ქ., N 29, ხახულის და გაგარინის ქუჩების კვეთა</t>
  </si>
  <si>
    <t>დავითი ჭეიშვილი</t>
  </si>
  <si>
    <t>EC597072-4485-4580-B4D2-56FC0B31A1B1</t>
  </si>
  <si>
    <t>info@tba-tegeta.ge</t>
  </si>
  <si>
    <t>ნანული გადელია</t>
  </si>
  <si>
    <t>62006001971</t>
  </si>
  <si>
    <t>ქ. თბილისის დიდუბის რაიონში, აგლაძის ქ.N 7/ა</t>
  </si>
  <si>
    <t>46BC8724-8125-4308-8334-24B5AFD2EFA8</t>
  </si>
  <si>
    <t>ნუგზარ ბიგანაშვილი</t>
  </si>
  <si>
    <t>01001023583</t>
  </si>
  <si>
    <t xml:space="preserve">ქ. თბილისის დიდუბის რაიონში, აგლაძის ქ.N 7ა 
</t>
  </si>
  <si>
    <t>E3BCD269-EB5A-4204-AE2B-3261617861D5</t>
  </si>
  <si>
    <t>დავითი კამკამიძე</t>
  </si>
  <si>
    <t>18001004247</t>
  </si>
  <si>
    <t>ზესტაფონის რაიონში, ჩიკაშუას 9</t>
  </si>
  <si>
    <t>5F1B0D93-597A-4CA5-BD0D-775622B345D9</t>
  </si>
  <si>
    <t>თეგეტა რითეილი</t>
  </si>
  <si>
    <t>405408811</t>
  </si>
  <si>
    <t>თბილისი, საბურთალოს რაიონი, დავით აღმაშენებლის ხეივანი, მე-12 კმ., № 5</t>
  </si>
  <si>
    <t>გრიგოლ ბარბაქაძე</t>
  </si>
  <si>
    <t>5AF33106-EAC8-4345-823B-C8A8C8811C6F</t>
  </si>
  <si>
    <t>info@tegetamotors.ge</t>
  </si>
  <si>
    <t>ჯი თი ჯი კაპიტალი</t>
  </si>
  <si>
    <t>405307350</t>
  </si>
  <si>
    <t>ქ. თბილისი, საბურთალოს რაიონი, ვაჟაფშაველას გამზირი, N 3, ბინა 16–17–18</t>
  </si>
  <si>
    <t>1018E99A-DFDB-452F-BF44-0F3B42213AA9</t>
  </si>
  <si>
    <t>g.tavdishvili@gtgroup.ge</t>
  </si>
  <si>
    <t>ინექს გრუპი</t>
  </si>
  <si>
    <t>400010572</t>
  </si>
  <si>
    <t>ქ. თბილისის გლდანის რაიონში, მეტრო სადგურ ,,ახმეტელის თეატრი"-ს მიმდებარე ტერიტორია,ნაგებობა №1, სართული 1</t>
  </si>
  <si>
    <t>გიორგი კაპანაძე</t>
  </si>
  <si>
    <t>5AD15BB3-2EA4-4CE2-BDDE-406492691831</t>
  </si>
  <si>
    <t>info@inexgroup.ge</t>
  </si>
  <si>
    <t>გიორგი მარგებაძე</t>
  </si>
  <si>
    <t>01025019447</t>
  </si>
  <si>
    <t>ქ. თბილისი, ვაკე-საბურთალოს რაიონი, გიორგი ბრწყინვალეს ქუჩა, N5ა, ბინა N56</t>
  </si>
  <si>
    <t>B437C7DF-108A-4B75-B00F-01A3AA261703</t>
  </si>
  <si>
    <t>giomargebadze@gmail.com</t>
  </si>
  <si>
    <t>ტესლა</t>
  </si>
  <si>
    <t>405070989</t>
  </si>
  <si>
    <t>ქ. თბილისი, ვაკე-საბურთალოს რაიონი, ვაჟაფშაველას გამზ., IV კვ., კორ., N1ბ, ბ. N127</t>
  </si>
  <si>
    <t>გიორგი კლდიაშვილი</t>
  </si>
  <si>
    <t>01009000479</t>
  </si>
  <si>
    <t>GE79BG0000000875385200</t>
  </si>
  <si>
    <t>113E3A34-85E2-460F-B1BF-4169C8C98F44</t>
  </si>
  <si>
    <t>gia-kldiashvili@mail.ru</t>
  </si>
  <si>
    <t>თენგიზ სარჯველაძე</t>
  </si>
  <si>
    <t>61001018248</t>
  </si>
  <si>
    <t>ბათუმი / ფარნავაზ მეფის ქ.სახლი.10</t>
  </si>
  <si>
    <t>8FB0EC97-AA52-41D1-8516-B3C255D651F7</t>
  </si>
  <si>
    <t>ბეთბი</t>
  </si>
  <si>
    <t>204882190</t>
  </si>
  <si>
    <t xml:space="preserve">ქ. თბილისი, ვაკის რაიონი, ჭავჭავაძის გამზ., N29 
</t>
  </si>
  <si>
    <t>1) იოზეფ არნოლდ არტურ მინდერიანი; 2) გელა ქვლივიძე; 3) იან კოელერი; 4) მაკა კანთელაძე;</t>
  </si>
  <si>
    <t>1)C3MXXTP0Y;2)01008009344;3)C3OPH0G25;4)60001012894;</t>
  </si>
  <si>
    <t>EB68A48E-56D3-4801-8842-5ADFBBED62C4</t>
  </si>
  <si>
    <t>betbi@gol.ge</t>
  </si>
  <si>
    <t>BERKUMS DIS TICARET A.S.</t>
  </si>
  <si>
    <t>Serifali Mahallesi Kutup Sk. No: 28, STANBUL</t>
  </si>
  <si>
    <t>C3F89485-A245-44DF-90B5-6D51C9FFFCF6</t>
  </si>
  <si>
    <t>info@blcbrl.com</t>
  </si>
  <si>
    <t>თაბორი რიზორთსი</t>
  </si>
  <si>
    <t>405147755</t>
  </si>
  <si>
    <t>ქ. თბილისი, ვაკის რაიონი, ილია ჭავჭავაძის გამზირი, N37მ</t>
  </si>
  <si>
    <t>გიორგი თორაძე</t>
  </si>
  <si>
    <t>01014004492</t>
  </si>
  <si>
    <t>738F3469-9A4B-4388-A057-181EF691F93E</t>
  </si>
  <si>
    <t>info@gtdf.ge</t>
  </si>
  <si>
    <t>კოპოს ელექტრო</t>
  </si>
  <si>
    <t>206340985</t>
  </si>
  <si>
    <t xml:space="preserve">ქ. თბილისი, ისანი-სამგორის რაიონი, მოსკოვის გამზ., №31ა 
</t>
  </si>
  <si>
    <t>ადოლფ ტურეკ</t>
  </si>
  <si>
    <t>530523/101, 39001687, 01092003844</t>
  </si>
  <si>
    <t>0209132F-A1EB-4825-90CE-7FC5EAB5CB9C</t>
  </si>
  <si>
    <t>კოპოს-ნაგი</t>
  </si>
  <si>
    <t>406253423</t>
  </si>
  <si>
    <t xml:space="preserve">ქ. თბილისი, ისანის რაიონი, უჯარმის ქ., N8 </t>
  </si>
  <si>
    <t>ადოლფი ტურეკი</t>
  </si>
  <si>
    <t>01092003844</t>
  </si>
  <si>
    <t>E483615C-8278-4640-B7B1-47FF87FA3B28</t>
  </si>
  <si>
    <t xml:space="preserve">grigol.miqaia@kopos.cz  </t>
  </si>
  <si>
    <t>ლაშა ამაღლობელი</t>
  </si>
  <si>
    <t>01005026838</t>
  </si>
  <si>
    <t>ქ. თბილისის დიდუბის რაიონში, აკ წერეთლის გამზ. N118</t>
  </si>
  <si>
    <t>B1DBEEBD-1FE1-426E-84A6-99100CD5F4A2</t>
  </si>
  <si>
    <t>ელექტროქსელმშენი</t>
  </si>
  <si>
    <t>231945241</t>
  </si>
  <si>
    <t>თერჯოლის რაიონი, სოფ. კვახჭირი</t>
  </si>
  <si>
    <t>სოსო ჭანტურია</t>
  </si>
  <si>
    <t>6173F0A4-3FBF-4685-A153-975BD668E6E4</t>
  </si>
  <si>
    <t>elqselmsheni@mail.ru</t>
  </si>
  <si>
    <t>კრწანისი როიალ რეზიდენსი</t>
  </si>
  <si>
    <t>404569837</t>
  </si>
  <si>
    <t>ქ. თბილისი, კრწანისის რაიონი, ა. ჯაფარიძის ქ., N 22ა</t>
  </si>
  <si>
    <t>ნოშრევან ნამორაძე</t>
  </si>
  <si>
    <t>01018000728</t>
  </si>
  <si>
    <t>08D1C5F5-CD74-4351-833E-A1B294127921</t>
  </si>
  <si>
    <t>info@krtsanisivilla.com</t>
  </si>
  <si>
    <t>გრინ ლაიფ</t>
  </si>
  <si>
    <t>404477730</t>
  </si>
  <si>
    <t xml:space="preserve">ქ. თბილისი, ვაკე-საბურთალოს რაიონი, დ. თავდადებულის ქ. N29 ბ, ფართი 6, სართული 3 </t>
  </si>
  <si>
    <t>შალვა ლიპარტელიანი</t>
  </si>
  <si>
    <t>01024031860</t>
  </si>
  <si>
    <t>7885E9EF-3269-491C-91E3-5E98A71863CD</t>
  </si>
  <si>
    <t xml:space="preserve">liparteliani.sh@gmail.com 
</t>
  </si>
  <si>
    <t>LUCKY ELECTRONICS</t>
  </si>
  <si>
    <t>404426126</t>
  </si>
  <si>
    <t>ქ. თბილისის, ძველი თბილისის რაიონში, შ. ჩიტაძის ქ., №11</t>
  </si>
  <si>
    <t>ემინ გაჯილაროვი</t>
  </si>
  <si>
    <t>01017018906</t>
  </si>
  <si>
    <t>2BAA13A6-4196-456B-8D21-1263B3083495</t>
  </si>
  <si>
    <t>გიკანი</t>
  </si>
  <si>
    <t>400086875</t>
  </si>
  <si>
    <t>ქ. თბილისი, გლდანის რაიონი, გლდანის III მ/რ, კორპ. 11, ბ. 145</t>
  </si>
  <si>
    <t>მერაბ გველესიანი</t>
  </si>
  <si>
    <t>39EACEB6-E9F4-41E9-AAE8-2F64AD41D314</t>
  </si>
  <si>
    <t>gvelesiani.merab@mail.ru</t>
  </si>
  <si>
    <t>ემ ჯი პლასტიკი</t>
  </si>
  <si>
    <t>402179940</t>
  </si>
  <si>
    <t>ქ. თბილისი,დიდუბის რაიონი, რაფიელ აგლაძის ქ., N 9, ბ. 41</t>
  </si>
  <si>
    <t>საბა მაჩიტიძე</t>
  </si>
  <si>
    <t>01005030631</t>
  </si>
  <si>
    <t>87A45340-F619-42B9-9F85-2771779D50E5</t>
  </si>
  <si>
    <t>saba.machitidze.98@mail.ru</t>
  </si>
  <si>
    <t>მარი-97</t>
  </si>
  <si>
    <t>445478251</t>
  </si>
  <si>
    <t xml:space="preserve">ქ. ბათუმი, მ. გოგოლიშვილის ქ., №34 </t>
  </si>
  <si>
    <t>მარიამ დიასამიძე</t>
  </si>
  <si>
    <t>36110A80-6172-41E7-B124-046764869CE8</t>
  </si>
  <si>
    <t>გეეკო</t>
  </si>
  <si>
    <t>400253104</t>
  </si>
  <si>
    <t xml:space="preserve">ქ. თბილისი, გლდანის რაიონი, გლდანი VIII მ/რ.კორ. 1. ბ. 98 
</t>
  </si>
  <si>
    <t>მერაბი გველესიანი</t>
  </si>
  <si>
    <t>01002004254</t>
  </si>
  <si>
    <t>97C4A393-0F23-4091-B34C-DB90DFF5B4D0</t>
  </si>
  <si>
    <t>demetregvelesiani@yahoo.com</t>
  </si>
  <si>
    <t>რომა</t>
  </si>
  <si>
    <t>405358571</t>
  </si>
  <si>
    <t>ქ. თბილისი, ვაკის რაიონი, დაბა წყნეთი, მერაბ კოსტავას ქუჩა, N 30</t>
  </si>
  <si>
    <t>რომან ონაშვილი</t>
  </si>
  <si>
    <t>01008009862</t>
  </si>
  <si>
    <t>863869F0-2778-44DA-90BE-C78FC5F295D0</t>
  </si>
  <si>
    <t>roma108shop@gmail.com</t>
  </si>
  <si>
    <t>412711846</t>
  </si>
  <si>
    <t xml:space="preserve">ქალაქი ქუთაისი, ქუჩა გუგუნავა, N 18, (ნაკვეთი N5-2-2) 
</t>
  </si>
  <si>
    <t>თორნიკე სალაძე</t>
  </si>
  <si>
    <t>787F2C95-5D9D-478E-8107-CF74054EAB14</t>
  </si>
  <si>
    <t>7metali77@mail.ru</t>
  </si>
  <si>
    <t>პრაქტიკა</t>
  </si>
  <si>
    <t>405209554</t>
  </si>
  <si>
    <t>ქ. თბილისი, ვაკე-საბურთალოს რაიონი, გურამ ფანჯიკიძის ქ., შესახვევი I , N 1, სართული 7, ბ. N24</t>
  </si>
  <si>
    <t>ლევან ესვანჯია</t>
  </si>
  <si>
    <t>01001008009</t>
  </si>
  <si>
    <t>9AF1651B-ADA8-41D0-BC9F-CBB57DB14CD1</t>
  </si>
  <si>
    <t>practice.house@yahoo.com</t>
  </si>
  <si>
    <t>დავით ყიფშიძე</t>
  </si>
  <si>
    <t>35001085595</t>
  </si>
  <si>
    <t>ქ. რუსთავი ვაჟა-ფშაველას II გას. კორ. 2 ბ. 10</t>
  </si>
  <si>
    <t>38E3E0F9-682A-4B07-A9BD-9FEDC0218E4D</t>
  </si>
  <si>
    <t>valerintx@gmail.com</t>
  </si>
  <si>
    <t>ბიძინა გალუაშვილი</t>
  </si>
  <si>
    <t>01035000776</t>
  </si>
  <si>
    <t>ქ. თბილისი, ვაკის რაიონი, დ. წყნეთი, დ. ამილახვრის ქ., N 7</t>
  </si>
  <si>
    <t>686BFBA7-4779-463B-B903-0D3B884BD02E</t>
  </si>
  <si>
    <t>bidzinagaluashvili@yahoo.com</t>
  </si>
  <si>
    <t>ბექა ლეჟავა</t>
  </si>
  <si>
    <t>01009014629</t>
  </si>
  <si>
    <t>ქ. თბილისი, ვაჟა-ფშაველას გამზ. III კვ. კორ. 22ბ, ბ. 16</t>
  </si>
  <si>
    <t>415016FC-2E12-41BF-A2FC-AA3E7475751A</t>
  </si>
  <si>
    <t>01027023991</t>
  </si>
  <si>
    <t>თბილისი,</t>
  </si>
  <si>
    <t>EC7AFECD-A5A6-4AA2-8997-05ADC012B4EF</t>
  </si>
  <si>
    <t>ანა თალაკვაძე</t>
  </si>
  <si>
    <t>01001003747</t>
  </si>
  <si>
    <t>ქ. თბილისი, დ. გურამიშვილის გამზ.</t>
  </si>
  <si>
    <t>0DD68E80-3361-4FB3-9275-31E828438ADC</t>
  </si>
  <si>
    <t>სოკარ ჯორჯია პეტროლეუმი</t>
  </si>
  <si>
    <t>202352514</t>
  </si>
  <si>
    <t xml:space="preserve">ქ. თბილისი, ისნის რაიონი, 300 არაგველის ქ. N24 
</t>
  </si>
  <si>
    <t>ლევან გიორგაძე</t>
  </si>
  <si>
    <t>01008016642</t>
  </si>
  <si>
    <t>8EAF0D8D-92BE-4709-B21A-592D4F372042</t>
  </si>
  <si>
    <t>info@sgp.ge</t>
  </si>
  <si>
    <t>საბატა</t>
  </si>
  <si>
    <t>245550185</t>
  </si>
  <si>
    <t>ქ. ბათუმი, ვაჟა-ფშაველას ქ., №40</t>
  </si>
  <si>
    <t>მალხაზ თავდგირიძე</t>
  </si>
  <si>
    <t>D385E628-2D0B-4E0D-8B10-AA29E1F9CFBD</t>
  </si>
  <si>
    <t>Sabata.ltd@hotmail.com</t>
  </si>
  <si>
    <t>მაკა სილაგაძე</t>
  </si>
  <si>
    <t>60001015627</t>
  </si>
  <si>
    <t>ქ. თბილისის, ძველი თბილისის რაიონში, მ. კოსტავას ქ., №3</t>
  </si>
  <si>
    <t>CB9F157D-A364-4520-8058-2FFC1C620EBA</t>
  </si>
  <si>
    <t>maka-silagadze@hotmail.com</t>
  </si>
  <si>
    <t>EURASIA LOGISTICS UAB</t>
  </si>
  <si>
    <t>Antano Tumeno g. 4, LT-01109 Vilnius, Lithuania</t>
  </si>
  <si>
    <t>6DE42F59-669A-46CF-A69D-3C6AF257E84B</t>
  </si>
  <si>
    <t>info@eurasia.lt</t>
  </si>
  <si>
    <t>35BD2C73-FA3B-4671-9D82-A6389D46AA15</t>
  </si>
  <si>
    <t>PROLIFT GLOBAL DIS.TIC.A.S.</t>
  </si>
  <si>
    <t>ISTANBUL</t>
  </si>
  <si>
    <t>A5B9DA95-9565-4797-9F3D-5B22B9995530</t>
  </si>
  <si>
    <t>რუსუდან ბრაგვაძე</t>
  </si>
  <si>
    <t>01024067897</t>
  </si>
  <si>
    <t>ქ. თბილისი, გიორგი დანელიას 33</t>
  </si>
  <si>
    <t>27BE7E23-FFE5-4CD0-B081-F330DBB2EDBF</t>
  </si>
  <si>
    <t>ონისე იოსელიანი</t>
  </si>
  <si>
    <t>01009020969</t>
  </si>
  <si>
    <t>ქ. თბილისი, ვაჟა-ფშაველას გამზ.კორპ.4</t>
  </si>
  <si>
    <t>150EE4A2-4E30-43C4-B94F-3DA3A283FD5B</t>
  </si>
  <si>
    <t>01031006443</t>
  </si>
  <si>
    <t>ქ. თბილისი, ცინცაძის 26, V ბლოკი, 8 სადარბაზო, ბინა N85</t>
  </si>
  <si>
    <t>8832AAFF-F2AE-44E8-876A-E1B1B305B48C</t>
  </si>
  <si>
    <t>61001014004</t>
  </si>
  <si>
    <t>ქ. თბილისი, კარტოზიას 10, სადარბაზო 6, ბინა N769</t>
  </si>
  <si>
    <t>D4783163-8E1D-47D8-B183-54109C9F72EF</t>
  </si>
  <si>
    <t>არი აუტომეიშენ ენდ ფაიარ ფაითინგ</t>
  </si>
  <si>
    <t>406299456</t>
  </si>
  <si>
    <t>საქართველო, ქ. თბილისი, სამგორის რაიონი, მ. გახოკიძის
ქ., N 49</t>
  </si>
  <si>
    <t>ერდემ ქაბლან, U 03607242, 21950455900 (თურქეთი) / ენის ბაიარ U 00100334,
47629645878 (თურქეთი)</t>
  </si>
  <si>
    <t>6F616EBB-AAB6-44B0-A469-0A6A79DD2188</t>
  </si>
  <si>
    <t>erdem.kablan@ariotomasyon.com.tr</t>
  </si>
  <si>
    <t>იქსბაუ</t>
  </si>
  <si>
    <t>445595302</t>
  </si>
  <si>
    <t>ქ. ბათუმი, დიდგორის ქ., N 27</t>
  </si>
  <si>
    <t>ირაკლი ვარშანიძე</t>
  </si>
  <si>
    <t>68868179-071A-4A8B-BAEF-0AED4A0C46FC</t>
  </si>
  <si>
    <t>Varshanidze077@yahoo.com</t>
  </si>
  <si>
    <t>406115742</t>
  </si>
  <si>
    <t>ქ. თბილისის, ისანი-სამგორის რაიონში, ვარკეთილი 3, I მ/რ, კორ. 8, ბ. 45</t>
  </si>
  <si>
    <t>ზაქარია დაუთაშვილი</t>
  </si>
  <si>
    <t>01013014278</t>
  </si>
  <si>
    <t>C24CECB0-58D3-4552-82FF-6D054B28D0AC</t>
  </si>
  <si>
    <t>zazadautaShvili@gmail.com</t>
  </si>
  <si>
    <t>ლთ მოტორსი</t>
  </si>
  <si>
    <t>445513016</t>
  </si>
  <si>
    <t>ქ. ბათუმი, პეტრე ბაგრატიონის ქ., N 111, ბ.  146</t>
  </si>
  <si>
    <t>გაიოზ გოგიტიძე</t>
  </si>
  <si>
    <t>FE1FAB9B-08D6-4F8D-965C-7E344BE1C9DA</t>
  </si>
  <si>
    <t>l.gogitidze60@mail.ru</t>
  </si>
  <si>
    <t>გოუვარდ</t>
  </si>
  <si>
    <t>402169407</t>
  </si>
  <si>
    <t xml:space="preserve">ქალაქი მცხეთა, შოთა რუსთაველის ქუჩა, N32  
</t>
  </si>
  <si>
    <t>ელგუჯა მურადოვი</t>
  </si>
  <si>
    <t>7F1FB5F9-602D-45A6-B392-AC2A3A5B4218</t>
  </si>
  <si>
    <t>gowardgeorgia@gmail.com</t>
  </si>
  <si>
    <t>გოგა მოტორსი</t>
  </si>
  <si>
    <t>445484878</t>
  </si>
  <si>
    <t>ქ. ბათუმი, ურეხის დასახლება</t>
  </si>
  <si>
    <t>თემურ ბერიძე</t>
  </si>
  <si>
    <t>4165724C-7F2B-436E-A895-2B3FF1D17686</t>
  </si>
  <si>
    <t>lia-kekelidze@mail.ru</t>
  </si>
  <si>
    <t>ირაკლი ყაველაშვილი</t>
  </si>
  <si>
    <t>54001019233</t>
  </si>
  <si>
    <t xml:space="preserve">ქალაქი თბილისი, ნაძალადევის რაიონი, ზღვისუბნის დასახლება, III მიკრო/რაიონი, II კვარტალი, კორპუსი 36, ბინა 14 </t>
  </si>
  <si>
    <t>4765E6EE-63E4-4A1B-9591-9793FC7B3695</t>
  </si>
  <si>
    <t>irakli_kavelashvili@mail.ru</t>
  </si>
  <si>
    <t>მაქრო ტურიზმ</t>
  </si>
  <si>
    <t>404492759</t>
  </si>
  <si>
    <t>საქართველო, თბილისი, კრწანისის რაიონი, ვახტანგ
გორგასლის ქ., №9</t>
  </si>
  <si>
    <t>მურათ ავჯი, საქართველო, თურქეთი</t>
  </si>
  <si>
    <t>21067053150, U11214185, 01991004483</t>
  </si>
  <si>
    <t>48FE0F65-3537-41CE-9A86-F1731BB59E25</t>
  </si>
  <si>
    <t>info@maqro.ge</t>
  </si>
  <si>
    <t>ლაქი ჯორჯია</t>
  </si>
  <si>
    <t>406175491</t>
  </si>
  <si>
    <t>საქართველო, თბილისი, ისანი-სამგორის რაიონი,
ვარკეთილი 3, II მ/რ, კორ. №41, ბ. №49</t>
  </si>
  <si>
    <t xml:space="preserve">ვლადიმერ ბულბულაშვილი
</t>
  </si>
  <si>
    <t>01013028545</t>
  </si>
  <si>
    <t>0026620A-053A-4C52-8994-59A18DCEF2DE</t>
  </si>
  <si>
    <t>აისბერგი 2</t>
  </si>
  <si>
    <t>215127725</t>
  </si>
  <si>
    <t>საქართველო, ქ. ფოთი, ვიქტორ კრატასიუკის ქ., №19</t>
  </si>
  <si>
    <t>ირაკლი ვეკუა</t>
  </si>
  <si>
    <t>94A66A38-9C06-4CF8-BD70-E15F7054355C</t>
  </si>
  <si>
    <t>ასლანი გოგინაშვილი</t>
  </si>
  <si>
    <t>13001026603</t>
  </si>
  <si>
    <t>საქართველო, ქ. თბილისის, ისანი-სამგორის რაიონში,
კალოუბნის ქ., N14</t>
  </si>
  <si>
    <t>48C99876-4CEC-4032-9BC2-11843E023F40</t>
  </si>
  <si>
    <t>ვენგო ჯგუფი</t>
  </si>
  <si>
    <t>404996395</t>
  </si>
  <si>
    <t>ქ. თბილისი, საბურთალოს რაიონი, ალ. ყაზბეგის გამზ., N24გ, სადარბაზო 3, სართული 4, ბ. N59</t>
  </si>
  <si>
    <t>პავლე ზაკალაშვილი</t>
  </si>
  <si>
    <t>01005000550</t>
  </si>
  <si>
    <t>699FD283-CFDB-49ED-B318-721C24B70B1A</t>
  </si>
  <si>
    <t>p.zakalashvili@vengo.ge</t>
  </si>
  <si>
    <t>მზიური რეზორტ</t>
  </si>
  <si>
    <t>404462256</t>
  </si>
  <si>
    <t xml:space="preserve">ქ. ბათუმი, თამარ მეფის გამზირი, N14 </t>
  </si>
  <si>
    <t>933470D5-D1F0-4CB0-8738-317256F1B307</t>
  </si>
  <si>
    <t>zurab.naskidashvili@yahoo.com</t>
  </si>
  <si>
    <t>გრინ დეველოპმენტი</t>
  </si>
  <si>
    <t>204452412</t>
  </si>
  <si>
    <t>ქ. თბილისი, ვაკე-საურთალოს რაიონი, ავთო ვარაზის ქუჩა N64, საოფისე ფართი N1 (მშენებარე), სართული 0, ბლოკი B</t>
  </si>
  <si>
    <t>ზურაბ წვერიკმაზაშვილი</t>
  </si>
  <si>
    <t>01011004814</t>
  </si>
  <si>
    <t>25CDD3DB-B92D-4066-8363-867726289059</t>
  </si>
  <si>
    <t>tax@green.ge</t>
  </si>
  <si>
    <t>გიორგი თედორაძე</t>
  </si>
  <si>
    <t>61004064042</t>
  </si>
  <si>
    <t>ქობულეთი, დ. ჩაქვი, აჭარის ქ. N151</t>
  </si>
  <si>
    <t>8B56699C-B01A-41E2-8662-07565020EF0C</t>
  </si>
  <si>
    <t>მედლოგ ჯორჯია</t>
  </si>
  <si>
    <t>402042552</t>
  </si>
  <si>
    <t xml:space="preserve">ქ. თბილისი, დიდუბის რაიონი, ლებანიძის ქ. N17 
</t>
  </si>
  <si>
    <t>მუხრან დეკანაძე</t>
  </si>
  <si>
    <t>66DE43FB-7516-49C9-9EFB-A214BF3715F9</t>
  </si>
  <si>
    <t>tatuli.arveladze@msc.com</t>
  </si>
  <si>
    <t>ეს ელ ლოჯისტიკს გრუპ</t>
  </si>
  <si>
    <t>405276810</t>
  </si>
  <si>
    <t>ქ. თბილისი, საბურთალოს რაიონი, გამსახურდიას გამზ., კორპ. 41, სტუ. ს/ს</t>
  </si>
  <si>
    <t>ნიკა ქაჯაია</t>
  </si>
  <si>
    <t>DAE98E45-350C-4070-BC30-11CDCACA7B28</t>
  </si>
  <si>
    <t>info@sllogistics.ge</t>
  </si>
  <si>
    <t>HAVART IKLIMLENDIRME</t>
  </si>
  <si>
    <t>BURSA</t>
  </si>
  <si>
    <t>D39FECC0-2033-44FE-BC8F-2EB11B8D8710</t>
  </si>
  <si>
    <t>ეკატერინა ბერდიშევა</t>
  </si>
  <si>
    <t>762917460</t>
  </si>
  <si>
    <t>ნაჰოდკა, პერევალნაიას 146ბ</t>
  </si>
  <si>
    <t>4D14C355-EC7F-4B2D-A2C7-CE79B3AEAD88</t>
  </si>
  <si>
    <t>ევრო გრუპ</t>
  </si>
  <si>
    <t>406138923</t>
  </si>
  <si>
    <t>ქ. თბილისის, ისანი-სამგორის რაიონში, ვაზისუბნის IV მ/რ, II კვ., კორ. 11, ბ. 85</t>
  </si>
  <si>
    <t>ბადრი ანყოსი</t>
  </si>
  <si>
    <t>01005027228</t>
  </si>
  <si>
    <t>582CA0C1-4665-48C1-AFB9-BAFEF3694283</t>
  </si>
  <si>
    <t>geo-eurogroup@mail.ru</t>
  </si>
  <si>
    <t>ევრომეტალი</t>
  </si>
  <si>
    <t>402068445</t>
  </si>
  <si>
    <t xml:space="preserve">ქ. თბილისი, დიდუბის რაიონი, აკაკი წერეთელის გამზირი, №118 </t>
  </si>
  <si>
    <t>CEFA59BA-66DC-4CEE-9A3E-BDE950F8FD3A</t>
  </si>
  <si>
    <t>euro.metal@mail.ru</t>
  </si>
  <si>
    <t>ეპ ჯორჯია მიწოდება</t>
  </si>
  <si>
    <t>405460594</t>
  </si>
  <si>
    <t xml:space="preserve">ქ. თბილისი, ისნის რაიონი, ქუჩა იალბუზი , N1 
</t>
  </si>
  <si>
    <t>01005008634</t>
  </si>
  <si>
    <t>0DA03196-E756-40B6-AFE5-49C8C28DB9C0</t>
  </si>
  <si>
    <t>EPGeorgia.Supply@energo-pro.ge</t>
  </si>
  <si>
    <t>NATIONAL FIRE FIGHTING MANUFACTURING FZCO</t>
  </si>
  <si>
    <t>PO Box 17014, Dubai, United Arab Emirates</t>
  </si>
  <si>
    <t>43506737-91CA-452C-B2AF-98E59B272841</t>
  </si>
  <si>
    <t>SIGRAM</t>
  </si>
  <si>
    <t>Yerevan, Yervand Qochar Str. 23, App 2</t>
  </si>
  <si>
    <t>719CFA1F-8A29-4D35-BF48-504F010EA546</t>
  </si>
  <si>
    <t>CD1D8F9C-8568-48B4-8D35-CE84E3C04D32</t>
  </si>
  <si>
    <t>სუპრემე სოლუთიონს</t>
  </si>
  <si>
    <t>445587320</t>
  </si>
  <si>
    <t>ქ. ბათუმი, თაბუკაშვილის ქ, N 3, სართული 1</t>
  </si>
  <si>
    <t>ოლეკსანდრ შიპოშა</t>
  </si>
  <si>
    <t>FB324424</t>
  </si>
  <si>
    <t>5E3E7CDB-6C59-424F-BE60-1115A70E3B8E</t>
  </si>
  <si>
    <t>supreme.sol2020@gmail.com</t>
  </si>
  <si>
    <t>ჯიემ მოტორსი</t>
  </si>
  <si>
    <t>416328094</t>
  </si>
  <si>
    <t>ქ. რუსთავი, XX მ/რ, ლეონიძის ქუჩის მიმდებარე ტერიტორია</t>
  </si>
  <si>
    <t>ემზარ ბენაშვილი</t>
  </si>
  <si>
    <t>A0D032E9-9D09-44C0-8B0B-0B0338912EEA</t>
  </si>
  <si>
    <t>აიდიმოტორსი</t>
  </si>
  <si>
    <t>402177684</t>
  </si>
  <si>
    <t>ქ. თბილისი, დიდუბის რაიონი, თევდორე მღვდლის ქუჩა N51-53, სადარბაზო 4, სართული 10, ბინა N123</t>
  </si>
  <si>
    <t>დავით მიხელიძე</t>
  </si>
  <si>
    <t>035AAF24-3445-4DD2-831E-611EB628A903</t>
  </si>
  <si>
    <t>გეფა</t>
  </si>
  <si>
    <t>201991229</t>
  </si>
  <si>
    <t>ქ. თბილისი, დიდუბის რაიონი, დიდი დიღომიგლდანის შემაერთებელ მაგისტრალსა და ბელიაშვილის ქუჩის გადაკვეთაზე., (ნაკვ. 4/77) / თბილისი, აკაკი ბელიაშვილის ქ., N142</t>
  </si>
  <si>
    <t>მიხეილ აბრამიძე; ენრიკო ბერიძე</t>
  </si>
  <si>
    <t>01002008161; 61008000106</t>
  </si>
  <si>
    <t>F0E9142E-44C4-41BE-B8EB-A35B666E6C5E</t>
  </si>
  <si>
    <t>შელი</t>
  </si>
  <si>
    <t>404909462</t>
  </si>
  <si>
    <t>რასულ კულიევი</t>
  </si>
  <si>
    <t>DF41800F-23AE-4609-B959-861728283228</t>
  </si>
  <si>
    <t>ელჰაუსი</t>
  </si>
  <si>
    <t>400298646</t>
  </si>
  <si>
    <t>ქ. თბილისი, გლდანის რაიონი, მუხიანის დასახლება, IVბ მიკრო/რაიონი, კორპუსი 41, ბინა 33</t>
  </si>
  <si>
    <t>ლევანი წერეთელი</t>
  </si>
  <si>
    <t>44A7C2EF-AD07-47A0-BC32-F84C8F6F9A5F</t>
  </si>
  <si>
    <t>ელ +</t>
  </si>
  <si>
    <t>206108950</t>
  </si>
  <si>
    <t>ქ. თბილისი, ისნის რაიონი, ბერი გაბრიელ სალოსის გამზირი, N126</t>
  </si>
  <si>
    <t>ლაშა ჭუმბურიძე</t>
  </si>
  <si>
    <t>186E95DE-5EB0-4BAE-81F8-7214A21CDBB3</t>
  </si>
  <si>
    <t>გ და თ</t>
  </si>
  <si>
    <t>400210142</t>
  </si>
  <si>
    <t xml:space="preserve">ქ. თბილისი, ზღვისუბნის დასახლება, X კვ., კორპ. #36ა, ბ. #17 </t>
  </si>
  <si>
    <t>გალაქტიონი ბუაძე</t>
  </si>
  <si>
    <t>B67738EF-46D0-4F1F-8450-9657CE200783</t>
  </si>
  <si>
    <t>ბაინდერი</t>
  </si>
  <si>
    <t>448412227</t>
  </si>
  <si>
    <t>ხელვაჩაურის რაიონი, სოფ. სამება, მე–17, II ჩიხი, N13</t>
  </si>
  <si>
    <t>გიორგი ნაკაშიძე</t>
  </si>
  <si>
    <t>917C1CCD-BBA7-4166-8E49-B1A0CE6E896E</t>
  </si>
  <si>
    <t>ჯი ფი აუთსორსინგ</t>
  </si>
  <si>
    <t>405352808</t>
  </si>
  <si>
    <t>ქ. თბილისი, ვაკის რაიონი, ქუჩა წყნეთი, კორპუსი 14, ბინა N52</t>
  </si>
  <si>
    <t>გიორგი გაბოძე</t>
  </si>
  <si>
    <t>82911D17-B259-4566-AE0B-50EC6C305D8E</t>
  </si>
  <si>
    <t>ნიუ ტიფლის</t>
  </si>
  <si>
    <t>402071039</t>
  </si>
  <si>
    <t>ქ. თბილისი, ჩუღურეთის რაიონი, დავით აღმაშენებლის გამზირი, №75</t>
  </si>
  <si>
    <t>გიორგი კალანდაძე</t>
  </si>
  <si>
    <t>01019005448</t>
  </si>
  <si>
    <t>E344D9AF-EB09-45EC-A84B-2441534A2FBB</t>
  </si>
  <si>
    <t>ავთანდილ წიქორიძე</t>
  </si>
  <si>
    <t>09001000481</t>
  </si>
  <si>
    <t>ბაღდათის რაიონი, სოფ. წითელხევი, მე–16 ქ., N7</t>
  </si>
  <si>
    <t>9E84D4F2-6773-4DD0-A9BB-7C1A570D07B3</t>
  </si>
  <si>
    <t>ბიელსი</t>
  </si>
  <si>
    <t>404507182</t>
  </si>
  <si>
    <t>ქალაქი თბილისი, დიდუბის რაიონი, დავით აღმაშენებელის გამზირი, N129ა, მაღაზია N4, +3 სართული</t>
  </si>
  <si>
    <t>ალექსანდრე ბოლქვაძე</t>
  </si>
  <si>
    <t>01008002643</t>
  </si>
  <si>
    <t>659DF8DF-26D9-41A4-81E1-287946E368FA</t>
  </si>
  <si>
    <t>blc@blc.ge</t>
  </si>
  <si>
    <t>ემ ელ სი ლოჯისტიკს</t>
  </si>
  <si>
    <t>405380181</t>
  </si>
  <si>
    <t>ქ. თბილისი, საბურთალოს რაიონი, საირმის ქ., N86, ბ. 7</t>
  </si>
  <si>
    <t>დავით მენაბდე</t>
  </si>
  <si>
    <t>14F0723B-2DFE-490E-80A0-15A1B4545C49</t>
  </si>
  <si>
    <t>datikom@gmail.com</t>
  </si>
  <si>
    <t>OZINAN ASANSOR</t>
  </si>
  <si>
    <t xml:space="preserve">KIRAN STREET RING-ROAD AVENUE NO:77/1, ILKADIM </t>
  </si>
  <si>
    <t>6FB16591-13EF-4060-A4B1-0008BAFAA182</t>
  </si>
  <si>
    <t>გიდანი</t>
  </si>
  <si>
    <t>205259780</t>
  </si>
  <si>
    <t>ქ.თბილისი, დიდუბე-ჩუღურეთის რაიონი, თემურ ფიფიას ქ., N10</t>
  </si>
  <si>
    <t>გურამი ბერიძე</t>
  </si>
  <si>
    <t>C150916F-F6F1-4AAB-ADBF-39138A6288BA</t>
  </si>
  <si>
    <t>gidaniltd@gmail.com</t>
  </si>
  <si>
    <t>ანტონ ვორონინი</t>
  </si>
  <si>
    <t>ფიზ. პირი</t>
  </si>
  <si>
    <t>03187803411</t>
  </si>
  <si>
    <t>რუსეთი - RUS</t>
  </si>
  <si>
    <t>BE85F113-ED2E-49E3-82F1-CFA5A146ACFA</t>
  </si>
  <si>
    <t>აჭარის პროექტების მართვის კომპანია</t>
  </si>
  <si>
    <t>445409415</t>
  </si>
  <si>
    <t>საქართველო, ქ. ბათუმი, ჟიული შარტავას გამზირი, N 13</t>
  </si>
  <si>
    <t>ბაქარ ჩიტაია</t>
  </si>
  <si>
    <t>9CC4F811-3CFB-458A-B444-2C67195A5178</t>
  </si>
  <si>
    <t>ajarapmc@gmail.com</t>
  </si>
  <si>
    <t>მშვილდოსანი</t>
  </si>
  <si>
    <t>404385401</t>
  </si>
  <si>
    <t>ქ. თბილისი,ერწოს ქ. კორპ. N6, ბ. N3</t>
  </si>
  <si>
    <t>პაატა გაფრინდაშვილი</t>
  </si>
  <si>
    <t>01019004040</t>
  </si>
  <si>
    <t>C0FA4151-5E85-487D-96C5-68E4CE197C87</t>
  </si>
  <si>
    <t>mshvildosani.2010@mail.ru</t>
  </si>
  <si>
    <t>ნინო სირბილაძე</t>
  </si>
  <si>
    <t xml:space="preserve">ქ. თბილისი, </t>
  </si>
  <si>
    <t>079E40C8-D88D-476C-BDEF-D2EBF2E4E276</t>
  </si>
  <si>
    <t>ტიგრან ხაჩატრიან</t>
  </si>
  <si>
    <t>65130000512</t>
  </si>
  <si>
    <t>ქ.თბილისი, გორგასლის ქ. N63. ბ N79</t>
  </si>
  <si>
    <t>842A48FE-651B-4120-9F5E-F00AF55C0692</t>
  </si>
  <si>
    <t>PATERSON BROTHERS</t>
  </si>
  <si>
    <t>PILLSBURY WINTHROP SHAW PITTMAN LLP TOWER 42,LEVEL 23, 25 OLD BROAD STR. LONDON UNITED KINGDOM,EC2N 1HQ</t>
  </si>
  <si>
    <t>C5A3FA69-2388-4635-B3D6-C33F810B7A99</t>
  </si>
  <si>
    <t>აიექსპერტი</t>
  </si>
  <si>
    <t>406259604</t>
  </si>
  <si>
    <t>ქალაქი თბილისი, სამგორის რაიონი, მოსკოვის გამზირი, № 36ე, ბინა № 47</t>
  </si>
  <si>
    <t>მაია წიკლაური</t>
  </si>
  <si>
    <t>EBE38EAB-579F-464C-AC59-AC7287407823</t>
  </si>
  <si>
    <t>მათე</t>
  </si>
  <si>
    <t>435431748</t>
  </si>
  <si>
    <t>მარტვილი, თავისუფლების ქ., N 14</t>
  </si>
  <si>
    <t>ვალიკო სილაგავა</t>
  </si>
  <si>
    <t>366CF097-C2CF-4083-AC38-55BED800C1DE</t>
  </si>
  <si>
    <t>გლობალ სელ</t>
  </si>
  <si>
    <t>204567085</t>
  </si>
  <si>
    <t>ქ. თბილისი, ჩუღურეთის რაიონი, წინამძღვრიშვილის ქ., №90</t>
  </si>
  <si>
    <t>გიორგი მადუაშვილი</t>
  </si>
  <si>
    <t>F07563BA-3519-44C4-8A36-29A888763E65</t>
  </si>
  <si>
    <t>ზუმერი ჯორჯია</t>
  </si>
  <si>
    <t>202462717</t>
  </si>
  <si>
    <t>ქ. თბილისი, დიდუბის რაიონი, ცაბაძის ქ., №8</t>
  </si>
  <si>
    <t>ლევან გაფრინდაშვილი</t>
  </si>
  <si>
    <t>C3FBD559-95C4-4B5C-A95F-47578BF60D94</t>
  </si>
  <si>
    <t>არომაკო</t>
  </si>
  <si>
    <t>400286800</t>
  </si>
  <si>
    <t>ქ.  თბილისი, ისნის რაიონი, წმინდა ქეთევან დედოფლის გამზირი, N41 / სამასი არაგველის ქუჩა, N6, სადარბაზო 1, სართული 2</t>
  </si>
  <si>
    <t>შაი ცურ</t>
  </si>
  <si>
    <t>3-1027081-4, 21446245</t>
  </si>
  <si>
    <t>EEAA5F7C-B2A8-462D-99AF-0B4B6D10DD95</t>
  </si>
  <si>
    <t>რედი</t>
  </si>
  <si>
    <t>401965959</t>
  </si>
  <si>
    <t>ქ. ბათუმი, ორბელიანი/მელიქიშვილის 5/104</t>
  </si>
  <si>
    <t>რევაზ დიასამიძე</t>
  </si>
  <si>
    <t>BC355BE6-5817-4346-A09B-651B71933A1B</t>
  </si>
  <si>
    <t>ელ-სს</t>
  </si>
  <si>
    <t>202452381</t>
  </si>
  <si>
    <t>რომან ბლიაძე</t>
  </si>
  <si>
    <t>01011072218</t>
  </si>
  <si>
    <t>6D400965-67B3-48FD-8953-166C23DDFFC2</t>
  </si>
  <si>
    <t>კერხერი</t>
  </si>
  <si>
    <t>404488826</t>
  </si>
  <si>
    <t>ქ.თბილისი, დიდუბე-ჩუღურეთის რაიონი, აკაკი ბელიაშვილის ქ. №167</t>
  </si>
  <si>
    <t>ნიკოლოზი ბათირაშვილი</t>
  </si>
  <si>
    <t>F490C417-FCFC-4EFF-993D-9B7F27B18333</t>
  </si>
  <si>
    <t>იმერი</t>
  </si>
  <si>
    <t>430032582</t>
  </si>
  <si>
    <t xml:space="preserve">ზესტაფონი, უშ.ჩხეიძის ქ., N 96 </t>
  </si>
  <si>
    <t>ზაური ფესვიანიძე</t>
  </si>
  <si>
    <t>B648D0F1-02A8-4230-BD8D-1E71CE39E2DE</t>
  </si>
  <si>
    <t>ცენტ გრუპ</t>
  </si>
  <si>
    <t>446977013</t>
  </si>
  <si>
    <t xml:space="preserve">ქობულეთის რაიონი, ს. წყავროკა, მე–11 ქ., N16 </t>
  </si>
  <si>
    <t>აჩიკო ცენტერაძე</t>
  </si>
  <si>
    <t>F25E1D28-3637-4954-8D9D-2415D6614BAE</t>
  </si>
  <si>
    <t>ემემეს-ჯგუფი</t>
  </si>
  <si>
    <t>212905472</t>
  </si>
  <si>
    <t>ქ. ქუთაისი, ნიკეას ქ., N14ა</t>
  </si>
  <si>
    <t>გიორგი ნეფარიძე</t>
  </si>
  <si>
    <t>9AE959AB-C7A5-41E6-BF7F-1CA4F7739A4B</t>
  </si>
  <si>
    <t>აუტოტესტ გეორგია</t>
  </si>
  <si>
    <t>405041119</t>
  </si>
  <si>
    <t>ქ. თბილისი, საბურთალოს რაიონი, სოფ. დიღომი, ცამეტი ასურელი მამის ქ., N 128</t>
  </si>
  <si>
    <t>ვაჟა იორდანიშვილი</t>
  </si>
  <si>
    <t>01011017250</t>
  </si>
  <si>
    <t>06B34AAC-B4DC-4E59-9AA1-855A322471F6</t>
  </si>
  <si>
    <t>პავლონია გარდენი</t>
  </si>
  <si>
    <t>416358881</t>
  </si>
  <si>
    <t>ქალაქი ქუთაისი, რევაზ თაბუკაშვილის ქუჩა, N171, ბინა 30</t>
  </si>
  <si>
    <t>თამაზი ღურჯია</t>
  </si>
  <si>
    <t>35CC021F-3957-49F5-868A-B77929F0414B</t>
  </si>
  <si>
    <t>ანა გურაშვილი</t>
  </si>
  <si>
    <t>40001001781</t>
  </si>
  <si>
    <t>ქ. თბილისის, ისანი-სამგორის რაიონში, ვარკეთილი 3, IV მ/რ, კორ. 405, ბ. 11</t>
  </si>
  <si>
    <t>4C20E9A3-376B-47D8-9398-C7B976984936</t>
  </si>
  <si>
    <t>ინგა გოგოლაძე</t>
  </si>
  <si>
    <t>38001006792</t>
  </si>
  <si>
    <t>ქ. თბილისი, ისნის რაიონი, ბერი გაბრიელ სალოსის შეს., №7, კორპ. 7, ბ. 21</t>
  </si>
  <si>
    <t>FBC8E448-2082-45EE-8934-961240E4F4CD</t>
  </si>
  <si>
    <t>პრემიუმ ჯგუფი</t>
  </si>
  <si>
    <t>445522907</t>
  </si>
  <si>
    <t>ქ. ბათუმი, მემედ აბაშიძის ქ. N36, ბ. N1</t>
  </si>
  <si>
    <t>ჯემალ ჩურუკბა</t>
  </si>
  <si>
    <t>C1B734D0-6642-4B4C-AD22-ABF60C8F299C</t>
  </si>
  <si>
    <t>იბერია სპედიტიონ</t>
  </si>
  <si>
    <t>402133446</t>
  </si>
  <si>
    <t>ქ. თბილისი, დიდუბის რაიონი, უზნაძის ქ., N111, შენობა N2, ბინა N 11</t>
  </si>
  <si>
    <t>ჰალილ იბრაჰიმ ჰაჯისალიოგლუ</t>
  </si>
  <si>
    <t>01691003578</t>
  </si>
  <si>
    <t>D9D45510-C311-4628-9FED-03C0C8676AEA</t>
  </si>
  <si>
    <t>ჰავანა</t>
  </si>
  <si>
    <t>405022817</t>
  </si>
  <si>
    <t xml:space="preserve">ქ. თბილისის, ვაკე-საბურთალოს რაიონში, ყიფშიძის ქუჩაზე არსებული ავტოსადგომის მიმდებარედ, სადარბაზო1, სართული1, კომერციული ფართი N1 </t>
  </si>
  <si>
    <t>ანა ცქიფურიშვილი</t>
  </si>
  <si>
    <t>01008011069</t>
  </si>
  <si>
    <t>AFCD9F23-05C7-4391-B0B8-DCFA0C2F7F05</t>
  </si>
  <si>
    <t>info@havanact.ge</t>
  </si>
  <si>
    <t>UNIWIN ULUSLARARASI TASIMACILIK VE LOJISTIK LIMITED SIRKETI</t>
  </si>
  <si>
    <t>SAMSUN, 19 MAYIS VERGI DAIRESI MUD</t>
  </si>
  <si>
    <t>88B976BF-588E-481D-B29F-414666BA0049</t>
  </si>
  <si>
    <t>A-FLY INTERNATIONAL LIMITED</t>
  </si>
  <si>
    <t>Rm. 402, Building B, No. 2435 Pazhou Exhibition Industrial Park, XinGang Dong Road, Guangzhou, China</t>
  </si>
  <si>
    <t>1F65B541-0951-43D8-90C8-3599159EA2D6</t>
  </si>
  <si>
    <t>http://www.aflye.com</t>
  </si>
  <si>
    <t>HASPAR ASANSOR SAN. TIC.</t>
  </si>
  <si>
    <t>ANKARA CADDE 13. KM NO:77</t>
  </si>
  <si>
    <t>B696D699-8830-428A-930B-184623DC75B2</t>
  </si>
  <si>
    <t>OTIS LIFT</t>
  </si>
  <si>
    <t>21 KIRPICHNAYA STR., 1051 18, MOSCOW</t>
  </si>
  <si>
    <t>FABADEB3-EEE3-4794-A88D-18288AF415BF</t>
  </si>
  <si>
    <t>01D497BF-9B8F-486E-BA09-3CC1B7FBB942</t>
  </si>
  <si>
    <t>ჯი პი ელ</t>
  </si>
  <si>
    <t>406082322</t>
  </si>
  <si>
    <t xml:space="preserve">ქ. თბილისი, სამგორის რაიონი, ნაკადულის ქ. N8, ბ. N6 
</t>
  </si>
  <si>
    <t>ნუგზარ შუბითიძე</t>
  </si>
  <si>
    <t>E2C9AA42-7641-4C6A-AD7A-789438F48FE8</t>
  </si>
  <si>
    <t>მაია მესხი</t>
  </si>
  <si>
    <t>01024009520</t>
  </si>
  <si>
    <t>ქ. თბილისი,  ჟ. შარტავას ქ. N18, ბ N33</t>
  </si>
  <si>
    <t>A2A92AE7-925E-47DE-A372-1EB823A2A6D7</t>
  </si>
  <si>
    <t>ბმა ქ. ბათუმი, ნინოშვილის N23ა</t>
  </si>
  <si>
    <t>ქ. ბათუმი, ნინოშვილის ქ. N23ა</t>
  </si>
  <si>
    <t>ნატალია კოზიუკ</t>
  </si>
  <si>
    <t>C1FE4361-F19C-4AAD-9122-7023B52DA711</t>
  </si>
  <si>
    <t>Amazon.com</t>
  </si>
  <si>
    <t>Seattle, Washington</t>
  </si>
  <si>
    <t>503EE7B5-131C-400B-A4B7-483DEB77560B</t>
  </si>
  <si>
    <t>E10E3A85-48B9-4F5E-89C0-9B6554D96013</t>
  </si>
  <si>
    <t>კამექს ინტერნეიშნლ</t>
  </si>
  <si>
    <t>405064013</t>
  </si>
  <si>
    <t>ქალაქი თბილისი, ვაკის რაიონი, დაბა წყნეთი, ილიკო სუხიშვილის ქუჩა, N 11, ბინა N3</t>
  </si>
  <si>
    <t>გულნარა სეთურიძე</t>
  </si>
  <si>
    <t>01594000550</t>
  </si>
  <si>
    <t>E5EA85C0-2295-4B82-8E97-FC24DB49FFD0</t>
  </si>
  <si>
    <t>ფოლადის სახლი</t>
  </si>
  <si>
    <t>406258259</t>
  </si>
  <si>
    <t xml:space="preserve">ქ. თბილისი, სამგორის რაიონი, ივანე იუმაშევის ჩიხი N14 </t>
  </si>
  <si>
    <t>ზეზვა სალთხუციშვილი</t>
  </si>
  <si>
    <t>E86ADA19-3646-47E6-8F64-8E287C55F87B</t>
  </si>
  <si>
    <t>ქართული თოკი</t>
  </si>
  <si>
    <t>445523513</t>
  </si>
  <si>
    <t>ბათუმი, ხახულის ქ., N28</t>
  </si>
  <si>
    <t>მზია მიქელაძე</t>
  </si>
  <si>
    <t>4F4B09B5-0841-4984-95FD-526FC950B48F</t>
  </si>
  <si>
    <t>მოდაჩ</t>
  </si>
  <si>
    <t>445601073</t>
  </si>
  <si>
    <t>ქალაქი ბათუმი, დასახლება კახაბერი; ქალაქი ბათუმი, ქუჩა კაკაბაძე, N 32ბ</t>
  </si>
  <si>
    <t>ანილ თუთუნჯუ</t>
  </si>
  <si>
    <t>C0C0BDC0-E56A-4FA3-B559-7D9682AC336F</t>
  </si>
  <si>
    <t>სხივი</t>
  </si>
  <si>
    <t>400003893</t>
  </si>
  <si>
    <t>ქ. თბილისი, გლდანი-ნაძალადევის რაიონი, ც.დადიანის ქ, №65 კორპ.1 ბ.13</t>
  </si>
  <si>
    <t>გულადი ტყეშელაშვილი</t>
  </si>
  <si>
    <t>DF013904-4455-4EED-997E-0AD7DA11832C</t>
  </si>
  <si>
    <t>ლიფტი 1970</t>
  </si>
  <si>
    <t>404955009</t>
  </si>
  <si>
    <t>ქ. თბილისის, ვაკე-საბურთალოს რაიონში, გოძიაშვილის ქ., N 28</t>
  </si>
  <si>
    <t>მალხაზი ბოჭორიშვილი</t>
  </si>
  <si>
    <t>270DF362-09F9-4314-816D-A93D1D981C58</t>
  </si>
  <si>
    <t>ემაკო კომპანი</t>
  </si>
  <si>
    <t>400097079</t>
  </si>
  <si>
    <t xml:space="preserve">ქ. თბილისი, გლდანი-ნაძალადევის რაიონი,გლდანი, VII მ/რ., კორ. 4, ბ. 131 
</t>
  </si>
  <si>
    <t>არკად აკოფოვი</t>
  </si>
  <si>
    <t>01002001186</t>
  </si>
  <si>
    <t>5DDD78B3-E4BB-4821-B137-E0FD4ADC9C0B</t>
  </si>
  <si>
    <t>ჯეორჯიან ბრაზერს</t>
  </si>
  <si>
    <t>445507194</t>
  </si>
  <si>
    <t>ქ. ბათუმი, ქედის ქ., N 1ბ</t>
  </si>
  <si>
    <t>ირაკლი ალიშანიძე; ჯონი მამულაძე</t>
  </si>
  <si>
    <t>61001070598; 61001073393</t>
  </si>
  <si>
    <t>088329D6-F414-4084-A9BF-5DCBEF1F992E</t>
  </si>
  <si>
    <t>ენდე მოტორსი</t>
  </si>
  <si>
    <t>445591743</t>
  </si>
  <si>
    <t>ქალაქი ბათუმი, გრიგოლ ლორთქიფანიძის ქუჩა, N47</t>
  </si>
  <si>
    <t>გურამ ბერიძე</t>
  </si>
  <si>
    <t>B951C1DE-AF01-4058-B40A-D1948F9D4873</t>
  </si>
  <si>
    <t>ვ.გ. აუტოფართს</t>
  </si>
  <si>
    <t>406262716</t>
  </si>
  <si>
    <t>ქ. თბილისი, ისნის რაიონი, ნავთლუღის II დასახლება, III ქუჩა, N 6</t>
  </si>
  <si>
    <t>ვიაჩესლავ გოხაძე</t>
  </si>
  <si>
    <t>01011036525</t>
  </si>
  <si>
    <t>55364796-AD42-441F-A40A-0FEE1717D6D6</t>
  </si>
  <si>
    <t>მეგა-მოტორს</t>
  </si>
  <si>
    <t>434067779</t>
  </si>
  <si>
    <t>ლენტეხის რაიონი, სოფ. ლექსურა</t>
  </si>
  <si>
    <t>მინდია ლიპარტელიანი</t>
  </si>
  <si>
    <t>BCE09C69-DE5A-4C79-BB38-386CA5376A8D</t>
  </si>
  <si>
    <t>ლილო+ 2020</t>
  </si>
  <si>
    <t>404589094</t>
  </si>
  <si>
    <t xml:space="preserve">ქ. თბილისი, ი. ნიკოლაძის ქ., N5, ბინა 72 
</t>
  </si>
  <si>
    <t>ნინო ლოლაძე</t>
  </si>
  <si>
    <t>01001075305</t>
  </si>
  <si>
    <t>33880E2F-8AF5-4C60-A86E-9212B02BADC0</t>
  </si>
  <si>
    <t>რუსთავის ტექ. ინსპექტირების ცენტრი</t>
  </si>
  <si>
    <t>404545060</t>
  </si>
  <si>
    <t xml:space="preserve">ქ. თბილისი, ძველი თბილისის რაიონი, მერაბ მამარდაშვილის ქუჩა, № 3, მანსარდი 12 </t>
  </si>
  <si>
    <t>ბექა ცინცაძე</t>
  </si>
  <si>
    <t>6A993A51-4888-42DB-BB62-00E30143F1E2</t>
  </si>
  <si>
    <t>თეგეტა ქონსთრაქშენ ექვიფმენთ</t>
  </si>
  <si>
    <t>206316645</t>
  </si>
  <si>
    <t>ქ. თბილისი, სამგორის რაიონი, კახეთის გზატკეცილი, N63</t>
  </si>
  <si>
    <t>01003012341</t>
  </si>
  <si>
    <t>3FB28C03-C5AD-44A3-B0D0-A1605A305CBF</t>
  </si>
  <si>
    <t>ვაჟა გორგაძე</t>
  </si>
  <si>
    <t>61008016584</t>
  </si>
  <si>
    <t>ქედის რაიონი, ს. გოგინიძეები მე–6 ქ., N1</t>
  </si>
  <si>
    <t>9D38416A-0028-4DBE-9CD1-20CF965915B0</t>
  </si>
  <si>
    <t>ბიძინა ბალაძე</t>
  </si>
  <si>
    <t>61001068021</t>
  </si>
  <si>
    <t>ქ. ბათუმი, თამარ მეფის გამზირი, N 5, ბინა 11</t>
  </si>
  <si>
    <t>C386394F-3851-4A2C-BB4D-74D0638F4E49</t>
  </si>
  <si>
    <t>გიგლა კაკალია</t>
  </si>
  <si>
    <t>01006007757</t>
  </si>
  <si>
    <t>E6A56C00-9A5B-45F3-998A-7F96AECF7B5E</t>
  </si>
  <si>
    <t>კაპიტალ გრუპი</t>
  </si>
  <si>
    <t>405296255</t>
  </si>
  <si>
    <t>ქ. თბილისი, საბურთალოს რაიონი, სიმონ ჩიქოვანის ქუჩა, N 22, ბინა 30</t>
  </si>
  <si>
    <t>დალი ბერულავა</t>
  </si>
  <si>
    <t>01025003756</t>
  </si>
  <si>
    <t>77AF1960-EC8C-4658-B33E-8D26E449F36A</t>
  </si>
  <si>
    <t>berlli@yahoo.com</t>
  </si>
  <si>
    <t>ირაკლი ბუხიაშვილი</t>
  </si>
  <si>
    <t>01031007136</t>
  </si>
  <si>
    <t>თბილისი</t>
  </si>
  <si>
    <t>EEF71586-275A-4382-B2B2-0CE0940A8FD6</t>
  </si>
  <si>
    <t>ქ. ბათუმი, ფიროსმანის 18, ბ. N81</t>
  </si>
  <si>
    <t>6CA0F547-5BC0-4947-824D-B84A8D012EE7</t>
  </si>
  <si>
    <t>კლიმატ ინჟინერინგი</t>
  </si>
  <si>
    <t>405164584</t>
  </si>
  <si>
    <t>ქ. თბილისი, საბურთალოს რაიონი, გაბრიელ ისაკაძის ქ., N12, ბინა N59</t>
  </si>
  <si>
    <t>გიორგი თვალავაძე</t>
  </si>
  <si>
    <t>01024044826</t>
  </si>
  <si>
    <t>934ACF0F-2594-4C3F-9AF0-B7472C14257A</t>
  </si>
  <si>
    <t>Giorgi@Dalkin.com.ge</t>
  </si>
  <si>
    <t>ალიანსი თბილისი</t>
  </si>
  <si>
    <t>405144703</t>
  </si>
  <si>
    <t>ქ. თბილისი, ი. ჭავჭავაძის გამზ, N49ბ</t>
  </si>
  <si>
    <t>აკაკი სონგულია</t>
  </si>
  <si>
    <t>73F7A185-024C-4137-BCF6-0AF1157D6600</t>
  </si>
  <si>
    <t>alliancetbilisi@gmail.com</t>
  </si>
  <si>
    <t>სიმძლავრე</t>
  </si>
  <si>
    <t>445440531</t>
  </si>
  <si>
    <t>ქ. ბათუმი, ქედის ქ., N1ბ</t>
  </si>
  <si>
    <t>ირაკლი ალიშანიძე</t>
  </si>
  <si>
    <t>24486CD1-C94C-49A1-869A-36AB001092F6</t>
  </si>
  <si>
    <t>ახალი ძალა</t>
  </si>
  <si>
    <t>445492128</t>
  </si>
  <si>
    <t>C450F397-9472-40D5-8A9A-004F158C156F</t>
  </si>
  <si>
    <t>შექმენი ახალი</t>
  </si>
  <si>
    <t>400261863</t>
  </si>
  <si>
    <t>ქ. თბილისი, ნაძალადევის რაიონი, ჭოლა ლომთათიძის ქუჩა, №89</t>
  </si>
  <si>
    <t>ლუკა აფციაურ</t>
  </si>
  <si>
    <t>01019087691</t>
  </si>
  <si>
    <t>7C866E08-514C-4BA5-A321-08B811444BCB</t>
  </si>
  <si>
    <t>კავკას მეტალი</t>
  </si>
  <si>
    <t>205282308</t>
  </si>
  <si>
    <t xml:space="preserve">ქალაქი თბილისი, კრწანისის რაიონი, რუსთავის გზატკეცილი, N 36 </t>
  </si>
  <si>
    <t>კონსტანტინე წირღვავა</t>
  </si>
  <si>
    <t>01018001966</t>
  </si>
  <si>
    <t>GE91TB7012736150100005</t>
  </si>
  <si>
    <t>14BE0E19-7D0C-4227-8B4F-0E51EF023393</t>
  </si>
  <si>
    <t>მეტალ ექსპო (METAL EXPO)</t>
  </si>
  <si>
    <t>430026777</t>
  </si>
  <si>
    <t>ზესტაფონის რაიონი, ს. ქვედა საზანო</t>
  </si>
  <si>
    <t>ირაკლი ორბელაძე</t>
  </si>
  <si>
    <t>C0732639-3B92-4D0D-B7D5-525FE19AA951</t>
  </si>
  <si>
    <t>AKZONOBEL GEO</t>
  </si>
  <si>
    <t>448383464</t>
  </si>
  <si>
    <t>C342356C-A3AF-414D-BB87-EDFA5806D62B</t>
  </si>
  <si>
    <t>ფელიქსი</t>
  </si>
  <si>
    <t>445464907</t>
  </si>
  <si>
    <t xml:space="preserve">ქ. ბათუმი, გიორგი სააკაძის ქ., N47 
</t>
  </si>
  <si>
    <t>ასლან მამულაძე</t>
  </si>
  <si>
    <t>35804753-737D-43AD-9F7B-D37C5041373C</t>
  </si>
  <si>
    <t>კახი ხოლუაშვილი</t>
  </si>
  <si>
    <t>01032005186</t>
  </si>
  <si>
    <t>ქ. თბილისი, ვაკე-საბურთალოს რაიონი, ქავთარაძის ქ., N 1</t>
  </si>
  <si>
    <t>FE93407C-A85D-4FC6-8A91-7CC703EF9989</t>
  </si>
  <si>
    <t>ტერასა ტვიში</t>
  </si>
  <si>
    <t>445559958</t>
  </si>
  <si>
    <t xml:space="preserve">ქალაქი ბათუმი, გორგილაძის ქუჩა, N36, ბინა 34 
</t>
  </si>
  <si>
    <t>ქეთევან გათენაძე</t>
  </si>
  <si>
    <t>3EEA16B5-E560-432C-A930-F05F26AE3DD5</t>
  </si>
  <si>
    <t>ალიანს რესტორატორი</t>
  </si>
  <si>
    <t>445599479</t>
  </si>
  <si>
    <t>ქ. ბათუმი, შ. ხიმშიაშვილის ქ., N5</t>
  </si>
  <si>
    <t>მალხაზ თევზაძე</t>
  </si>
  <si>
    <t>41642FAD-B733-4588-B8D1-08BB943C1DEF</t>
  </si>
  <si>
    <t>სოსო ოქრუაძე</t>
  </si>
  <si>
    <t>33001021790</t>
  </si>
  <si>
    <t>ქალაქი თბილისი, ჩუღურეთის რაიონი, ახალარსენალის I ქუჩა, N 19ა</t>
  </si>
  <si>
    <t>B6D5FAF8-1C22-4CA8-B1B0-95D0EC5BCC0D</t>
  </si>
  <si>
    <t>ჯეო ჰიბრიდი</t>
  </si>
  <si>
    <t>406231634</t>
  </si>
  <si>
    <t xml:space="preserve">ქალაქი თბილისი, ისანი-სამგორის რაიონი, მესხეთის ქუჩა, N 61 </t>
  </si>
  <si>
    <t>გიორგი დოლიძე</t>
  </si>
  <si>
    <t>01011071851</t>
  </si>
  <si>
    <t>3AE87C33-5465-45CD-B8B7-1F146902DF2F</t>
  </si>
  <si>
    <t>სერგეი ალოიან</t>
  </si>
  <si>
    <t>01011077165</t>
  </si>
  <si>
    <t>ქ. თბილისი, სამგორის რაიონი, ვაზისუბნის III მ/რ, I კვ, კორ. 2, ბ. 107</t>
  </si>
  <si>
    <t>93E057BA-B855-4C38-BCE4-B034F7104160</t>
  </si>
  <si>
    <t>დენის ბატურინი</t>
  </si>
  <si>
    <t>61001061730</t>
  </si>
  <si>
    <t>ქ. ბათუმი, მ. ლერმონტოვის ქ., N36, ბ. 92</t>
  </si>
  <si>
    <t>E639A6C7-477C-4020-9314-9E2A38ACA62A</t>
  </si>
  <si>
    <t>ვალერიან გორჯელაძე</t>
  </si>
  <si>
    <t>61004062423</t>
  </si>
  <si>
    <t>ქობულეთი ს. საჩინო</t>
  </si>
  <si>
    <t>GE18BG0000000142266700,GE43BG0000000538531620</t>
  </si>
  <si>
    <t>92F54867-D303-4C5D-8B9C-5339167D6257</t>
  </si>
  <si>
    <t>ლაშა შავერდაშვილი</t>
  </si>
  <si>
    <t>01027089321</t>
  </si>
  <si>
    <t>ქ. თბილისი, სამგორის რაიონი, ს. თაყაიშვილის ქ., N46, ბ. N41</t>
  </si>
  <si>
    <t>8322C824-6B67-48EF-9AE2-5D30FAC832B1</t>
  </si>
  <si>
    <t>მანუჩარ გულიაშვილი</t>
  </si>
  <si>
    <t>28001004588</t>
  </si>
  <si>
    <t>ქ. თბილისი, სამგორის რაიონი, ვარკეთილი3-ის IIIა მ/რ, კორპუსი 337, ბინა 70</t>
  </si>
  <si>
    <t>21B8A9CB-DCE0-4227-A23F-045036615D72</t>
  </si>
  <si>
    <t>ირაკლი კონცელიძე</t>
  </si>
  <si>
    <t>61004061086</t>
  </si>
  <si>
    <t>ქობულეთის რაიონი, დაბა ჩაქვი, თამარ მეფის ქ., N 5ა, ბ. 6</t>
  </si>
  <si>
    <t>GE85BG0000000528248088</t>
  </si>
  <si>
    <t>95D409F5-5022-4CBE-99E5-BE3035CF6FDE</t>
  </si>
  <si>
    <t>ლევანი ბაგაშვილი</t>
  </si>
  <si>
    <t>01027083562</t>
  </si>
  <si>
    <t xml:space="preserve">ქ. თბილისი შუამთის ქუჩა
</t>
  </si>
  <si>
    <t>F8DB2788-C3CD-4B78-95E8-21190D333FF2</t>
  </si>
  <si>
    <t>45001031265</t>
  </si>
  <si>
    <t>ყვარლის რაიონი, სოფელი ენისელი</t>
  </si>
  <si>
    <t>GE21BG0000000533472593</t>
  </si>
  <si>
    <t>DAE381C9-D056-4F41-BFD4-DA43CAF29B15</t>
  </si>
  <si>
    <t>იევგენ ოვეშნიაქოვ</t>
  </si>
  <si>
    <t>1982092803392</t>
  </si>
  <si>
    <t>ქ. ბათუმში, რუსთაველის ქუჩა N40</t>
  </si>
  <si>
    <t>2BE0B019-5123-46B7-AD88-7A56ACE72918</t>
  </si>
  <si>
    <t>ილია იაკობიძე</t>
  </si>
  <si>
    <t>01008053571</t>
  </si>
  <si>
    <t>ქ. თბილისი, სულხან ცინცაძის ქუჩა, N18, ბინა N36</t>
  </si>
  <si>
    <t>3F1EB616-2884-429C-81CE-FD771A90FE2E</t>
  </si>
  <si>
    <t>სტილ ჰაუსი</t>
  </si>
  <si>
    <t>401964567</t>
  </si>
  <si>
    <t xml:space="preserve">ქ. თბილისის, დიდუბე-ჩუღურეთის რაიონში, აგლაძის ქ, მდ მტკვრის მარცხენა სანაპიროსა და ვახუშტი ბაგრატიონის სახელობის ხიდს შორის </t>
  </si>
  <si>
    <t>მალხაზი მამაცაშვილი</t>
  </si>
  <si>
    <t>98F138D8-7F77-4350-A89F-0D204CCC729A</t>
  </si>
  <si>
    <t>ჰელიოსი</t>
  </si>
  <si>
    <t>445431541</t>
  </si>
  <si>
    <t>ქ. ბათუმი, გ. ჩოხელის ქ., N65</t>
  </si>
  <si>
    <t>ზვიად მგელაძე</t>
  </si>
  <si>
    <t>10464822-CAB4-434B-94BA-AE638A263737</t>
  </si>
  <si>
    <t>ქუდოს ჯორჯია</t>
  </si>
  <si>
    <t>406240884</t>
  </si>
  <si>
    <t xml:space="preserve">ქ. თბილისი, ვაკის რაიონი, ილია ჭავჭავაძის გამზირი, N 60ბ, ბინა N64 </t>
  </si>
  <si>
    <t>ალექსანდრე მარგიშვილი;  ანა ოსიყმიშვილი</t>
  </si>
  <si>
    <t>01006005538; 01017010938</t>
  </si>
  <si>
    <t>F94AFA24-E43D-491A-8AEC-96B90E2B6C92</t>
  </si>
  <si>
    <t>გრანდ კაფე</t>
  </si>
  <si>
    <t>445469564</t>
  </si>
  <si>
    <t>ქ. ბათუმი, 26 მაისის ქ., N 17, ბინა N1</t>
  </si>
  <si>
    <t>ლია ჭყონია</t>
  </si>
  <si>
    <t>6450DCF3-9F47-45D3-9844-4A7ECD41577A</t>
  </si>
  <si>
    <t>ანა ფირცხალავა</t>
  </si>
  <si>
    <t>62003014448</t>
  </si>
  <si>
    <t>ქ. თბილისი, ვაკის რაიონი, დაბა წყნეთი, დავით გურამიშვილის ქუჩა, N 9, ბინა N21</t>
  </si>
  <si>
    <t>C54EB547-1BF2-4318-8B7A-B4FF1707E167</t>
  </si>
  <si>
    <t>annipirtskhalava@gmail.com</t>
  </si>
  <si>
    <t>პრაიმ არქი</t>
  </si>
  <si>
    <t>406132929</t>
  </si>
  <si>
    <t>ქ. თბილისი, ვაკის რაიონი, ყიფშიძის შესახვევი, N15, სართული 3</t>
  </si>
  <si>
    <t>თენგიზ წულაია</t>
  </si>
  <si>
    <t>72217FB1-5EF9-48C3-8334-52575EBFC828</t>
  </si>
  <si>
    <t>info@archi.ge</t>
  </si>
  <si>
    <t>კომპანია ჯდჯ</t>
  </si>
  <si>
    <t>405119964</t>
  </si>
  <si>
    <t xml:space="preserve">ქ. თბილისი,ჭავჭავაძის გამზ. N30 
</t>
  </si>
  <si>
    <t>ირმა ფოფხაძე</t>
  </si>
  <si>
    <t>B6D1A89E-F7B8-4B57-98D9-CDE962395C63</t>
  </si>
  <si>
    <t>ბრავა ჭავჭავაძე 49</t>
  </si>
  <si>
    <t>405204489</t>
  </si>
  <si>
    <t>ქ. თბილისის ვაკე-საბურთალოს რაიონი, ლიზიკო ქავთარაძის ქ. N 1, ბინა N97.</t>
  </si>
  <si>
    <t>მარიამ ასათიანი</t>
  </si>
  <si>
    <t>01030003647</t>
  </si>
  <si>
    <t>1DAAD926-8153-46BA-A5E8-7507580943B4</t>
  </si>
  <si>
    <t>ფრანგული უბანი ფრანგული უბნის "დ" და "ე" ბლოკების ამხანაგობა</t>
  </si>
  <si>
    <t>200316657</t>
  </si>
  <si>
    <t>ქ. თბილისი, მარსელის ქ. 10</t>
  </si>
  <si>
    <t>E56C25E1-F15A-4390-BB92-B64890A90093</t>
  </si>
  <si>
    <t>ფრანგული დასახლების ა-ბ-გ ბლოკების ამხანაგობა</t>
  </si>
  <si>
    <t>200317273</t>
  </si>
  <si>
    <t>ქ. თბილისი, იპოლიტ ივანოვის 10</t>
  </si>
  <si>
    <t>6878FB60-0B5E-4898-ABCD-60ACC55A458D</t>
  </si>
  <si>
    <t>გორგილაძის 88ა</t>
  </si>
  <si>
    <t>ქ. თბილისი, გორგილაძის ქ. N88ა</t>
  </si>
  <si>
    <t>გიორგი აფაქიძე</t>
  </si>
  <si>
    <t>FE4FCC52-C6FC-42E2-BE3D-E360FEE52DEF</t>
  </si>
  <si>
    <t>ისანი პალასი</t>
  </si>
  <si>
    <t>ქ. თბილისი, ნავთლუღის ქ. N10ა</t>
  </si>
  <si>
    <t>ირაკლი გორგაძე</t>
  </si>
  <si>
    <t>C2317420-4845-4771-96EF-8159FBEF74FF</t>
  </si>
  <si>
    <t>ნინოწმინდა</t>
  </si>
  <si>
    <t>438115754</t>
  </si>
  <si>
    <t>საგარეჯო, ს. გიორგიწმინდა</t>
  </si>
  <si>
    <t>სოსო მარიდაშვილი</t>
  </si>
  <si>
    <t>01009014555</t>
  </si>
  <si>
    <t>FF29019D-6300-4647-97ED-EEB49D7F8A9D</t>
  </si>
  <si>
    <t>61001029125</t>
  </si>
  <si>
    <t>ბათუმი, პეტრე მელიქიშვილის ქ. N16, ბ.  N4</t>
  </si>
  <si>
    <t>51469664-FF07-46CE-A2D1-3851CE293B88</t>
  </si>
  <si>
    <t>ლაიქ ჰაუსი</t>
  </si>
  <si>
    <t>445478563</t>
  </si>
  <si>
    <t>ქ. ბათუმი, გორგილაძის ქ., N61/თაყაიშვილის ქ., 12-14-16</t>
  </si>
  <si>
    <t>ბესარიონ ბაჯელიძე</t>
  </si>
  <si>
    <t>E5065FFE-1CD4-4C87-A053-0558ECFC9B1D</t>
  </si>
  <si>
    <t>ოთო–555</t>
  </si>
  <si>
    <t>448382633</t>
  </si>
  <si>
    <t>ხელვაჩაური, ს. ფერია</t>
  </si>
  <si>
    <t>ზაზა ანთაძე</t>
  </si>
  <si>
    <t>602CBC64-BB86-49E0-805F-ED4B512C0105</t>
  </si>
  <si>
    <t>ანთ გრუპ</t>
  </si>
  <si>
    <t>448403479</t>
  </si>
  <si>
    <t xml:space="preserve">ხელვაჩაურის რაიონი, ს. ფერია, მე–13 III ჩიხი, N 6 
</t>
  </si>
  <si>
    <t>F7CE5E6C-13F0-4B09-AAC0-6E2D401FCB42</t>
  </si>
  <si>
    <t>რეზო+</t>
  </si>
  <si>
    <t>445395590</t>
  </si>
  <si>
    <t xml:space="preserve">ქ. ბათუმი, პუშკინის ქ., №3 </t>
  </si>
  <si>
    <t>რეზო ზოსიძე</t>
  </si>
  <si>
    <t>86AA002C-9B6E-4CDC-929E-1022C86F2590</t>
  </si>
  <si>
    <t>ელექტრიკი</t>
  </si>
  <si>
    <t>406205636</t>
  </si>
  <si>
    <t xml:space="preserve">ქ. თბილისი, ისან-სამგორის რაიონი, კაიროს ქ., N19 
</t>
  </si>
  <si>
    <t>ხვიჩა კვეტენაძე</t>
  </si>
  <si>
    <t>1DF1704A-B704-4D4F-BFA3-EFA4DE3392CB</t>
  </si>
  <si>
    <t>ბაჩის ნათება</t>
  </si>
  <si>
    <t>448388995</t>
  </si>
  <si>
    <t>ხელვაჩაური, ს. მახინჯაური</t>
  </si>
  <si>
    <t>ზურაბ ხალვაში</t>
  </si>
  <si>
    <t>AB192988-C4E7-4C1D-833E-C5E201C66065</t>
  </si>
  <si>
    <t>445395796</t>
  </si>
  <si>
    <t>ქ. ბათუმი , ბაგრატიონის ქ., N 112 / მელიქიშვილის ქ., N 98</t>
  </si>
  <si>
    <t>ბადრი ჩხიკვაძე</t>
  </si>
  <si>
    <t>3C7B4214-56A8-4863-B535-0E1EFFD0F4A2</t>
  </si>
  <si>
    <t>ელვარე</t>
  </si>
  <si>
    <t>406325187</t>
  </si>
  <si>
    <t xml:space="preserve">ქ. თბილისი, სამგორის რაიონი, ქვემო ალექსეევკას დასახლება; ქვემო ალექსეევკა </t>
  </si>
  <si>
    <t>გიორგი ხოსიაშვილი</t>
  </si>
  <si>
    <t>01020002098</t>
  </si>
  <si>
    <t>0E070D84-8DA0-4558-A05B-0B5BDBDDB2A1</t>
  </si>
  <si>
    <t>აპოლო</t>
  </si>
  <si>
    <t>448397477</t>
  </si>
  <si>
    <t>ხელვაჩაურის რაიონი, ს. ყოროლისთავი</t>
  </si>
  <si>
    <t>ლევან ჭელიძე</t>
  </si>
  <si>
    <t>CA2347C8-A5CF-4C18-A166-12ECA7A80EA8</t>
  </si>
  <si>
    <t>კანცბუმი</t>
  </si>
  <si>
    <t>445468388</t>
  </si>
  <si>
    <t>ქ. ბათუმი, შ.ინასარიძის ქ., N 8, ბ. 7-8</t>
  </si>
  <si>
    <t>ენვერ ჭაღალიძე</t>
  </si>
  <si>
    <t>1A1C3CB3-BC82-47C6-8172-520FFDAC4EBF</t>
  </si>
  <si>
    <t>რკინის კაცი</t>
  </si>
  <si>
    <t>405150704</t>
  </si>
  <si>
    <t xml:space="preserve">ქ. თბილისის, ვაკე-საბურთალოს რაიონში, შ.ნუცუბიძის ფერდ., IV მ/რ, მხატვრების დას., N 8 </t>
  </si>
  <si>
    <t>ნიკა ოზაშვილი</t>
  </si>
  <si>
    <t>01008048876</t>
  </si>
  <si>
    <t>35F977D6-65AE-464A-A4D0-E8287E2D8955</t>
  </si>
  <si>
    <t>საბა777</t>
  </si>
  <si>
    <t>419619149</t>
  </si>
  <si>
    <t>ტყიბული ე.აფხაიძის ქ. N24</t>
  </si>
  <si>
    <t>ფარვიზი ქასრაშვილი</t>
  </si>
  <si>
    <t>DD4713A3-A703-496F-9362-34633CD44E96</t>
  </si>
  <si>
    <t>თი თი სი</t>
  </si>
  <si>
    <t>205200815</t>
  </si>
  <si>
    <t>ქ. თბილისი, საბურთალოს რაიონი, საბურთალოს ქ., №10, კორ. 6, "ბ", ბ. 27</t>
  </si>
  <si>
    <t>ოლეგი ბაზაძე</t>
  </si>
  <si>
    <t>82767883-11D6-44AB-8CCE-7465459DFFD9</t>
  </si>
  <si>
    <t>საბა</t>
  </si>
  <si>
    <t>445441889</t>
  </si>
  <si>
    <t xml:space="preserve">ბათუმი, ტბელ აბუსერისძის ქ. N 21ბ ბ. 46 </t>
  </si>
  <si>
    <t>ჯონი ბოლქვაძე</t>
  </si>
  <si>
    <t>872CDEF8-AD39-47DC-8DCE-01F12947C416</t>
  </si>
  <si>
    <t>ნონა ზამბახიძე</t>
  </si>
  <si>
    <t>61003008070</t>
  </si>
  <si>
    <t>ბათუმი, თამარ მეფის დას., N 29, ბ. 8</t>
  </si>
  <si>
    <t>661ABD0B-F239-4B7C-964E-99CC092B030B</t>
  </si>
  <si>
    <t>ნუცუბიძე</t>
  </si>
  <si>
    <t>405387861</t>
  </si>
  <si>
    <t>ქ. თბილისი, მთაწმინდის რაიონი, კოსტავას ქუჩა, № 37-39, სართული 3, კომერციული ფართი</t>
  </si>
  <si>
    <t>იბრაიმ შალიკაძე</t>
  </si>
  <si>
    <t>272FF8D3-4909-409A-99B0-E2C8CA3BB9AF</t>
  </si>
  <si>
    <t>ზურაბ ბეროშვილი</t>
  </si>
  <si>
    <t>01008016853</t>
  </si>
  <si>
    <t>ქ. თბილისი, ცაბაძის ქუჩა N9</t>
  </si>
  <si>
    <t>6D35EE90-BD58-4E7D-8589-8EC87F57E04F</t>
  </si>
  <si>
    <t>შოთა მონადირიშვილი</t>
  </si>
  <si>
    <t>01024051928</t>
  </si>
  <si>
    <t>ქ. თბილისი, ალ. ყაზბეგის გამზ. N4ა, ბინა N25</t>
  </si>
  <si>
    <t>FB20B5F4-212D-4E39-B5D5-EDCC2F8F507F</t>
  </si>
  <si>
    <t>ვერგე</t>
  </si>
  <si>
    <t>N/A</t>
  </si>
  <si>
    <t>425365507</t>
  </si>
  <si>
    <t>ბორჯომის რაიონი, ს. ვარდგინეთი</t>
  </si>
  <si>
    <t>გიორგი ჭინჭარაული</t>
  </si>
  <si>
    <t>b4a248a5-14b1-4b9b-96b6-186c1fb4b4d8</t>
  </si>
  <si>
    <t>ვოიარგ ლიმითედ</t>
  </si>
  <si>
    <t>405346102</t>
  </si>
  <si>
    <t>ქ. თბილისი, საბურთალოს რაიონი, ს. ცინცაძის ქ. N10, ბინა N36</t>
  </si>
  <si>
    <t>ივანე ხოხლოვი</t>
  </si>
  <si>
    <t>e741733c-b798-4f98-9c57-c569f4b042ea</t>
  </si>
  <si>
    <t>დიმიტრი მახარობლიშვილი</t>
  </si>
  <si>
    <t>მამრობითი</t>
  </si>
  <si>
    <t>01010007910</t>
  </si>
  <si>
    <t>ქ. თბილისი, ყაზბეგის გამზირი, N8</t>
  </si>
  <si>
    <t>a7cca9cc-873f-4e58-8fcf-b611034ab3c0</t>
  </si>
  <si>
    <t>ბაგრატიონი რეზიდენსი</t>
  </si>
  <si>
    <t>445572568</t>
  </si>
  <si>
    <t>ქ. ბათუმი, ბაგრატიონის ქ., 131-ის მიმდებარე; / ქ. ბათუმი, ბაგრატიონის ქ., N 131</t>
  </si>
  <si>
    <t xml:space="preserve">ნუკრი ქართველიშვილი </t>
  </si>
  <si>
    <t>58fa8342-2181-4246-af05-590de2ef9e8d</t>
  </si>
  <si>
    <t>აიდისი</t>
  </si>
  <si>
    <t>204998342</t>
  </si>
  <si>
    <t>ქ. თბილისი, საბურთალოს რაიონი, სოფ. დიღომი, როსტევანის ქ., №5</t>
  </si>
  <si>
    <t>ვახტანგ რაზმაძე</t>
  </si>
  <si>
    <t>84fbebbf-ffe3-4de2-b726-6c20f7de3e5e</t>
  </si>
  <si>
    <t>ალიანსი ფრივილიჯი</t>
  </si>
  <si>
    <t>412718466</t>
  </si>
  <si>
    <t>ქალაქი ბათუმი, ლ. ასათიანის ქუჩა, N21</t>
  </si>
  <si>
    <t>dbbb87c7-d197-4838-8a24-faf3e22917cc</t>
  </si>
  <si>
    <t>გრანდ მოლი</t>
  </si>
  <si>
    <t>445524479</t>
  </si>
  <si>
    <t xml:space="preserve">ქ. ბათუმი, შ. ხიმშიაშვილის და კობალაძის ქუჩების კვეთა 
</t>
  </si>
  <si>
    <t>fb5cb65c-f87e-4ad2-a3ed-fa346097ef17</t>
  </si>
  <si>
    <t>ინდეკო ჰოსფითალითი</t>
  </si>
  <si>
    <t>405508026</t>
  </si>
  <si>
    <t xml:space="preserve">ქ. თბილისი, ვაკის რაიონი, ი. ჭავჭავაძის გამზ., N 23-23ა, საოფისე ფართი N 7ა </t>
  </si>
  <si>
    <t>ნინო ნემსაძე; ნიკოლოზ ქურდაძე</t>
  </si>
  <si>
    <t>01026010171;  01001090081</t>
  </si>
  <si>
    <t>1436a7f5-9177-4e1d-85e3-61dfd225db33</t>
  </si>
  <si>
    <t>კარგონი</t>
  </si>
  <si>
    <t>405170292</t>
  </si>
  <si>
    <t>ქ. თბილისი, ვაკის რაიონი, თენგიზ აბულაძის ქ., №34, ბინა №31</t>
  </si>
  <si>
    <t>ვანო ჩალაძე</t>
  </si>
  <si>
    <t>5481c8f2-7094-4f28-b420-fe247dddc086</t>
  </si>
  <si>
    <t>IKLIMAIR KLIMA SISTEMLERI TICARET</t>
  </si>
  <si>
    <t>0</t>
  </si>
  <si>
    <t>Zumrutevler Mah. Sinem Sok. Tan Apt. No:18/A ,Maltepe, İstanbul – Türkiye</t>
  </si>
  <si>
    <t>fdd85ab4-51e4-437f-9467-fa15ae24da7a</t>
  </si>
  <si>
    <t>ზენ იოგა სტუდიო</t>
  </si>
  <si>
    <t>205288856</t>
  </si>
  <si>
    <t>ქ. თბილისი, ვაკე-საბურთალოს რაიონი, იოსელიანის ქ., N37, ბ. N91</t>
  </si>
  <si>
    <t>ნინო ჯიბლაძე</t>
  </si>
  <si>
    <t>81885caa-698e-4700-b0c0-60d0a5119680</t>
  </si>
  <si>
    <t>ვ-ჯეო რესტორნები</t>
  </si>
  <si>
    <t>405404076</t>
  </si>
  <si>
    <t>ქ. თბილისი, ვაკის რაიონი, ჭავჭავაძის გამზ., N74ბ</t>
  </si>
  <si>
    <t>b178ee69-8398-4d71-9a3b-727043bba954</t>
  </si>
  <si>
    <t>გოლდენ გრუპ</t>
  </si>
  <si>
    <t>445519831</t>
  </si>
  <si>
    <t>ქ. ბათუმი, შერიფ ხიმშიაშვილის ქ., № 5, სართული 38, სასტუმრო/აპარტამენტი 3809</t>
  </si>
  <si>
    <t>მასუდ მეირ კოჰენ</t>
  </si>
  <si>
    <t>0-5868411-9, 39012310</t>
  </si>
  <si>
    <t>6db1636b-2fd7-4d19-886e-7f4fdecc76fd</t>
  </si>
  <si>
    <t>შენკერ და კოს ფილიალი საქართველოში</t>
  </si>
  <si>
    <t>402186399</t>
  </si>
  <si>
    <t xml:space="preserve">ქალაქი თბილისი , დიდუბის რაიონი, ქუჩა მარჯანიშვილი , N 6 </t>
  </si>
  <si>
    <t>რაინერ მიტლი</t>
  </si>
  <si>
    <t>U3846444</t>
  </si>
  <si>
    <t>GE47PC0133600100071163</t>
  </si>
  <si>
    <t>b0e7a16c-214b-4166-9b02-37de2a4c9a33</t>
  </si>
  <si>
    <t>თი ელ ქონსთრაქშენ</t>
  </si>
  <si>
    <t>445520525</t>
  </si>
  <si>
    <t>ქ. ბათუმი, მელიქიშვილის ქუჩა N35, ბინა N9</t>
  </si>
  <si>
    <t>ავთანდილ დოლიძე</t>
  </si>
  <si>
    <t>68612348-6cfb-49fe-b24b-cac04030d5a7</t>
  </si>
  <si>
    <t>ინთერნეიშენალ ბიზნეს ექსპრეს</t>
  </si>
  <si>
    <t>400220943</t>
  </si>
  <si>
    <t xml:space="preserve">ქ. თბილისი, გლდანის რაიონი, ქერჩის ქ., N 2, ბ. 43 </t>
  </si>
  <si>
    <t>ლაშა ბარნაბიშვილი;</t>
  </si>
  <si>
    <t>532ca104-9134-403c-ada1-1bf4b48beced</t>
  </si>
  <si>
    <t>თბილისის ლოგისტიკური ცენტრი</t>
  </si>
  <si>
    <t>405402693</t>
  </si>
  <si>
    <t>ქალაქი თბილისი, ვაკე-საბურთალოს რაიონი, რამაზ ჩხიკვაძის ქუჩა, N 1 სართული1, ბინა 82ა</t>
  </si>
  <si>
    <t>არჩილი წერეთელი</t>
  </si>
  <si>
    <t>f624e4d2-5e9c-4e71-af2e-69719a25993c</t>
  </si>
  <si>
    <t>თამილა ჭურკვეიძე</t>
  </si>
  <si>
    <t>მდედრობითი</t>
  </si>
  <si>
    <t>61006026727</t>
  </si>
  <si>
    <t>ბათუმი, ხელვაჩაური</t>
  </si>
  <si>
    <t>62adb203-22a8-4c9a-a654-f4abd3761f58</t>
  </si>
  <si>
    <t>თბილისი სითი</t>
  </si>
  <si>
    <t>405034537</t>
  </si>
  <si>
    <t>ქ. თბილისი, ვაკის რაიონი, ი. ჭავჭავაძის გამზ., №37მ</t>
  </si>
  <si>
    <t>შოთა ხიზანიშვილი</t>
  </si>
  <si>
    <t>c12720de-3276-40e2-abd0-b542e0a18f02</t>
  </si>
  <si>
    <t>AG Transport and Development Limited</t>
  </si>
  <si>
    <t>5e546978-a76e-4472-8bb1-a82d80dc1088</t>
  </si>
  <si>
    <t>61006002758</t>
  </si>
  <si>
    <t>ხელვაჩაურის რაიონი, ს. კირნათი , მე–4 ქ., N2</t>
  </si>
  <si>
    <t>95fd8a07-50e2-4f93-b641-f8fc33a8f6d2</t>
  </si>
  <si>
    <t>DATAKOM</t>
  </si>
  <si>
    <t>Serifali Mah. Bayraktar Bulvarı, Kutup Sokak No:26 Umraniye-Istanbul-TURKEY</t>
  </si>
  <si>
    <t>28a0c522-7a99-4695-922f-a4d722967554</t>
  </si>
  <si>
    <t>POLTIME</t>
  </si>
  <si>
    <t>10726 Sk. No: 29-31 Karatay / KONYA / TURKEY</t>
  </si>
  <si>
    <t>9d415757-fc58-46bc-99c2-6476225d05c9</t>
  </si>
  <si>
    <t>ავთანდილ ფარტენაძე</t>
  </si>
  <si>
    <t>61004039677</t>
  </si>
  <si>
    <t>GE55BG0000000534025754</t>
  </si>
  <si>
    <t>e0928ffe-f0df-4a52-a816-fc0caca1d7be</t>
  </si>
  <si>
    <t>მინდია ხიმშიაშვილი</t>
  </si>
  <si>
    <t>61010015857</t>
  </si>
  <si>
    <t>GE43BG0000000048035600</t>
  </si>
  <si>
    <t>7f6f0e56-1263-4322-8a5d-4dec80656746</t>
  </si>
  <si>
    <t>გოგიტა გოგატიშვილი</t>
  </si>
  <si>
    <t>58001030154</t>
  </si>
  <si>
    <t>GE07BG0000000160863156</t>
  </si>
  <si>
    <t>5cb99129-a37d-48a8-9434-afdd7657c13e</t>
  </si>
  <si>
    <t>დავით მჭედლიშვილი</t>
  </si>
  <si>
    <t>24001001978</t>
  </si>
  <si>
    <t>GE07BG0000000345925285,GE34TB7257745064300026</t>
  </si>
  <si>
    <t>8af77510-7dae-4172-ba12-b51ae1632683</t>
  </si>
  <si>
    <t>DT MUHENDISLIK VE TAAHHUT A.S.</t>
  </si>
  <si>
    <t>Şerifali Mah. Başer Sok. No:30-32 Ümraniye / İstanbul / Türkiye</t>
  </si>
  <si>
    <t>e73bbc35-c413-4683-8c6f-c015c511dffa</t>
  </si>
  <si>
    <t>დნთ ქონსთრაქშენ</t>
  </si>
  <si>
    <t>405418196</t>
  </si>
  <si>
    <t>ქ. თბილისი, საბურთალოს რაიონი, დიდი დიღმის დასახლება, III მიკრო/რაიონი, კორპუსი 3, ბინა 162</t>
  </si>
  <si>
    <t>ერთან აიგუნ</t>
  </si>
  <si>
    <t>830b062b-b828-450d-8340-a3eabbf037ce</t>
  </si>
  <si>
    <t xml:space="preserve">ინდეკო სი ემ </t>
  </si>
  <si>
    <t>405508339</t>
  </si>
  <si>
    <t xml:space="preserve">ქ. თბილისი, ვაკის რაიონი, ი. ჭავჭავაძის გამზ.,N 23-23ა, საოფისე ფართი N 7ა  </t>
  </si>
  <si>
    <t>ba94ed59-522c-4852-994c-130ef7e8cd30</t>
  </si>
  <si>
    <t>შატო დე ვერე</t>
  </si>
  <si>
    <t>405357224</t>
  </si>
  <si>
    <t>ქ. თბილისი, ვაკის რაიონი, ყიფშიძის ქ., N 3ბ, კომერციული ფართი, I სართული და ანტრესოლი</t>
  </si>
  <si>
    <t>დავით ჩაჩანიძე</t>
  </si>
  <si>
    <t>80df9929-4edd-411e-b6a3-b5e9f30e5fa0</t>
  </si>
  <si>
    <t>ასკანელი ვაინერი &amp; დისტილერი</t>
  </si>
  <si>
    <t>205010888</t>
  </si>
  <si>
    <t xml:space="preserve">ქ. თბილისი, სამგორის რაიონი, კახეთის გზატკ.,110ა </t>
  </si>
  <si>
    <t>ბესიკი კევლიშვილი</t>
  </si>
  <si>
    <t>0ea1ff2e-cd21-42e6-8652-3079bf1d48b2</t>
  </si>
  <si>
    <t>ევრომასტერი</t>
  </si>
  <si>
    <t>412670499</t>
  </si>
  <si>
    <t>ქალაქი თბილისი, დიდუბის რაიონი, აკაკი ბელიაშვილის ქუჩა, N132</t>
  </si>
  <si>
    <t>პაატა რუსაძე</t>
  </si>
  <si>
    <t>GE97CD0360000021700819</t>
  </si>
  <si>
    <t>a4425102-baf9-4b16-b55f-aa91a50f9f8c</t>
  </si>
  <si>
    <t>GE87TB7825536020100001</t>
  </si>
  <si>
    <t>87335792-d3cd-497e-89f8-bd954cf8d14b</t>
  </si>
  <si>
    <t>აკაკი ბრელიძე</t>
  </si>
  <si>
    <t>01008006801</t>
  </si>
  <si>
    <t>ქ. თბილისი, შატბერაშვილის ქუჩა N38</t>
  </si>
  <si>
    <t>GE74BG0000000538910720</t>
  </si>
  <si>
    <t>c2ee6a7d-7345-499b-81d4-d49654bb5af6</t>
  </si>
  <si>
    <t>ირაკლი მჭედლიშვილი</t>
  </si>
  <si>
    <t>01012000978</t>
  </si>
  <si>
    <t>GE62BG0000000306286700</t>
  </si>
  <si>
    <t>489f2ee4-9c4d-4909-8b54-37d86935386e</t>
  </si>
  <si>
    <t>სანდრო დოლიძე</t>
  </si>
  <si>
    <t>01024087695</t>
  </si>
  <si>
    <t>361ef59b-8404-476a-9b64-d979384a1bf2</t>
  </si>
  <si>
    <t>ეს ეს მოტორსი</t>
  </si>
  <si>
    <t>445586893</t>
  </si>
  <si>
    <t>ქ. ბათუმი, ფრიდონ ხალვაშის ქ., N144</t>
  </si>
  <si>
    <t>სოსლან ხილაძე</t>
  </si>
  <si>
    <t>65ea75e3-4c45-410f-928b-cb6eefb35125</t>
  </si>
  <si>
    <t>უჩა სხირტლაძე</t>
  </si>
  <si>
    <t>38001019705</t>
  </si>
  <si>
    <t>საჩხერე ს. კალვათა</t>
  </si>
  <si>
    <t>bf098ac6-3a23-4afa-8d21-c373a90ed0fa</t>
  </si>
  <si>
    <t>თიემჯი ლოგისტიკს</t>
  </si>
  <si>
    <t>405508641</t>
  </si>
  <si>
    <t xml:space="preserve">ქალაქი თბილისი, საბურთალოს რაიონი, გივი კარტოზიას ქუჩა, N10, სადარბაზო 2, სართული 16, ბინა N162 
</t>
  </si>
  <si>
    <t>ვაჟა ბიბიჩაძე</t>
  </si>
  <si>
    <t>5bece0da-8351-43cb-86c0-04cab9aefe56</t>
  </si>
  <si>
    <t>ბათუ ჯანჯალაშვილი</t>
  </si>
  <si>
    <t>24001012870</t>
  </si>
  <si>
    <t>GE10BG0000000161675089</t>
  </si>
  <si>
    <t>53d30266-63e4-4ef1-9c52-e4156eb7d71a</t>
  </si>
  <si>
    <t>გიორგი ანსიანი</t>
  </si>
  <si>
    <t>15001022753</t>
  </si>
  <si>
    <t>GE36BG0000000498752143</t>
  </si>
  <si>
    <t>8574a4ca-6bff-4b2f-9658-08edd306a0b3</t>
  </si>
  <si>
    <t>სითი სისტემს</t>
  </si>
  <si>
    <t>405319668</t>
  </si>
  <si>
    <t xml:space="preserve">საქართველო, თბილისი, საბურთალოს რაიონი, პეკინის გამზ., N 35, ბინა 10 </t>
  </si>
  <si>
    <t>GE84TB7731936080100011</t>
  </si>
  <si>
    <t>2490dae3-255a-413e-b60e-82d1999b0290</t>
  </si>
  <si>
    <t>მერა ჯგუფი</t>
  </si>
  <si>
    <t>401965557</t>
  </si>
  <si>
    <t>ქ. თბილისი, დიდუბე-ჩუღურეთის რაიონი, სამტრედიის ქ., კორ. 3, ბ. 17</t>
  </si>
  <si>
    <t>გაგა კენჭოშვილი</t>
  </si>
  <si>
    <t>GE07BG0000000537766744</t>
  </si>
  <si>
    <t>ebab657d-01d9-4321-928b-8eeb31e8893c</t>
  </si>
  <si>
    <t>ჯელო მოტორსი</t>
  </si>
  <si>
    <t>416326327</t>
  </si>
  <si>
    <t xml:space="preserve">ქ. რუსთავი, VII მ/რ., კორ. 7, ბ. 58 </t>
  </si>
  <si>
    <t>ლევან ჯელაძე</t>
  </si>
  <si>
    <t>GE28TB7668836080100003</t>
  </si>
  <si>
    <t>7303bd20-9dd3-4b81-aeb5-93c98366182f</t>
  </si>
  <si>
    <t>საქართველო, ბორჯომის რაიონი, ახალდაბა, აღმაშენებლის ქ., № 4</t>
  </si>
  <si>
    <t>c51c5db6-1488-4710-b6c4-0ddd28d6f2f9</t>
  </si>
  <si>
    <t>ელთ ბილდინგი</t>
  </si>
  <si>
    <t>445471285</t>
  </si>
  <si>
    <t>ქალაქი ბათუმი, რეჯებ ნიჟარაძის ქუჩა N18, კომერციული ფართი N1</t>
  </si>
  <si>
    <t>გიორგი კასრაძე</t>
  </si>
  <si>
    <t>4919eb9d-4646-43e8-92f6-429e479dfb02</t>
  </si>
  <si>
    <t>Beauty Life</t>
  </si>
  <si>
    <t>204557639</t>
  </si>
  <si>
    <t>ქ. თბილისი, საბურთალოს რაიონი, პეტრე ქავთარაძის ქუჩა, N 20დ, კომერციული ფართი N5, სართული 3</t>
  </si>
  <si>
    <t>ლია ობოლაშვილი</t>
  </si>
  <si>
    <t>6f986c6a-0419-4e51-b724-a6cb819550b1</t>
  </si>
  <si>
    <t>ჯულიეტა გაგლოშვილი</t>
  </si>
  <si>
    <t>01024039776</t>
  </si>
  <si>
    <t>ქ. თბილისის დიდუბის რაიონში, აკ წერეთლის გამზ. N 141ა</t>
  </si>
  <si>
    <t>GE48TB7090145061600011</t>
  </si>
  <si>
    <t>5dd4b499-e95a-48aa-b8e2-5722e230211a</t>
  </si>
  <si>
    <t>OTIS KAZAKHSTAN</t>
  </si>
  <si>
    <t>ქ. ასტანა, სიგანაკის ქ. N43</t>
  </si>
  <si>
    <t>KZ4983201D0200436001</t>
  </si>
  <si>
    <t>61faf6d0-e1e8-4e74-900b-56f74eed84c1</t>
  </si>
  <si>
    <t>38DCD6D2-62E3-437B-9BE2-D9CF88C8CB86</t>
  </si>
  <si>
    <t>ვუნშერ აუტომოტივე</t>
  </si>
  <si>
    <t>400261701</t>
  </si>
  <si>
    <t xml:space="preserve">ქ. თბილისი, ნაძალადევის რაიონი, ეფრემ ზაქარაიას I შესახვევი, N 12 </t>
  </si>
  <si>
    <t>გიორგი პაპიაშვილი</t>
  </si>
  <si>
    <t>b31dc8d2-1ffa-4c84-8439-3430a712081b</t>
  </si>
  <si>
    <t>ჯი ემ თი</t>
  </si>
  <si>
    <t>435431445</t>
  </si>
  <si>
    <t>მარტვილი, ს. ნახუნაო</t>
  </si>
  <si>
    <t>გიორგი ესიავა</t>
  </si>
  <si>
    <t>f0e74704-bbe8-4b66-ab47-e463d9818101</t>
  </si>
  <si>
    <t>ისეკო</t>
  </si>
  <si>
    <t>406027838</t>
  </si>
  <si>
    <t xml:space="preserve">ქ. თბილისი, სამგორის რაიონი, ქინძმარაულის ქ.,№5-7 
</t>
  </si>
  <si>
    <t>პაატა ეზიეშვილი</t>
  </si>
  <si>
    <t>fe6896b1-f07d-49b3-a14d-4c49a76a5877</t>
  </si>
  <si>
    <t>რადკომ</t>
  </si>
  <si>
    <t>405036900</t>
  </si>
  <si>
    <t>ქ. თბილისი, ვაკე-საბურთალოს რაიონი, ჩიქოვანის ქ., №95</t>
  </si>
  <si>
    <t>პაატა კვარაცხელია;  კონსტანტინე ოსიპოვი</t>
  </si>
  <si>
    <t>62003015858; 01013011406</t>
  </si>
  <si>
    <t>090c7d2a-3a50-4a2b-93fa-40577cbcfdbc</t>
  </si>
  <si>
    <t>ბადუ გრუპ</t>
  </si>
  <si>
    <t>400025860</t>
  </si>
  <si>
    <t xml:space="preserve">ქ. თბილისის, გლდანი-ნაძალადევის რაიონში, გლდანი VII მ/რ, კორ. №4, ბინა №131 </t>
  </si>
  <si>
    <t>ემილ აკოფოვი</t>
  </si>
  <si>
    <t>d89060a8-9659-4ec3-9665-6ddb77561fcd</t>
  </si>
  <si>
    <t>ავტომარიაჟი</t>
  </si>
  <si>
    <t>445548435</t>
  </si>
  <si>
    <t>ქ. ბათუმი, ნიკო მუსხელიშვილის I შესახვევი, N 20</t>
  </si>
  <si>
    <t>სერგო აბაშიძე</t>
  </si>
  <si>
    <t>8c440802-0fef-43f1-9d0d-c284b0797848</t>
  </si>
  <si>
    <t>FOOD 7</t>
  </si>
  <si>
    <t>400074735</t>
  </si>
  <si>
    <t>ქ. თბილისი, ნაძალადევის რაიონი, თემქა, III მ/რ, IV კვ., კორ. 53, ბ. 19</t>
  </si>
  <si>
    <t>მიხეილ ცოგოშვილი</t>
  </si>
  <si>
    <t>8a02a186-2c5f-4e5d-9a4c-3dfc132c0e30</t>
  </si>
  <si>
    <t>GRW</t>
  </si>
  <si>
    <t>441554471</t>
  </si>
  <si>
    <t>ქ. ყვარელი, აღდგომის ქ., N 26</t>
  </si>
  <si>
    <t>რევაზი ყარალაშვილი</t>
  </si>
  <si>
    <t>6c8db500-022a-4022-aee6-29d024f487f5</t>
  </si>
  <si>
    <t>პრინტდიზაინი</t>
  </si>
  <si>
    <t>433651023</t>
  </si>
  <si>
    <t>ქ. ლანჩხუთის რაიონი, სოფ. ზემო შუხუთი, ლელოს ქ., N 55</t>
  </si>
  <si>
    <t>ლაშა ხუხუნაიშვილი</t>
  </si>
  <si>
    <t>6cf6fb8b-ce9c-4b86-940b-a474ee051875</t>
  </si>
  <si>
    <t>ნული</t>
  </si>
  <si>
    <t>431180296</t>
  </si>
  <si>
    <t>თელავის რაიონი, ს. ვანთა</t>
  </si>
  <si>
    <t>ლელა ქევხიშვილი</t>
  </si>
  <si>
    <t>12178e31-c3d8-4551-ae5a-4905d73dd539</t>
  </si>
  <si>
    <t>ჯი თი კომპანი</t>
  </si>
  <si>
    <t>405104961</t>
  </si>
  <si>
    <t>ქ. თბილისი, ვაკის რაიონი, ბაგები, ი. უჩანეიშვილის ქ., N34</t>
  </si>
  <si>
    <t>გიორგი თოფურია</t>
  </si>
  <si>
    <t>b9cd454d-664e-47ed-b5db-35f445f7e188</t>
  </si>
  <si>
    <t>სამი ძმა</t>
  </si>
  <si>
    <t>405194427</t>
  </si>
  <si>
    <t>ქ. თბილისი, ვაკე-საბურთალოს რაიონი, იური გაგარინის ქ., N 13ა, კომერციული ფართი N26, ანტრესოლი</t>
  </si>
  <si>
    <t>აბელი კაპანაძე</t>
  </si>
  <si>
    <t>9702f9a7-2c1e-406a-8054-8146552777d8</t>
  </si>
  <si>
    <t>ეარ მენეჯმენტ სისტემს</t>
  </si>
  <si>
    <t>208189618</t>
  </si>
  <si>
    <t>ქ. თბილისი, ისანი-სამგორის რაიონი, ორხევის დასახლება, თეთრი ხევი, ჰესის მიმ ტერ.</t>
  </si>
  <si>
    <t>ანდრო ქადაგიძე</t>
  </si>
  <si>
    <t>4324f40a-2af1-44ac-9e6a-350e20796128</t>
  </si>
  <si>
    <t>საგი</t>
  </si>
  <si>
    <t>426537633</t>
  </si>
  <si>
    <t>ქ. გარდაბანი, ვაჟა-ფშაველას ქ., N 2</t>
  </si>
  <si>
    <t>689db146-d541-4691-b1ab-9b8fcbad8fb3</t>
  </si>
  <si>
    <t>აგროჰაბი</t>
  </si>
  <si>
    <t>404502098</t>
  </si>
  <si>
    <t>ქ. თბილისი, გლდანის რაიონი, ელეფთერ ანდრონიკაშვილის ქ., N 151</t>
  </si>
  <si>
    <t>ლაშა გოცირიძე</t>
  </si>
  <si>
    <t>59196e6a-287a-4278-a4e4-a07ce75030f0</t>
  </si>
  <si>
    <t>და-დე</t>
  </si>
  <si>
    <t>445543261</t>
  </si>
  <si>
    <t>ქ. ბათუმი, მ. ლერმონტოვის ქ., N 12ა, ბ. 13</t>
  </si>
  <si>
    <t>მინდია მახარაძე</t>
  </si>
  <si>
    <t>73c68135-ed6d-47ba-a277-ebec9cf3f3bf</t>
  </si>
  <si>
    <t>თომა</t>
  </si>
  <si>
    <t>415596769</t>
  </si>
  <si>
    <t>ჭიათურის რაიონი, ს. ითხვისი</t>
  </si>
  <si>
    <t>ოთარ მეგრელიშვილი</t>
  </si>
  <si>
    <t>4800cf81-dfea-4aed-a224-9427cc2f27a4</t>
  </si>
  <si>
    <t>ბრიკო</t>
  </si>
  <si>
    <t>405459472</t>
  </si>
  <si>
    <t>ქ. თბილისი, ვაკე-საბურთალოს რაიონი, შალვა ნუცუბიძის ფერდობი, III მიკრო/რაიონი, კვარტალი III, კორპუსი 10, ბინა 28</t>
  </si>
  <si>
    <t>ალექსანდრე ბარაბაძე</t>
  </si>
  <si>
    <t>6fd05ab3-4bfa-4bf6-887c-8ce6a5bac440</t>
  </si>
  <si>
    <t>რეგალო</t>
  </si>
  <si>
    <t>445524790</t>
  </si>
  <si>
    <t>ქ. ბათუმი, გიორგი ბრწყინვალეს ქუჩა N124</t>
  </si>
  <si>
    <t>ინგა ბაბუჩაიშვილი</t>
  </si>
  <si>
    <t>90f3cbe7-2757-4fb5-a92f-0f95f910b3ab</t>
  </si>
  <si>
    <t>გევა</t>
  </si>
  <si>
    <t>406177998</t>
  </si>
  <si>
    <t>ქ. თბილისის, ისანი-სამგორის რაიონი, ბერი გაბრიელ სალოსის გამზ., N160, ბ. N205</t>
  </si>
  <si>
    <t>ვალერიან თაბაგარი</t>
  </si>
  <si>
    <t>0c9cfa6f-539b-412f-9f7d-211c9a1fac9e</t>
  </si>
  <si>
    <t>დაგი</t>
  </si>
  <si>
    <t>404553041</t>
  </si>
  <si>
    <t>ქ. თბილისი, კრწანისის რაიონი, ორთაჭალას ქუჩა, N 62</t>
  </si>
  <si>
    <t>დავით დუმბაძე</t>
  </si>
  <si>
    <t>add9f808-ef21-4a64-970f-efe10e9419dc</t>
  </si>
  <si>
    <t>აბმ 2010</t>
  </si>
  <si>
    <t>204576306</t>
  </si>
  <si>
    <t>ძველი თბილისის (ყოფ. მთაწმ) რაიონში, ყიფიანის 12</t>
  </si>
  <si>
    <t>ბესიკ მამაცაშვილი</t>
  </si>
  <si>
    <t>e55fbde2-8ab9-400e-a88d-1f517ed4f9f7</t>
  </si>
  <si>
    <t>ენ ბი სი ჯგუფი</t>
  </si>
  <si>
    <t>400300893</t>
  </si>
  <si>
    <t>ქ. თბილისი, გლდანის რაიონი, მარატ ნოზაძის ქუჩა N 8, სართული 1, კომერციული ფართი</t>
  </si>
  <si>
    <t>ირმა ჯახუტაშვილი</t>
  </si>
  <si>
    <t>b7555bfd-a646-40da-b1a1-bf4da4abe12a</t>
  </si>
  <si>
    <t>რეზი+</t>
  </si>
  <si>
    <t>445465041</t>
  </si>
  <si>
    <t>ბათუმი, დ.აღმაშენებლის ქ., №28, ბ. 24</t>
  </si>
  <si>
    <t>ირაკლი პაპუნიძე</t>
  </si>
  <si>
    <t>GE55TB7679236050100001</t>
  </si>
  <si>
    <t>0a821234-9622-42d1-88ac-c40454272a6f</t>
  </si>
  <si>
    <t>ილია ნარაკიძე 777</t>
  </si>
  <si>
    <t>245594496</t>
  </si>
  <si>
    <t>ილია ნარაკიძე</t>
  </si>
  <si>
    <t>014eb032-b527-4168-84ad-eadb5ebb1d79</t>
  </si>
  <si>
    <t>თეგეტა დისტრიბუცია</t>
  </si>
  <si>
    <t>405391080</t>
  </si>
  <si>
    <t>ქალაქი თბილისი, საბურთალოს რაიონი, დავით აღმაშენებლის ხეივანი, N129</t>
  </si>
  <si>
    <t>ლევანი ვარშანიძე</t>
  </si>
  <si>
    <t>234b9126-dfad-46f3-b985-2c36967f9b61</t>
  </si>
  <si>
    <t>ბათუმი ლიფტსერვისი 2</t>
  </si>
  <si>
    <t>405245569</t>
  </si>
  <si>
    <t>ქალაქი თბილისი, ვაკის რაიონი, შალვა ნუცუბიძის ფერდობი, III მ/რ, I კვარტალი, კორპუსი №4, ბინა №10</t>
  </si>
  <si>
    <t>ოთარ ფევაძე</t>
  </si>
  <si>
    <t>17e00569-9004-42ea-98b5-f6020994bc42</t>
  </si>
  <si>
    <t>ერთობა +</t>
  </si>
  <si>
    <t>204549836</t>
  </si>
  <si>
    <t xml:space="preserve">ქალაქი თბილისი, ნაძალადევის რაიონი, გიორგი ჭყონდიდელის ქუჩა N 62 </t>
  </si>
  <si>
    <t>ba1a5d78-5845-45bd-b1b1-3dd5e1da4218</t>
  </si>
  <si>
    <t>ტუმბო</t>
  </si>
  <si>
    <t>405244141</t>
  </si>
  <si>
    <t>ქ. თბილისი, დიდუბის რაიონი, აკაკი ბელიაშვილის ქუჩა N23</t>
  </si>
  <si>
    <t>ზურაბ თეთრაშვილი</t>
  </si>
  <si>
    <t>b19e534f-e055-4578-afe0-ef2e825dfe2f</t>
  </si>
  <si>
    <t>ლუკა-2015</t>
  </si>
  <si>
    <t>445474111</t>
  </si>
  <si>
    <t xml:space="preserve">ქ. ბათუმი, გაგარინის ქ., № 44 </t>
  </si>
  <si>
    <t>მალხაზ თებიძე</t>
  </si>
  <si>
    <t>2b78f136-c97c-465d-9f05-54b4af39e145</t>
  </si>
  <si>
    <t>ძმები</t>
  </si>
  <si>
    <t>400007078</t>
  </si>
  <si>
    <t>ქ. თბილისი, ნაძალადევის რაიონი, არბოს ქ., კორ. N20"ბ", ბინა N69</t>
  </si>
  <si>
    <t>ბესიკ ბუთხაშვილი</t>
  </si>
  <si>
    <t>c0415d5c-1d46-44d6-8171-9ece54d5b4b2</t>
  </si>
  <si>
    <t>ბმ გრუპ</t>
  </si>
  <si>
    <t>405130834</t>
  </si>
  <si>
    <t xml:space="preserve">ქ. თბილისი, ვაკე-საბურთალოს რაიონი, ალ. ყაზბეგის გამზ., №3ა, სადარბაზო 2, სართული 10, ბ. 54 </t>
  </si>
  <si>
    <t>გიორგი ბუნტური</t>
  </si>
  <si>
    <t>d2b6d796-7934-41e9-8360-e49b779c84e4</t>
  </si>
  <si>
    <t>კოლორიუმი</t>
  </si>
  <si>
    <t>416343326</t>
  </si>
  <si>
    <t>ქ. რუსთავი, კიკვიძის ქ., N 8, ბ. N18</t>
  </si>
  <si>
    <t>fcc0e843-7cd6-462c-8b56-2bbe7a5dd604</t>
  </si>
  <si>
    <t>კ–მოტორსი</t>
  </si>
  <si>
    <t>406058126</t>
  </si>
  <si>
    <t>ქ. თბილისი, სამგორის რაიონი, ზურაბ იარაჯულის ქუჩა, N29</t>
  </si>
  <si>
    <t>ნინო შამანაური</t>
  </si>
  <si>
    <t>ada63e06-e615-4d88-98d4-bcb765991d69</t>
  </si>
  <si>
    <t>ენჯინ პარტს</t>
  </si>
  <si>
    <t>206341323</t>
  </si>
  <si>
    <t>ქ. თბილისი, ისანის რაიონი, წულუკიძის ქ., N3</t>
  </si>
  <si>
    <t>მიხეილ სეროფოვი</t>
  </si>
  <si>
    <t>027ddf12-d2de-4be6-b5e5-030be771dd19</t>
  </si>
  <si>
    <t>მედაირი</t>
  </si>
  <si>
    <t>208145979</t>
  </si>
  <si>
    <t xml:space="preserve">ქ. თბილისი, ისანი-სამგორის რაიონი, მუხაძის ქ.,№50 
</t>
  </si>
  <si>
    <t>თეა ჯინჭარაძე</t>
  </si>
  <si>
    <t>c856af5a-d252-4882-92fa-0cf3598e59f8</t>
  </si>
  <si>
    <t>ალექსანდრე კოჩაძე</t>
  </si>
  <si>
    <t>54001013207</t>
  </si>
  <si>
    <t>7fb2028a-fe13-472b-840e-5e70fd316b19</t>
  </si>
  <si>
    <t>გვანცა ლებანიძე</t>
  </si>
  <si>
    <t>01019058668</t>
  </si>
  <si>
    <t>ქალაქი თბილისი, გიორგი ჭყონდიდელის ქუჩა, N23</t>
  </si>
  <si>
    <t>GE10TB7651545063300001</t>
  </si>
  <si>
    <t>a703de60-7255-40f6-bcd1-b990ca15c2b4</t>
  </si>
  <si>
    <t>ინ ვესტა ჯორჯია</t>
  </si>
  <si>
    <t>206342698</t>
  </si>
  <si>
    <t>ქალაქი თბილისი, ძველი თბილისის რაიონი, ვ. ჯორბენაძის ქ., №15</t>
  </si>
  <si>
    <t>გალუსტ სარქისოვი</t>
  </si>
  <si>
    <t>5a054c9b-29f5-4071-8294-4992fbc8b87a</t>
  </si>
  <si>
    <t>ნიკუშა 2015</t>
  </si>
  <si>
    <t>448396646</t>
  </si>
  <si>
    <t>ხელვაჩაური, დ.აღმაშენებლის ქ. N30</t>
  </si>
  <si>
    <t>ედუარდ დემურაძე</t>
  </si>
  <si>
    <t>2104edaf-a726-4b6c-bc3f-55d8db13f87b</t>
  </si>
  <si>
    <t>ქაშვეთი Qashveti</t>
  </si>
  <si>
    <t>445437493</t>
  </si>
  <si>
    <t>ქ. ბათუმი, პ.ლორიას ქ. N 8, ბ. 16</t>
  </si>
  <si>
    <t>გიორგი ზოსიძე</t>
  </si>
  <si>
    <t>2d37fa48-7e6b-472d-80e6-c2d4eb8607e0</t>
  </si>
  <si>
    <t>ჯეოგრუპ ჯი</t>
  </si>
  <si>
    <t>448417302</t>
  </si>
  <si>
    <t>ხელვაჩაურის რაიონი, სოფ. ზედა ახალშენი, მე-15 I შეს., №4</t>
  </si>
  <si>
    <t>გოჩა ლომინაძე</t>
  </si>
  <si>
    <t>fe1a4d92-4a3a-48e0-8951-614cbc2ef038</t>
  </si>
  <si>
    <t>დავითი 2019</t>
  </si>
  <si>
    <t>445570132</t>
  </si>
  <si>
    <t>ბათუმი პ.რურუას ქ. N 1 ბ. 21</t>
  </si>
  <si>
    <t>ინგა ბერიძე</t>
  </si>
  <si>
    <t>0d9ced5a-2ef3-48e4-b67d-e3e6393c9bcf</t>
  </si>
  <si>
    <t>ფელო</t>
  </si>
  <si>
    <t>248436447</t>
  </si>
  <si>
    <t xml:space="preserve">ხელვაჩაურის რაიონი, ს.თხილნარი </t>
  </si>
  <si>
    <t>გივი თიკანაძე</t>
  </si>
  <si>
    <t>c9c53c0a-40fc-451a-8571-3a9248d059fa</t>
  </si>
  <si>
    <t>საკანცელარიო თ.მ</t>
  </si>
  <si>
    <t>400332261</t>
  </si>
  <si>
    <t>ქ. თბილისი, გლდანის რაიონი, მუხიანის დასახლება, I მიკრო/რაიონი, კორპუსი 2, ბინა 194</t>
  </si>
  <si>
    <t>დავით ბექთეშაშვილი</t>
  </si>
  <si>
    <t>18b34dd7-167e-4edb-b4e7-8417d99f8ea0</t>
  </si>
  <si>
    <t>იატაკი და კომფორტი</t>
  </si>
  <si>
    <t>400240388</t>
  </si>
  <si>
    <t>ქ. თბილისი, გლდანის რაიონი, უწერის ქ 11</t>
  </si>
  <si>
    <t>მურთაზი ხაჭაპურიძე</t>
  </si>
  <si>
    <t>4c2ee514-afb9-4a3e-8b5b-77cd977f2ec4</t>
  </si>
  <si>
    <t>კარბო</t>
  </si>
  <si>
    <t>406199457</t>
  </si>
  <si>
    <t>ქ. თბილისი, ისანი-სამგორის რაიონი, ვარკეთილის მას., II მ/რ, კორ. 2, ბ. 109</t>
  </si>
  <si>
    <t>ზაზა ხაჩიძე</t>
  </si>
  <si>
    <t>9089c76e-3685-47e1-9bc6-903c52b786ec</t>
  </si>
  <si>
    <t>ვალენსია</t>
  </si>
  <si>
    <t>412750483</t>
  </si>
  <si>
    <t>ქალაქი ქუთაისი, ილია ჭავჭავაძის გამზ., N43, ბ. N27-37</t>
  </si>
  <si>
    <t>შპს პანდამონიუმი</t>
  </si>
  <si>
    <t>89623534-7d8d-4b8e-9bc8-cd71217b18b0</t>
  </si>
  <si>
    <t>LIGTING</t>
  </si>
  <si>
    <t>445422882</t>
  </si>
  <si>
    <t>ბათუმი, ივ.ჯავახიშვილის ქ., N 37</t>
  </si>
  <si>
    <t>რესან ბაჯელიძე</t>
  </si>
  <si>
    <t>a101cbf6-9606-4fc1-81d9-fd4278037fa5</t>
  </si>
  <si>
    <t>ფარმა სესი+</t>
  </si>
  <si>
    <t>445542146</t>
  </si>
  <si>
    <t>ქ. ბათუმი , ფრიდონ ხალვაშის მე-7 შესახვევი, N 11</t>
  </si>
  <si>
    <t>სალომე ბერიძე</t>
  </si>
  <si>
    <t>54ad1ea2-f1ce-45c3-a173-3b5fda45f4d6</t>
  </si>
  <si>
    <t>ფიულერ 001</t>
  </si>
  <si>
    <t>400317046</t>
  </si>
  <si>
    <t xml:space="preserve">ქალაქი თბილისი, გლდანის რაიონი, გლდანის მასივი, III მიკრო/რაიონი, კორპუსი 4, ბინა 62 </t>
  </si>
  <si>
    <t>გიორგი შაყულაშვილი</t>
  </si>
  <si>
    <t>a849a39b-a026-4d92-a69c-ad884a68224f</t>
  </si>
  <si>
    <t>ციტრუსი</t>
  </si>
  <si>
    <t>405411772</t>
  </si>
  <si>
    <t xml:space="preserve">ქ. თბილისი, საბურთალოს რაიონი, ად. მიცკევიჩის ქ., კორპ. 1, ბ. 67  </t>
  </si>
  <si>
    <t>გურამი თათეშვილი</t>
  </si>
  <si>
    <t>11b10f51-b2c6-4a7f-a57d-4c8ce40d84ea</t>
  </si>
  <si>
    <t>მალა სა</t>
  </si>
  <si>
    <t>405191830</t>
  </si>
  <si>
    <t>ქ. თბილისი, საბურთალოს რაიონი, ალ. ყაზბეგის გამზირი, N 4, ბინა 17</t>
  </si>
  <si>
    <t>სერგო ათუაშვილი</t>
  </si>
  <si>
    <t>GE59BG0000000525537212</t>
  </si>
  <si>
    <t>7e4f9440-bec4-4d96-ac45-b5890a36f0ec</t>
  </si>
  <si>
    <t>არტ-დეკორი+</t>
  </si>
  <si>
    <t>200251164</t>
  </si>
  <si>
    <t>ქალაქი თბილისი, დიდუბის რაიონი, წერეთლის გამზირსა და სამტრედიის ქუჩის გადაკვეთა, (ნაკვ.20/32), კომერციული ფართი N14</t>
  </si>
  <si>
    <t>რობერტ მავრომატის; ნოდარ მავრომატის</t>
  </si>
  <si>
    <t>AH3930366; 01019003842</t>
  </si>
  <si>
    <t>6f54f714-10ab-411b-a82f-b886ddde8689</t>
  </si>
  <si>
    <t>ელ-ჯი-ჯი</t>
  </si>
  <si>
    <t>205208773</t>
  </si>
  <si>
    <t>ქ. თბილისი, საბურთალოს რაიონი, ზაქარიაძის ქუჩა, N 8, ბინა N 56</t>
  </si>
  <si>
    <t>თეიმურაზ გიორგაძე</t>
  </si>
  <si>
    <t>095effd9-9a60-4a34-9804-a096c75378a9</t>
  </si>
  <si>
    <t>გრაფი</t>
  </si>
  <si>
    <t>445507345</t>
  </si>
  <si>
    <t>ბათუმი პ.რურუას ქ. N 13 ბ. 57</t>
  </si>
  <si>
    <t>დავით აფხაზავა</t>
  </si>
  <si>
    <t>95bfa0c1-2a11-4d2b-ae76-fbdb13af4fd7</t>
  </si>
  <si>
    <t>მედპროდუქტი</t>
  </si>
  <si>
    <t>427743221</t>
  </si>
  <si>
    <t>გურჯაანის რაიონი, ს. ველისციხე 21–ე ქ. N 74</t>
  </si>
  <si>
    <t>ელენე აკოლაშვილი</t>
  </si>
  <si>
    <t>00850453-b3dd-43e6-adf0-b1bd4c126736</t>
  </si>
  <si>
    <t>გიო ავტო სერვისი</t>
  </si>
  <si>
    <t>426528830</t>
  </si>
  <si>
    <t>გარდაბანი, ს. სართიჭალა, მე–12 ქ., №166</t>
  </si>
  <si>
    <t>გიორგი ჩადუნელი</t>
  </si>
  <si>
    <t>3e8ee847-54e8-434c-a2b3-1dc334c38d33</t>
  </si>
  <si>
    <t>აჭარა</t>
  </si>
  <si>
    <t>447864026</t>
  </si>
  <si>
    <t>შუახევი ს. დღვანი</t>
  </si>
  <si>
    <t>მურად ფუტკარაძე</t>
  </si>
  <si>
    <t>230a7ea8-a1cd-4391-a634-2ffa254060e3</t>
  </si>
  <si>
    <t>კა-ზუ</t>
  </si>
  <si>
    <t>415601209</t>
  </si>
  <si>
    <t xml:space="preserve">ჭიათურის რაიონი, ს. ზოდი </t>
  </si>
  <si>
    <t>კახაბერი ცხადიაშვილი</t>
  </si>
  <si>
    <t>133de7a8-1a31-4316-885c-bfe6b73f5954</t>
  </si>
  <si>
    <t>გიგუ მოტორსი</t>
  </si>
  <si>
    <t>435435003</t>
  </si>
  <si>
    <t>ქ. მარტვილი, თ. წოწორიას ქ., N 6</t>
  </si>
  <si>
    <t>გიორგი წულაია</t>
  </si>
  <si>
    <t>986c6c88-8788-45e7-961c-f230a2da4f41</t>
  </si>
  <si>
    <t>ბობერი</t>
  </si>
  <si>
    <t>405038631</t>
  </si>
  <si>
    <t xml:space="preserve">ქ. თბილისი, ვაკე-საბურთალოს რაიონი, გზატკეცილი წყნეთი, N 39, საოფისე ფართი N8 </t>
  </si>
  <si>
    <t>გიორგი კობახიძე; ლაშა ყაჯრიშვილი</t>
  </si>
  <si>
    <t>01008048241; 01036000661</t>
  </si>
  <si>
    <t>d44728eb-cd5f-456d-9665-62b4a976ccb0</t>
  </si>
  <si>
    <t>მასტერ</t>
  </si>
  <si>
    <t>446756412</t>
  </si>
  <si>
    <t xml:space="preserve">ქედის რაიონი, სოფ. საბადური, 1–ლი I ჩიხი, № 1 
</t>
  </si>
  <si>
    <t>9254cc12-b99b-47c0-b0d4-2f6f9e38ae2a</t>
  </si>
  <si>
    <t>გიორგი გელაშვილი</t>
  </si>
  <si>
    <t>01017053923</t>
  </si>
  <si>
    <t>ქ. თბილისი, კრწანისის რაიონი, ფონიჭალა-3-ის დასახლება, კორპუსი N12, ბინა N91</t>
  </si>
  <si>
    <t>909aca77-66d9-4902-b251-889f0acdc552</t>
  </si>
  <si>
    <t>თამაზ ვარდოსანიძე</t>
  </si>
  <si>
    <t>01010006755</t>
  </si>
  <si>
    <t>ქ. თბილისი, ისანი-სამგორის რაიონი, ფონიჭალა 3, კორ. 6, ბ. 54</t>
  </si>
  <si>
    <t>ffcf3dba-21c0-41ee-8615-6b342d1a9084</t>
  </si>
  <si>
    <t>მიხეილ სოფრომაძე</t>
  </si>
  <si>
    <t>01008041310</t>
  </si>
  <si>
    <t xml:space="preserve">ქ. თბილისის ვაკის რაიონში წყნეთის ქ. კორ. 6 ბ. 6 </t>
  </si>
  <si>
    <t>e9f8e5c5-4792-4b1f-a103-7c67c93dde5c</t>
  </si>
  <si>
    <t>ნატო ფარტენაძე</t>
  </si>
  <si>
    <t>61008008655</t>
  </si>
  <si>
    <t>ქედის რაიონი, ს. კოლოტაური, მე–2 ქ., №7ა</t>
  </si>
  <si>
    <t>4912bf58-ff73-45ea-a034-02f0164590d5</t>
  </si>
  <si>
    <t>გულად კუკანია</t>
  </si>
  <si>
    <t>35001003502</t>
  </si>
  <si>
    <t>ქ. რუსთავი, XIX მ/რ, კორ. №23, ბ. №5</t>
  </si>
  <si>
    <t>d2ae0923-dbbb-4e43-a2ff-2a3500ef2d3b</t>
  </si>
  <si>
    <t>ზურაბი ქავთარაძე</t>
  </si>
  <si>
    <t>35001025305</t>
  </si>
  <si>
    <t>ქ. რუსთავი, XXI მ/რ, კორ. 6, ბ. 49</t>
  </si>
  <si>
    <t>1cc3f78d-0302-4fe8-bf00-35580002c457</t>
  </si>
  <si>
    <t>ომარ ბერიძე</t>
  </si>
  <si>
    <t>61004009275</t>
  </si>
  <si>
    <t>ქობულეთი დ. ოჩხამური ტბელ აბუსერისძის ქ. N 17</t>
  </si>
  <si>
    <t>01438c5c-c4f6-4c2b-ad57-2b41be228c68</t>
  </si>
  <si>
    <t>გიორგი გერსამია</t>
  </si>
  <si>
    <t>01020004635</t>
  </si>
  <si>
    <t xml:space="preserve">ქ. თბილისი, ნაძალადევის რაიონი, რ. ურიდიას შესახვევი, №5 
</t>
  </si>
  <si>
    <t>e8523535-de2e-4f99-bd52-6b5e8c580c70</t>
  </si>
  <si>
    <t>ზურაბ ჯორბენაძე</t>
  </si>
  <si>
    <t>61002004648</t>
  </si>
  <si>
    <t>ქ. ბათუმი, აღმაშენებლის 21</t>
  </si>
  <si>
    <t>356a4989-99f4-4afb-85e7-c27f98f85ad2</t>
  </si>
  <si>
    <t>ნუგზარ ფანცულაია</t>
  </si>
  <si>
    <t>01019008123</t>
  </si>
  <si>
    <t>ქ. თბილისის, გლდანი-ნაძალადევის რაიონი, ქვიშხეთის ქ., №1, ბ. 14</t>
  </si>
  <si>
    <t>a9115cfc-25f7-48be-b83b-5e0530c85c19</t>
  </si>
  <si>
    <t>უჩა დადეშელი</t>
  </si>
  <si>
    <t>01001041492</t>
  </si>
  <si>
    <t>ქ. თბილისის, დიდუბე-ჩუღურეთის რაიონი, დავით ბაქრაძის ქ., №18</t>
  </si>
  <si>
    <t>GE96BG0000000498931483</t>
  </si>
  <si>
    <t>91852228-6605-4652-af45-44101242a785</t>
  </si>
  <si>
    <t>01024033466</t>
  </si>
  <si>
    <t>ქალაქი თბილისი, პეკინის გამზირი, N 24, ბინა 36</t>
  </si>
  <si>
    <t>GE12BS0000000008445640</t>
  </si>
  <si>
    <t>1ae99065-3a99-4a7e-aa63-fa21cf93a264</t>
  </si>
  <si>
    <t>ზურაბ კუჭაშვილი</t>
  </si>
  <si>
    <t>26001037517</t>
  </si>
  <si>
    <t>ქალაქი ლანჩხუთი, თამარ მეფის ქუჩა, N 55(</t>
  </si>
  <si>
    <t>GE13BG0000000528422141</t>
  </si>
  <si>
    <t>a0861db8-76ad-49ee-bd0d-ed854cb84d2a</t>
  </si>
  <si>
    <t>კონსტანტინე შეყლაშვილი</t>
  </si>
  <si>
    <t>01011013211</t>
  </si>
  <si>
    <t>ვასილ ბარნოვის I ჩიხი N 8 ბ. 5ა</t>
  </si>
  <si>
    <t>GE16BG0000000688271200</t>
  </si>
  <si>
    <t>f5994b6e-87ad-4366-9cc9-6e49a4295b87</t>
  </si>
  <si>
    <t>ძინძე</t>
  </si>
  <si>
    <t>439420869</t>
  </si>
  <si>
    <t xml:space="preserve">საქართველო, საჩხერის რაიონი, ს. იტავაზა 
</t>
  </si>
  <si>
    <t>8e34ca92-9af5-4702-9a10-8d5bb394b812</t>
  </si>
  <si>
    <t>სახელმწიფო ხაზინა</t>
  </si>
  <si>
    <t>0000000000000</t>
  </si>
  <si>
    <t>678033b5-c40b-4b58-83bb-63ecf64bc757</t>
  </si>
  <si>
    <t>ნოვე ხარატიშვილი</t>
  </si>
  <si>
    <t>01003004908</t>
  </si>
  <si>
    <t>ქ. თბილისის, გლდანი-ნაძალადევის რაიონში, მუხიანი, III მ/რ, კორ. 18, ბ. 2</t>
  </si>
  <si>
    <t>f0b568b9-6bf8-4db3-aefc-eaf5384b336c</t>
  </si>
  <si>
    <t>ნადეჟდა ყაველაშვილი</t>
  </si>
  <si>
    <t>60003009647</t>
  </si>
  <si>
    <t>თერჯოლის რაიონი, ს. ალისუბანი</t>
  </si>
  <si>
    <t>c9d06a90-ff3b-43e6-8deb-e6e8100b9e60</t>
  </si>
  <si>
    <t>გურჯაანის რაიონი, ს. ველისციხე 21–ე ქ. N74</t>
  </si>
  <si>
    <t>56a822d3-384c-402f-a4c0-e7bd5f3bd799</t>
  </si>
  <si>
    <t>c67f1721-4366-430a-becc-b3d2270b256d</t>
  </si>
  <si>
    <t>ზვიადი ალექსანდრია</t>
  </si>
  <si>
    <t>01011092112</t>
  </si>
  <si>
    <t>ქ. თბილისი, მთისძირის N24</t>
  </si>
  <si>
    <t>GE29TB7519445061100096</t>
  </si>
  <si>
    <t>9c4e431e-bf60-4668-96be-fe3f9b8c4066</t>
  </si>
  <si>
    <t>დავით ჩიტაიშვილი</t>
  </si>
  <si>
    <t>01030049942</t>
  </si>
  <si>
    <t>ქ.თბილისი, ძველი თბილისის რაიონი, ოსიაურის ქ., I შეს. # 13</t>
  </si>
  <si>
    <t>GE24BG0000000788612900</t>
  </si>
  <si>
    <t>f226abbb-d682-476f-9fea-3665c62bccb6</t>
  </si>
  <si>
    <t>გოდერძი გობაძე</t>
  </si>
  <si>
    <t>61006076043</t>
  </si>
  <si>
    <t>ხელვაჩაური ს. კაპრეშუმი მამია აბაშიძის ქ. N 36</t>
  </si>
  <si>
    <t>GE90BG0000000256751400</t>
  </si>
  <si>
    <t>ab051763-5d42-467f-8549-04137afde270</t>
  </si>
  <si>
    <t>ეკატერინე ბეჟანიძე</t>
  </si>
  <si>
    <t>61004055698</t>
  </si>
  <si>
    <t>ქალაქი ბათუმი, მიხეილ ლერმონტოვის ქუჩა, N 115, ბინა 30</t>
  </si>
  <si>
    <t>GE04BG0000000865051200</t>
  </si>
  <si>
    <t>1e6628e8-f589-4eea-9c86-d73343c26d4c</t>
  </si>
  <si>
    <t>ლევან კობახიძე</t>
  </si>
  <si>
    <t>18001066909</t>
  </si>
  <si>
    <t>ზესტაფონი ს. ზოვრეთი მე–16 ქ. N 4</t>
  </si>
  <si>
    <t>GE75BG0000000538429388</t>
  </si>
  <si>
    <t>b8ab484e-3d49-4f54-9d90-4a309e685387</t>
  </si>
  <si>
    <t>ზვიად ბოლქვაძე</t>
  </si>
  <si>
    <t>61004010583</t>
  </si>
  <si>
    <t>ქალაქი ბათუმი, მამია ვარშანიძის ქუჩა, N 68(ყოფ. მთისძირის ქ.)</t>
  </si>
  <si>
    <t>GE97BG0000000813304100</t>
  </si>
  <si>
    <t>a47dc082-9e78-49d2-9a31-0a1041c0452d</t>
  </si>
  <si>
    <t>გიორგი თანდაშვილი</t>
  </si>
  <si>
    <t>01005041132</t>
  </si>
  <si>
    <t>ქალაქი თბილისი, მაქსიმ გორკის ქ. N 28</t>
  </si>
  <si>
    <t>GE24BG0000000533898757</t>
  </si>
  <si>
    <t>785092a8-3bc0-474e-9eda-1a29305a7200</t>
  </si>
  <si>
    <t>გიორგი ხიდაშელი</t>
  </si>
  <si>
    <t>01025004699</t>
  </si>
  <si>
    <t>ქალაქი თბილისი, დიდი დიღომის დასახლება, III მიკრო/რაიონი, კორპუსი 3, ბინა 113</t>
  </si>
  <si>
    <t>GE97BG0000000525970603</t>
  </si>
  <si>
    <t>e5dd6cc9-26cb-4eed-a1c5-0c74c521b935</t>
  </si>
  <si>
    <t>ბაჩანა თედორაძე</t>
  </si>
  <si>
    <t>61008016577</t>
  </si>
  <si>
    <t>ქედა ს. წონიარისი მე–9 ქ. N 9</t>
  </si>
  <si>
    <t>GE15BG0000000538289721</t>
  </si>
  <si>
    <t>fb021eff-22cf-4ce7-9500-b3b54c3cd121</t>
  </si>
  <si>
    <t>გოგიტა ირემაძე</t>
  </si>
  <si>
    <t>61006067379</t>
  </si>
  <si>
    <t>ქალაქი ბათუმი, ნევრესტან შაშიკაშვილის ქუჩა, N 168</t>
  </si>
  <si>
    <t>GE24BG0000000161569786</t>
  </si>
  <si>
    <t>ccbdd9fe-e9fb-48b2-931b-de6e4f74b5f9</t>
  </si>
  <si>
    <t>ქალაქი თბილისი, სამგორის ქ. N 6</t>
  </si>
  <si>
    <t>48329709-5f97-4ebc-ba8f-969d9e83ad01</t>
  </si>
  <si>
    <t>სიმონ შეშელიძე</t>
  </si>
  <si>
    <t>33001059430</t>
  </si>
  <si>
    <t>ოზურგეთი, ს. ასკანა</t>
  </si>
  <si>
    <t>GE26BG0000000768794600</t>
  </si>
  <si>
    <t>3c8772d6-ed17-4a44-94bd-f19d09baa79d</t>
  </si>
  <si>
    <t>ლაშა ალუდაური</t>
  </si>
  <si>
    <t>59001097603</t>
  </si>
  <si>
    <t>GE68BG0000000028746700</t>
  </si>
  <si>
    <t>2e17c470-f4c5-44ed-b5f7-5138e5a94303</t>
  </si>
  <si>
    <t>ეკონომ რემონტი</t>
  </si>
  <si>
    <t>405548625</t>
  </si>
  <si>
    <t>GE27BG0000000537814399</t>
  </si>
  <si>
    <t>0514251f-c5b3-4ad2-8a8d-f57a5748817e</t>
  </si>
  <si>
    <t>ქალაქი თბილისი, გიორგი შატბერაშვილის ქუჩა, N38</t>
  </si>
  <si>
    <t>56174e92-40d4-430f-a1b3-405f4127527b</t>
  </si>
  <si>
    <t>სოფო ოსეფაშვილი</t>
  </si>
  <si>
    <t>20001068962</t>
  </si>
  <si>
    <t>თელავის მუნიციპალიტეტი, სოფელი სანიორე, მე-10 ქუჩა, N 6</t>
  </si>
  <si>
    <t>GE78BG0000000859865800</t>
  </si>
  <si>
    <t>450fd54a-fb2d-4593-9f15-1e59e4d2aef1</t>
  </si>
  <si>
    <t>ნოდარი ლელაშვილი</t>
  </si>
  <si>
    <t>01007012707</t>
  </si>
  <si>
    <t>ქალაქი თბილისი, წყალტუბოს ქუჩა, კორპუსი 1, ბინა 27</t>
  </si>
  <si>
    <t>GE95BG0000000533849367</t>
  </si>
  <si>
    <t>59649006-cc6e-4c09-a5d1-26b519bd696f</t>
  </si>
  <si>
    <t>გიორგი ჩხიკვიშვილი</t>
  </si>
  <si>
    <t>55001026533</t>
  </si>
  <si>
    <t>ხონი, ალექსანდრე პუშკინის ქუჩა, N 10</t>
  </si>
  <si>
    <t>adad13a6-7d16-40a4-a2ba-4f8cda09441a</t>
  </si>
  <si>
    <t>ავთანდილ ყიფიანი</t>
  </si>
  <si>
    <t>01009020788</t>
  </si>
  <si>
    <t xml:space="preserve">ქ. თბილისი, ვაკის რაიონი, ვაჟა-ფშაველას გამზირი, კვ. II, კორპ. 35, ბ. 47–48 </t>
  </si>
  <si>
    <t>GE92BG0000000100739571</t>
  </si>
  <si>
    <t>4e269043-dda6-40ba-af1d-bc69ff12ef7f</t>
  </si>
  <si>
    <t>ფიტპასს ჯორჯია</t>
  </si>
  <si>
    <t>406271895</t>
  </si>
  <si>
    <t>ქალაქი თბილისი, ისნის რაიონი, ლეხ კაჩინსკის ქუჩა, N1, კორპუსი N 4, სართული18, ბინა N 154</t>
  </si>
  <si>
    <t>გიორგი შანიძე; ბენუა ტელი</t>
  </si>
  <si>
    <t>01011041195; 1406983660064</t>
  </si>
  <si>
    <t>a92f598f-0b49-4994-a8a8-0cf72d74035b</t>
  </si>
  <si>
    <t>გოჩა სურმავა</t>
  </si>
  <si>
    <t>29001001257</t>
  </si>
  <si>
    <t>GE65BG0000000594982508</t>
  </si>
  <si>
    <t>0481a4ea-31aa-443f-9366-7506aa9f76e3</t>
  </si>
  <si>
    <t>თეონა ქურიძე</t>
  </si>
  <si>
    <t>61001087289</t>
  </si>
  <si>
    <t>GE29LB0288870240039361</t>
  </si>
  <si>
    <t>b4b7f086-f217-4ea6-bd21-dad5fd4b9dad</t>
  </si>
  <si>
    <t>IKRA Georgia LTD</t>
  </si>
  <si>
    <t>406057984</t>
  </si>
  <si>
    <t xml:space="preserve">თბილისი, ისნის რაიონი, თელავის ქ., № 20გ/გუთნის II ჩიხი, №3, ბ. 2 </t>
  </si>
  <si>
    <t>აქინ ქონიარ</t>
  </si>
  <si>
    <t>TR-Y 925906</t>
  </si>
  <si>
    <t>GE78BG0000000533565657</t>
  </si>
  <si>
    <t>d921e40e-8352-4b6d-8f03-eac66b135194</t>
  </si>
  <si>
    <t>ELL‐GA‐MAN</t>
  </si>
  <si>
    <t>Region Ararat, v. Kana hut, Ayazovsky House 6.</t>
  </si>
  <si>
    <t>12941286-d054-4c3b-9910-04d6e3a4e33a</t>
  </si>
  <si>
    <t>ვაჟა ხმალაძე</t>
  </si>
  <si>
    <t>01033001774</t>
  </si>
  <si>
    <t>GE75BG0000000100680028</t>
  </si>
  <si>
    <t>80245542-9b5b-4710-b8cb-8d5573471fd9</t>
  </si>
  <si>
    <t>რაინდი ბოჭორიშვილი</t>
  </si>
  <si>
    <t>18001057773</t>
  </si>
  <si>
    <t>ზესტაფონის რაიონი, სოფ. მეორე სვირი</t>
  </si>
  <si>
    <t>d71fb22d-1f92-4488-8889-851644e1b4d0</t>
  </si>
  <si>
    <t>ზაზა ტორჩინავა</t>
  </si>
  <si>
    <t>საქართველო, თბილისი, დიდუბე - ჩუღურეთის რაიონი, ცაბაძის ქ.№8</t>
  </si>
  <si>
    <t>ef86de20-ee99-4579-b334-c0ab7913c5ee</t>
  </si>
  <si>
    <t>გიორგი მჭედლიძე</t>
  </si>
  <si>
    <t>01019020239</t>
  </si>
  <si>
    <t>GE29BG0000000498636354</t>
  </si>
  <si>
    <t>96b89435-8a43-494c-bc4d-57521a5854db</t>
  </si>
  <si>
    <t>სანდრო ნოზაძე</t>
  </si>
  <si>
    <t>01024037048</t>
  </si>
  <si>
    <t>3837a478-c66b-4478-a3f9-93869b528814</t>
  </si>
  <si>
    <t>დიმიტრი ნოზაძე</t>
  </si>
  <si>
    <t>54001044005</t>
  </si>
  <si>
    <t>GE97BG0000000101268907</t>
  </si>
  <si>
    <t>c1bb40d6-cb26-4a8e-a384-7ba9f72ea957</t>
  </si>
  <si>
    <t>ბელუქსი</t>
  </si>
  <si>
    <t>205185459</t>
  </si>
  <si>
    <t>თეიმურაზ დოლიძე</t>
  </si>
  <si>
    <t>GE24BG0000000177474100</t>
  </si>
  <si>
    <t>eb3b918c-138c-4333-b91d-034d759a1035</t>
  </si>
  <si>
    <t>ვალერი აქირთავა</t>
  </si>
  <si>
    <t>62005019484</t>
  </si>
  <si>
    <t>GE54BG0000000365949313</t>
  </si>
  <si>
    <t>4dbf331b-f045-49b2-83c2-482ef6b7a99c</t>
  </si>
  <si>
    <t>პაატა ხარშილაძე</t>
  </si>
  <si>
    <t>38001013881</t>
  </si>
  <si>
    <t>საჩხერე ს. ნიგვზარა</t>
  </si>
  <si>
    <t>3fdce15c-e9c1-44dc-adf9-0f3a4d3be393</t>
  </si>
  <si>
    <t>ჩემი სახლი</t>
  </si>
  <si>
    <t>405185222</t>
  </si>
  <si>
    <t>GE30TB7857636020100004</t>
  </si>
  <si>
    <t>adf0f9d4-7509-4550-a2b2-c58ea98a2154</t>
  </si>
  <si>
    <t>მამუკა შერვაშიძე</t>
  </si>
  <si>
    <t>61006074092</t>
  </si>
  <si>
    <t>ხელვაჩაური ს. ახალშენი მე–3 ქ. N 40</t>
  </si>
  <si>
    <t>GE68BG0000000202502800</t>
  </si>
  <si>
    <t>44c69f47-a64b-485f-93cc-719625023e49</t>
  </si>
  <si>
    <t>რემზი დიასამიძე</t>
  </si>
  <si>
    <t>61706082866</t>
  </si>
  <si>
    <t>ხელვაჩაური ს. ახალშენი მე–3 I ჩიხი N 5</t>
  </si>
  <si>
    <t>GE77BG0000000539943813</t>
  </si>
  <si>
    <t>a51fcf3f-4aab-4d4c-b642-8bbca28329c1</t>
  </si>
  <si>
    <t>ასლან ხალვაში</t>
  </si>
  <si>
    <t>61009019831</t>
  </si>
  <si>
    <t>ხულო ს. ხიხაძირი</t>
  </si>
  <si>
    <t>GE86BG0000000366065525</t>
  </si>
  <si>
    <t>ac898d35-84ca-4925-9d18-6d8ad76cc296</t>
  </si>
  <si>
    <t>ირაკლი ინაიშვილი</t>
  </si>
  <si>
    <t>61004059702</t>
  </si>
  <si>
    <t>ქობულეთი ს. კვირიკე 1–ლი II ჩიხი N 6</t>
  </si>
  <si>
    <t>GE45BG0000000160803593</t>
  </si>
  <si>
    <t>052d7898-0a49-4c50-9a3a-434a941bc149</t>
  </si>
  <si>
    <t>ლუკა შარაძე</t>
  </si>
  <si>
    <t>61006072028</t>
  </si>
  <si>
    <t>ბათუმი ივანე მესხის I ჩიხი N 7 ბ. 2</t>
  </si>
  <si>
    <t>GE66BG0000000539656406</t>
  </si>
  <si>
    <t>a358a170-4c6e-452c-a0da-1572b1f97be0</t>
  </si>
  <si>
    <t>დავით ჯაიანი</t>
  </si>
  <si>
    <t>61001088243</t>
  </si>
  <si>
    <t>ბათუმი ივანე მესხის I ჩიხი N 7 ბ. 4</t>
  </si>
  <si>
    <t>GE44BG0000000499204504</t>
  </si>
  <si>
    <t>cfc64fc3-8474-4f02-a80b-106abb1fed4e</t>
  </si>
  <si>
    <t>დავით ხაჯიშვილი</t>
  </si>
  <si>
    <t>61004059233</t>
  </si>
  <si>
    <t>ქობულეთი ს. წყავროკა მე–7 ქ. N 15</t>
  </si>
  <si>
    <t>GE14TB7203845061100044</t>
  </si>
  <si>
    <t>241e3609-7a9e-4b2f-9ee6-6a6ddc714bfc</t>
  </si>
  <si>
    <t>ნუგზარ არძენაძე</t>
  </si>
  <si>
    <t>61006014369</t>
  </si>
  <si>
    <t>ხელვაჩაური ს. განახლება მე–15 ქ. N 19</t>
  </si>
  <si>
    <t>GE26BG0000000526142213</t>
  </si>
  <si>
    <t>27076edf-0a3e-4fc5-aaad-b3044f29f076</t>
  </si>
  <si>
    <t>მანუჩარ აბაშიძე</t>
  </si>
  <si>
    <t>61006022227</t>
  </si>
  <si>
    <t>ხელვაჩაური ს. ზედა ჭარნალი მე–3 ქ. N 16 ბ. 4</t>
  </si>
  <si>
    <t>GE87BG0000000345887373</t>
  </si>
  <si>
    <t>0c50839f-2920-4c75-82b9-5a412878fb33</t>
  </si>
  <si>
    <t>გეზი</t>
  </si>
  <si>
    <t>1aad6450-1b90-4db4-9623-4de95c06aba8</t>
  </si>
  <si>
    <t>ფინანსური გადაწყვეტილების ჯგუფი</t>
  </si>
  <si>
    <t>205043344</t>
  </si>
  <si>
    <t>GE95BG0000000498682987</t>
  </si>
  <si>
    <t>771e0eca-1505-4516-ad21-3b84bef94fc9</t>
  </si>
  <si>
    <t>SCHERCO TRADING AG</t>
  </si>
  <si>
    <t>9b9261d9-c555-41c5-b2ed-e426d38a4046</t>
  </si>
  <si>
    <t>329E93FD-CCFD-4811-9E89-0A867A8D8FCD</t>
  </si>
  <si>
    <t>OTIS ELECTRIC ELEVATOR CO.</t>
  </si>
  <si>
    <t>28 JIU HUAN ROAD, JIANGGAN DISTRICT, HANGZHOU, ZHEJIANG, P.R CHINA 310019</t>
  </si>
  <si>
    <t>0d1b5e86-6533-483f-b714-d81ae47f94c3</t>
  </si>
  <si>
    <t>ეკო ელეკტრიკი</t>
  </si>
  <si>
    <t>400263344</t>
  </si>
  <si>
    <t>საქართველო, თბილისი, გლდანის რაიონი, ლიბანის ქ., კორპ. 5, ბ. 71</t>
  </si>
  <si>
    <t>GE46TB7543236020100013</t>
  </si>
  <si>
    <t>4fb25ad6-6797-4107-a37f-899e03f6af79</t>
  </si>
  <si>
    <t>გიორგი ბალიაშვილი</t>
  </si>
  <si>
    <t>59001025063</t>
  </si>
  <si>
    <t>GE45TB7762245064300017</t>
  </si>
  <si>
    <t>5c2b90fa-4745-41ce-9424-66a5578de9e4</t>
  </si>
  <si>
    <t>არჩილ ხაჩიძე</t>
  </si>
  <si>
    <t>35001112643</t>
  </si>
  <si>
    <t>GE43BG0000000594004368</t>
  </si>
  <si>
    <t>e8d68d39-496a-496b-91ab-43ceb685818c</t>
  </si>
  <si>
    <t>ავიაქსელი</t>
  </si>
  <si>
    <t>205015348</t>
  </si>
  <si>
    <t>GE08BG0000000361240500</t>
  </si>
  <si>
    <t>cf0dcd9f-6ecd-42f5-8196-09e38756fe70</t>
  </si>
  <si>
    <t>ჯ.ლ.თ</t>
  </si>
  <si>
    <t>406179228</t>
  </si>
  <si>
    <t>ქ. თბილისი, ისანი-სამგორის რაიონი, ბერი გაბრიელ სალოსის ქ., №136, ბ.5</t>
  </si>
  <si>
    <t>ჯურხა მაჭავარიანი</t>
  </si>
  <si>
    <t>GE38TB7372236080100006</t>
  </si>
  <si>
    <t>5133a94e-52bd-4736-aa18-03aa837042fa</t>
  </si>
  <si>
    <t>ტელკო სისტემს</t>
  </si>
  <si>
    <t>205203279</t>
  </si>
  <si>
    <t>GE75TB4021536020100006</t>
  </si>
  <si>
    <t>e8906ff4-efa5-4843-b22c-c2ccb695a5f8</t>
  </si>
  <si>
    <t>რეზო ალიშანიძე</t>
  </si>
  <si>
    <t>61007005050</t>
  </si>
  <si>
    <t>341a6116-d316-453b-ab7a-e31f5b1c0f38</t>
  </si>
  <si>
    <t>ხვიჩა ხიმშიაშვილი</t>
  </si>
  <si>
    <t>61010017131</t>
  </si>
  <si>
    <t>ანგარიში</t>
  </si>
  <si>
    <t>92e53a26-7248-4f81-82ba-d9613663078f</t>
  </si>
  <si>
    <t>ბაუმერ გრუპი</t>
  </si>
  <si>
    <t>405427195</t>
  </si>
  <si>
    <t>GE73TB7555436080100013</t>
  </si>
  <si>
    <t>78b82180-6b68-40d7-9449-35a36be64a8c</t>
  </si>
  <si>
    <t>Budget Dummy</t>
  </si>
  <si>
    <t>DummyIBAN</t>
  </si>
  <si>
    <t>61ff53f7-d5c4-429e-9c3c-1e621fd2f21a</t>
  </si>
  <si>
    <t>საქართველოს ცა</t>
  </si>
  <si>
    <t>245596485</t>
  </si>
  <si>
    <t xml:space="preserve">ნონა აბაშიძე
</t>
  </si>
  <si>
    <t>GE42BG0000000201887900</t>
  </si>
  <si>
    <t>5e2fa251-8e28-4f4a-ab00-f95bed3d1d7c</t>
  </si>
  <si>
    <t>სანდრო მურვანიძე</t>
  </si>
  <si>
    <t>01024069207</t>
  </si>
  <si>
    <t>ქალაქი თბილისი, ზაზა ფანასკერტელ-ციციშვილის ქუჩა, N 20, ბინა 13</t>
  </si>
  <si>
    <t>GE24TB7388245061100053</t>
  </si>
  <si>
    <t>17bc53b7-24ec-48b6-88a0-316fea9c2928</t>
  </si>
  <si>
    <t>მამუკა მჭედლიშვილი</t>
  </si>
  <si>
    <t>01001014919</t>
  </si>
  <si>
    <t>GE17BG0000000769275300</t>
  </si>
  <si>
    <t>7e5e8c0f-7240-44ca-9bed-db7eab65f01c</t>
  </si>
  <si>
    <t>ekaterinebezhanidze901@gmail.com</t>
  </si>
  <si>
    <t>მელიქიშვილი ინნ</t>
  </si>
  <si>
    <t>405463546</t>
  </si>
  <si>
    <t>საქართველო, ქალაქი თბილისი , საბურთალოს რაიონი, გამზირი მარშალ გელოვანი , N 13, სართული 10</t>
  </si>
  <si>
    <t>დავით ბოჭორიშვილი</t>
  </si>
  <si>
    <t>GE41BG0000000499153730</t>
  </si>
  <si>
    <t>c8fdb161-d4e2-4c71-9458-6ae2614d6229</t>
  </si>
  <si>
    <t>პრემიუმ დეველოპმენტ კომპანი</t>
  </si>
  <si>
    <t>404597691</t>
  </si>
  <si>
    <t>საქართველო, თბილისი, მთაწმინდის რაიონი, ბარნოვის ქ. № 28/30</t>
  </si>
  <si>
    <t>1. დავით გაბუნია , 2.  დავიდ ანიკინი</t>
  </si>
  <si>
    <t>1. 62005002580 , 2 . 01017012681</t>
  </si>
  <si>
    <t>729fab4f-5211-4133-9178-b60f971d318f</t>
  </si>
  <si>
    <t>რადიენტი</t>
  </si>
  <si>
    <t>406027829</t>
  </si>
  <si>
    <t>GE57BG0000000943220800</t>
  </si>
  <si>
    <t>f6c91d28-babd-4f60-8053-74f4c4dbd3df</t>
  </si>
  <si>
    <t>გორგია</t>
  </si>
  <si>
    <t xml:space="preserve">საქართველო, ქალაქი ბათუმი, სოხუმის ქუჩა, N10 </t>
  </si>
  <si>
    <t>e0f6f5b5-b578-4ea3-8a58-27f5324d608c</t>
  </si>
  <si>
    <t>მურადი მორჩილაძე</t>
  </si>
  <si>
    <t>01020006106</t>
  </si>
  <si>
    <t>ქალაქი თბილისი, ცოტნე დადიანის ქუჩა, N107</t>
  </si>
  <si>
    <t>GE50TB7594645061100032</t>
  </si>
  <si>
    <t>79c7634f-ff5a-402b-9d63-135f2e383298</t>
  </si>
  <si>
    <t>გრანდ მაისონ</t>
  </si>
  <si>
    <t>445575333</t>
  </si>
  <si>
    <t>ბათუმი, მუხრან მაჭავარიანის ქუჩა, N100</t>
  </si>
  <si>
    <t>შოთა ფუტკარაძე</t>
  </si>
  <si>
    <t>4c3a3cd9-98c7-4a67-9efe-b03541fe6177</t>
  </si>
  <si>
    <t>ბულვარ ფოინთ</t>
  </si>
  <si>
    <t>445527494</t>
  </si>
  <si>
    <t>ქალაქი ბათუმი, ზღვისპირის ქუჩა, N1ბ, ბინა N717</t>
  </si>
  <si>
    <t>არჩილ ხაბაძე</t>
  </si>
  <si>
    <t>d0b71cce-b077-400a-9722-963ef3d1f7a0</t>
  </si>
  <si>
    <t>61002000285</t>
  </si>
  <si>
    <t>494fa551-daa2-4094-869d-6db4abbd0c6e</t>
  </si>
  <si>
    <t>არჩილ მიქელაძე</t>
  </si>
  <si>
    <t>61201089122</t>
  </si>
  <si>
    <t>GE71BG0000000586405757</t>
  </si>
  <si>
    <t>c5b5ce05-ce87-4f14-a49c-281130f75f15</t>
  </si>
  <si>
    <t>მონადირე</t>
  </si>
  <si>
    <t>245441375</t>
  </si>
  <si>
    <t xml:space="preserve">ბათუმი, კ.გამსახურდიას, ქ.№36 </t>
  </si>
  <si>
    <t>ზურაბ ქიქავა</t>
  </si>
  <si>
    <t>af707738-c1bc-4283-a955-28c369a9d1f2</t>
  </si>
  <si>
    <t>436035050</t>
  </si>
  <si>
    <t>მცხეთა, ს. საგურამო</t>
  </si>
  <si>
    <t>იაგო ჟიჟიაშვილი</t>
  </si>
  <si>
    <t>73a8e414-cf07-43ca-8d8c-52985229ee8e</t>
  </si>
  <si>
    <t>აეროსოფტი</t>
  </si>
  <si>
    <t>404383421</t>
  </si>
  <si>
    <t xml:space="preserve">ქ. დიდუბის რაიონი, დ. აღმაშენებლის გამზირი, №124 
</t>
  </si>
  <si>
    <t>გიორგი შენგელია</t>
  </si>
  <si>
    <t>a73788cb-7e20-49da-a928-e8a68a414d26</t>
  </si>
  <si>
    <t>კინტრიში</t>
  </si>
  <si>
    <t>245621368</t>
  </si>
  <si>
    <t>ბათუმი, თავდადებულის ქ., N 173</t>
  </si>
  <si>
    <t>837d405e-1fb7-4024-bbaf-4645996aa9ef</t>
  </si>
  <si>
    <t>39001007961</t>
  </si>
  <si>
    <t>ქ. თბილისი, დიდუბე - ჩუღურეთის რაიონი, ცაბაძის ქ.№8</t>
  </si>
  <si>
    <t>c7487f41-db5e-45cb-8aa2-a13311814430</t>
  </si>
  <si>
    <t>ამირანი პაპაშვილი</t>
  </si>
  <si>
    <t>01027082572</t>
  </si>
  <si>
    <t>GE69TB7743445064300040</t>
  </si>
  <si>
    <t>ccce4a30-3591-4969-8b52-742db03cbeb9</t>
  </si>
  <si>
    <t>01028007066</t>
  </si>
  <si>
    <t>GE21TB7424645064300063</t>
  </si>
  <si>
    <t>0ef00b5d-3028-4096-80fc-6a501346054d</t>
  </si>
  <si>
    <t>ანზორ ლეკიშვილი</t>
  </si>
  <si>
    <t>01028004637</t>
  </si>
  <si>
    <t>GE98TB7713245064300058</t>
  </si>
  <si>
    <t>04b53d8f-14da-451c-9c61-9aad7ec9d20e</t>
  </si>
  <si>
    <t>გიორგი ჯაიანი</t>
  </si>
  <si>
    <t xml:space="preserve">61001081228 </t>
  </si>
  <si>
    <t>GE19BG0000000162031887</t>
  </si>
  <si>
    <t>4ecca669-e4fc-4963-ab92-459eb49b52aa</t>
  </si>
  <si>
    <t>ჯუმბერ გორჯელაძე</t>
  </si>
  <si>
    <t>61005007522</t>
  </si>
  <si>
    <t>GE96BG0000000131356676</t>
  </si>
  <si>
    <t>3d861a51-fcd4-4869-9723-4553af9b6693</t>
  </si>
  <si>
    <t>M-Technics</t>
  </si>
  <si>
    <t>404981098</t>
  </si>
  <si>
    <t>GE63TB7948636020100001</t>
  </si>
  <si>
    <t>743858f2-3a04-4807-bf74-8ffebe548af4</t>
  </si>
  <si>
    <t>ჯი ემ სი</t>
  </si>
  <si>
    <t>445503802</t>
  </si>
  <si>
    <t>GE70BG0000000175070000</t>
  </si>
  <si>
    <t>03e4ed41-f922-46f7-a11b-dc2668f3da0e</t>
  </si>
  <si>
    <t>სოფიო გაბაშვილი</t>
  </si>
  <si>
    <t>01023010035</t>
  </si>
  <si>
    <t>GE34BG0000000226045700</t>
  </si>
  <si>
    <t>63f9a3cd-6c14-477a-9b11-7f5bc713fb1c</t>
  </si>
  <si>
    <t>Mik-el Elektronik San. Tic. Ltd. Sti.</t>
  </si>
  <si>
    <t>Matbaacılar Sitesi Yolu No: 56 Yuzyil Mah. Bagcilar / Istanbul</t>
  </si>
  <si>
    <t>TR090011100000000028434829</t>
  </si>
  <si>
    <t>eb7f9199-1ec7-49e5-9081-bc450ab13373</t>
  </si>
  <si>
    <t>გურამი სვანიძე</t>
  </si>
  <si>
    <t>01029004705</t>
  </si>
  <si>
    <t>GE94BG0000000524597525</t>
  </si>
  <si>
    <t>9592c1f3-fc1a-47c0-b496-38d70b9cc120</t>
  </si>
  <si>
    <t>კოჩა</t>
  </si>
  <si>
    <t>406365366</t>
  </si>
  <si>
    <t>ქ. თბილისი, სამგორის რაიონი, ვარკეთილი-3-ის დასახლება, I მ/რ., კორპუსი №1, ბინა №58</t>
  </si>
  <si>
    <t>გიორგი კოჩაძე</t>
  </si>
  <si>
    <t>GE67BG0000000537275329</t>
  </si>
  <si>
    <t>846d82ad-c599-43a6-a5e2-74aa79b5a2ac</t>
  </si>
  <si>
    <t>ირაკლი მუმლაძე</t>
  </si>
  <si>
    <t>15001025238</t>
  </si>
  <si>
    <t>GE66BG0000000576021900</t>
  </si>
  <si>
    <t>c18ff8f0-ee88-4a21-a3fc-0d89617090c3</t>
  </si>
  <si>
    <t>მალხაზ ჯოჯუა</t>
  </si>
  <si>
    <t>37001006272</t>
  </si>
  <si>
    <t>GE64BG0000000533975734</t>
  </si>
  <si>
    <t>4d0279bb-0005-4a72-a8e9-92d58c96ae94</t>
  </si>
  <si>
    <t>ოთარ არეშიძე</t>
  </si>
  <si>
    <t>01007004611</t>
  </si>
  <si>
    <t>GE42BG0000000772742600</t>
  </si>
  <si>
    <t>0c9c48ba-ae01-42ab-91f7-ef4adfddea99</t>
  </si>
  <si>
    <t>ლუკა ტარუაშვილი</t>
  </si>
  <si>
    <t>01027088246</t>
  </si>
  <si>
    <t>GE97BG0000000543710642</t>
  </si>
  <si>
    <t>636138b2-4e57-4c7a-81ac-be79f3ce2526</t>
  </si>
  <si>
    <t>ავიაქსელი ტური</t>
  </si>
  <si>
    <t>412751133</t>
  </si>
  <si>
    <t>GE61TB7522936080100011</t>
  </si>
  <si>
    <t>770240ba-7d7e-4e52-ab95-1e84438ba411</t>
  </si>
  <si>
    <t>ანრი ტაბატაძე</t>
  </si>
  <si>
    <t>36001013916</t>
  </si>
  <si>
    <t>საქარეჯო</t>
  </si>
  <si>
    <t>GE14BG0000000525264773</t>
  </si>
  <si>
    <t>fd984f05-842a-4ab5-bd4b-70a8ef46a054</t>
  </si>
  <si>
    <t>ნესტან ლორთქიფანიძე</t>
  </si>
  <si>
    <t>61006007737</t>
  </si>
  <si>
    <t>GE72BG0000000162765666</t>
  </si>
  <si>
    <t>57f9a1b9-37a3-4333-9a1b-46d56409484a</t>
  </si>
  <si>
    <t>ზაქარია ნოზაძე</t>
  </si>
  <si>
    <t>01009006208</t>
  </si>
  <si>
    <t>GE83BG0000000162298358</t>
  </si>
  <si>
    <t>83660373-dbbd-46bb-8744-45279ad2d943</t>
  </si>
  <si>
    <t>ნიკოლოზ გაგნიძე</t>
  </si>
  <si>
    <t>01027074127</t>
  </si>
  <si>
    <t>GE83TB7363945064300042</t>
  </si>
  <si>
    <t>f11895e2-17c6-44d5-a52d-f5d8dcff07d0</t>
  </si>
  <si>
    <t>გია ამაღლობელი</t>
  </si>
  <si>
    <t>61010014060</t>
  </si>
  <si>
    <t>5c7861c2-0c0b-4888-ae0f-f4d1cefd7a6d</t>
  </si>
  <si>
    <t>ვახტანგ ბოლქვაძე</t>
  </si>
  <si>
    <t>61008002276</t>
  </si>
  <si>
    <t>GE62BG0000000499345024</t>
  </si>
  <si>
    <t>3b7ef23a-60d2-4a78-8374-3e994af5f9a1</t>
  </si>
  <si>
    <t>დრს ინტერნეიშენალ</t>
  </si>
  <si>
    <t>421279182</t>
  </si>
  <si>
    <t>ქალაქი წყალტუბო, მიხეილ ლერმონტოვის ქუჩა, N 3</t>
  </si>
  <si>
    <t>უნაი გოქგოზ</t>
  </si>
  <si>
    <t>be223411-77aa-4717-a468-70bac3cee5ba</t>
  </si>
  <si>
    <t>ტარიელ ხოსიტაშვილი</t>
  </si>
  <si>
    <t>31001031436</t>
  </si>
  <si>
    <t>GE10BG0000000537556103</t>
  </si>
  <si>
    <t>e32ec872-9945-4618-a2d1-dce53cc0a296</t>
  </si>
  <si>
    <t>ტარიელ ვარდიაშვილი</t>
  </si>
  <si>
    <t>01019080150</t>
  </si>
  <si>
    <t>GE26TB7124836010100029</t>
  </si>
  <si>
    <t>f5e9b115-ffcc-4166-806b-5f1a1e1e1a12</t>
  </si>
  <si>
    <t>სეიფ ჰაუზ</t>
  </si>
  <si>
    <t>405428764</t>
  </si>
  <si>
    <t>GE70BG0000000537691405</t>
  </si>
  <si>
    <t>ccc0d8e5-d41a-47a8-a5d6-52d6d014d210</t>
  </si>
  <si>
    <t>თბილისის ელექტრომიმწოდებელი კომპანია</t>
  </si>
  <si>
    <t>406312690</t>
  </si>
  <si>
    <t>საქართველო, ქალაქი თბილისი , ვაკის რაიონი, ოთარ ჩხეიძის ქუჩა N 10</t>
  </si>
  <si>
    <t>b9232bf7-50da-4218-b3ea-357b687d9401</t>
  </si>
  <si>
    <t>ირაკლი ლაღიძე</t>
  </si>
  <si>
    <t>01008057033</t>
  </si>
  <si>
    <t>GE62BG0000000537981579GEL</t>
  </si>
  <si>
    <t>44f55f6f-33ae-4923-aa34-54bf9bfc2d4b</t>
  </si>
  <si>
    <t>ედიკ მურადიანი</t>
  </si>
  <si>
    <t>61001076124</t>
  </si>
  <si>
    <t>GE69BG0000000796171300GEL</t>
  </si>
  <si>
    <t>eef72c8c-2a3a-43d1-ab15-5706ed0a7317</t>
  </si>
  <si>
    <t>61010017556</t>
  </si>
  <si>
    <t>GE94BG0000000345891224GEL</t>
  </si>
  <si>
    <t>cb1216ca-f3b4-4961-b0c2-e54d05934af7</t>
  </si>
  <si>
    <t>დემური სულუხია</t>
  </si>
  <si>
    <t>01019085319</t>
  </si>
  <si>
    <t>92982130-08af-4afe-b490-ef00689b0837</t>
  </si>
  <si>
    <t>კეკელიძე ლაშა</t>
  </si>
  <si>
    <t>61310021085</t>
  </si>
  <si>
    <t>GE13TB7492145068100008</t>
  </si>
  <si>
    <t>GE19BG0000000540087447,GE13TB7492145068100008</t>
  </si>
  <si>
    <t>e42a8d82-64fb-4f7e-a304-5e1bb8cb1e06</t>
  </si>
  <si>
    <t>გიორგი წელაური</t>
  </si>
  <si>
    <t>01019088296</t>
  </si>
  <si>
    <t>GE14BG0000000537366978GEL</t>
  </si>
  <si>
    <t>b2233d23-e604-43e9-8c55-dc7d8ddc79c6</t>
  </si>
  <si>
    <t>მამუკა უმეთაძე</t>
  </si>
  <si>
    <t>61006078610</t>
  </si>
  <si>
    <t>GE90TB7291645068100014</t>
  </si>
  <si>
    <t>5d43e85c-cbfe-4f3a-95d8-7b881380c2ec</t>
  </si>
  <si>
    <t>პაატა ჯანგველაძე</t>
  </si>
  <si>
    <t>61006077523</t>
  </si>
  <si>
    <t>GE34TB7468845061100111</t>
  </si>
  <si>
    <t>4964f92a-eaff-4add-bc7b-cbc36f63c087</t>
  </si>
  <si>
    <t>ზურაბ ქობულაძე</t>
  </si>
  <si>
    <t>61006067397</t>
  </si>
  <si>
    <t>GE10TB7951045064300034</t>
  </si>
  <si>
    <t>224e791e-0cd7-491b-924a-d4c885702eeb</t>
  </si>
  <si>
    <t>გოგი ხუნდაძე</t>
  </si>
  <si>
    <t>61006078821</t>
  </si>
  <si>
    <t>GE14BG0000000668271000GEL</t>
  </si>
  <si>
    <t>e30fd393-9aed-4d7c-a368-2c99ccd58a55</t>
  </si>
  <si>
    <t>მირიან ბოლქვაძე</t>
  </si>
  <si>
    <t>61004063513</t>
  </si>
  <si>
    <t>GE32BG0000000101391036GEL</t>
  </si>
  <si>
    <t>21d38077-8d34-45e4-91d0-0a6e85f342e2</t>
  </si>
  <si>
    <t>იური მელუა</t>
  </si>
  <si>
    <t>61004063727</t>
  </si>
  <si>
    <t>GE78TB7106445064300009</t>
  </si>
  <si>
    <t>268cb7a9-3023-4dff-a8ba-7cc3ed3b5d2e</t>
  </si>
  <si>
    <t>სახლი ძველ ბათუმში</t>
  </si>
  <si>
    <t>445433610</t>
  </si>
  <si>
    <t xml:space="preserve">ქ. ბათუმი, მარჯანიშვილის და ლუკა ასათიანის კვეთა, სართული I </t>
  </si>
  <si>
    <t>ჯიმშერ ზოიძე</t>
  </si>
  <si>
    <t>GE57BG0000000492723700</t>
  </si>
  <si>
    <t>d8ec4c2f-8b68-413b-94fb-7491c3500643</t>
  </si>
  <si>
    <t>ვასილი კვერცხიშვილი</t>
  </si>
  <si>
    <t>01019073180</t>
  </si>
  <si>
    <t>ქალაქი თბილისი, სერგო ქსოვრელის III ჩიხი, N 4</t>
  </si>
  <si>
    <t>GE35TB7775245165100007</t>
  </si>
  <si>
    <t>9fcbf3c6-c5f7-41f2-9344-079f02bcf75f</t>
  </si>
  <si>
    <t xml:space="preserve">საქართველო, ქ. თბილისი, ვაკის რაიონი, გაზაფხულის ქ., N18 
</t>
  </si>
  <si>
    <t>b07d68b8-39f1-434c-a0a7-f6be246c9b50</t>
  </si>
  <si>
    <t>თბილსერვის ჯგუფი</t>
  </si>
  <si>
    <t>206267494</t>
  </si>
  <si>
    <t>ede7146a-6ddc-4b2a-8f13-5f51ca120d7a</t>
  </si>
  <si>
    <t>თამაზ ბებიავა</t>
  </si>
  <si>
    <t>01007010115</t>
  </si>
  <si>
    <t>ქალაქი თბილისი, სამტრედიის ქუჩა, კორპუსი 2, ბინა 65</t>
  </si>
  <si>
    <t>d7f21ec2-9950-48da-9b29-d30ec2dbd6cc</t>
  </si>
  <si>
    <t>გაგა ბუიშვილი</t>
  </si>
  <si>
    <t>20001058478</t>
  </si>
  <si>
    <t>თელავი, ს. ქვემო ხოდაშენი</t>
  </si>
  <si>
    <t>ec631090-98a6-424e-9c69-bb67b7eb3d5f</t>
  </si>
  <si>
    <t>ზვიად ჯორბენაძე</t>
  </si>
  <si>
    <t>61001067900</t>
  </si>
  <si>
    <t>ქალაქი ბათუმი, სელიმ ხიმშიაშვილის ქუჩა, N 8, ბინა 14</t>
  </si>
  <si>
    <t>0fcd4c13-f8a0-4818-af10-86eaa3835e9a</t>
  </si>
  <si>
    <t>ანაგი დეველოპმენტი 1</t>
  </si>
  <si>
    <t>404567713</t>
  </si>
  <si>
    <t xml:space="preserve">ქ. თბილისი, მთაწმინდის რაიონი, კოსტავას ქ., N 37-39 
</t>
  </si>
  <si>
    <t>ივერი ჭალიძე</t>
  </si>
  <si>
    <t>a95a2d00-27d9-45bb-932b-1fee2c37e12f</t>
  </si>
  <si>
    <t>გიორგი სიხარულიძე</t>
  </si>
  <si>
    <t>35001039955</t>
  </si>
  <si>
    <t>ქალაქი რუსთავი, პავლე თოდრიას ქუჩა, N 17, ბინა 71</t>
  </si>
  <si>
    <t>GE32BG0000000597168900</t>
  </si>
  <si>
    <t>b701a198-fde6-451f-84cd-dfd4ba3f9928</t>
  </si>
  <si>
    <t>AND HARITA IMAR PLANLAMA VE INSAAT MUHENDISLIK TICARET LTD STI</t>
  </si>
  <si>
    <t>e3cce523-9ed3-402d-934f-724ed963f289</t>
  </si>
  <si>
    <t>სპეცავტომატიკა</t>
  </si>
  <si>
    <t>205026407</t>
  </si>
  <si>
    <t>ქ. თბილისი, საბურთალოს რაიონი, ალექსიძის ქუჩა, N1</t>
  </si>
  <si>
    <t>ანზორ აბრამიშვილი</t>
  </si>
  <si>
    <t>GE88CR0000000000103603</t>
  </si>
  <si>
    <t>886ddd00-eded-49f5-91ce-d246d213ebea</t>
  </si>
  <si>
    <t>კონსტანტინე ბებიაშვილი</t>
  </si>
  <si>
    <t>18001044154</t>
  </si>
  <si>
    <t>ზესტაფონი დ. შორაპანი ფარნავაზ მეფის ქ. N 26 ბ. 32</t>
  </si>
  <si>
    <t>7abdd46a-0016-45b1-afea-05d3dbf83269</t>
  </si>
  <si>
    <t>ოთარ შარაძე</t>
  </si>
  <si>
    <t>61006006074</t>
  </si>
  <si>
    <t>ხელვაჩაური ს. ახალშენი მე–11 ქ. N 7</t>
  </si>
  <si>
    <t>GE79BG0000000146595100</t>
  </si>
  <si>
    <t>0fe50c55-27f1-433b-8e48-99177e887eb1</t>
  </si>
  <si>
    <t>სამშენებლო კომპანია სურმანიძეები</t>
  </si>
  <si>
    <t>445455846</t>
  </si>
  <si>
    <t>ბათუმი, მ.ლერმონტოვის ქ. N103, ბ, 104ბ</t>
  </si>
  <si>
    <t>ფრიდონ სურმანიძე</t>
  </si>
  <si>
    <t>c70fd842-c346-4a84-bd1e-4722b5d1a274</t>
  </si>
  <si>
    <t>მამუკა კახიძე</t>
  </si>
  <si>
    <t>61006075409</t>
  </si>
  <si>
    <t>b1a1842d-5308-4b75-a164-27b6b5444b1b</t>
  </si>
  <si>
    <t>მინდია თებიძე</t>
  </si>
  <si>
    <t>61007006359</t>
  </si>
  <si>
    <t>f52430f8-3a74-4837-9355-25c200c8307e</t>
  </si>
  <si>
    <t>ამირან ფუტკარაძე</t>
  </si>
  <si>
    <t>61006039056</t>
  </si>
  <si>
    <t>a2ee1aae-7a1d-4bbe-81ee-5accdaf03b14</t>
  </si>
  <si>
    <t>GEOTUR XXI</t>
  </si>
  <si>
    <t>245624418</t>
  </si>
  <si>
    <t xml:space="preserve">საქართველო, ბათუმი, რურუას ქ., №1, ბ. 46  
</t>
  </si>
  <si>
    <t>24c53c0c-9d5b-469a-9d63-a60d7a486b90</t>
  </si>
  <si>
    <t>01025004619</t>
  </si>
  <si>
    <t>ქალაქი თბილისი, დიდი დიღომის დასახლება, III მიკრო/რაიონი, კორპუსი 29, ბინა 31</t>
  </si>
  <si>
    <t>GE47BG0000000268611200</t>
  </si>
  <si>
    <t>99d2e832-83ab-4a7a-85f3-f4c5bc3bd33f</t>
  </si>
  <si>
    <t>თინათინ გუნდაძე</t>
  </si>
  <si>
    <t>61001032119</t>
  </si>
  <si>
    <t>ქალაქი ბათუმი, პეტრე მელიქიშვილის ჩიხი, N 7</t>
  </si>
  <si>
    <t>GE33BG0000000806368200</t>
  </si>
  <si>
    <t>57804167-e64d-48c8-81e5-9e8ff07ea8d3</t>
  </si>
  <si>
    <t>არჩილ ბერიძე</t>
  </si>
  <si>
    <t>61008007355</t>
  </si>
  <si>
    <t>ქალაქი ბათუმი, მიხეილ ლერმონტოვის ქუჩა, N 131, ბინა 16</t>
  </si>
  <si>
    <t>GE65BG0000000537667924</t>
  </si>
  <si>
    <t>8de8a048-b95d-4459-8046-91d3a77c26ff</t>
  </si>
  <si>
    <t>კარი</t>
  </si>
  <si>
    <t>448054211</t>
  </si>
  <si>
    <t>ხულო, ს. ტაბახმელა მე–3 ქ. N 1</t>
  </si>
  <si>
    <t>გელა გობაძე</t>
  </si>
  <si>
    <t>GE43BG0000000131345020</t>
  </si>
  <si>
    <t>175b0736-acc4-42e3-988b-a7f63fcea3d8</t>
  </si>
  <si>
    <t>ოლეგ გუზიარი</t>
  </si>
  <si>
    <t>61001015658</t>
  </si>
  <si>
    <t>ქალაქი ბათუმი, ნოე ჟორდანიას ქუჩა, N 17</t>
  </si>
  <si>
    <t>GE62TB904145063600036</t>
  </si>
  <si>
    <t>e48a8b75-7d5b-4ae9-ac03-8de24e3dce26</t>
  </si>
  <si>
    <t>ლევან ზურაშვილი</t>
  </si>
  <si>
    <t>40001004939</t>
  </si>
  <si>
    <t>სიღნაღი, ქ. წნორი, დ.აღმაშენებლის ქ., №49</t>
  </si>
  <si>
    <t>GE63BG0000000100545123</t>
  </si>
  <si>
    <t>e4f5a9d6-9f60-4acb-9964-e8fbe4ee866e</t>
  </si>
  <si>
    <t>გიორგი გოგოლაძე</t>
  </si>
  <si>
    <t>10001070373</t>
  </si>
  <si>
    <t>თბილისი მარიამ ივანიშვილი-დემურიას ქ. N 37</t>
  </si>
  <si>
    <t>GE06TB7133645064300042</t>
  </si>
  <si>
    <t>d6dbd4ba-34ae-45f5-bfc4-46a7d2642f72</t>
  </si>
  <si>
    <t>შარიქ შირინოვი</t>
  </si>
  <si>
    <t>10001011056</t>
  </si>
  <si>
    <t>აზერბაიჯანი</t>
  </si>
  <si>
    <t>GE34BG0000000365866059</t>
  </si>
  <si>
    <t>f34bfc76-918c-4597-93a7-699cfaa5dffe</t>
  </si>
  <si>
    <t>ქალაქი თბილისი, ფონიჭალა-3-ის დასახლება, კორპუსი 12, ბინა 91</t>
  </si>
  <si>
    <t>GE92BG0000000365997905</t>
  </si>
  <si>
    <t>64272d4b-5adc-4dd0-b9a6-f91c58b12ceb</t>
  </si>
  <si>
    <t>სმარტ ექაუნთინგ ჯორჯია</t>
  </si>
  <si>
    <t>405591079</t>
  </si>
  <si>
    <t>GE07BG0000000541429852</t>
  </si>
  <si>
    <t>c1ae1c83-5e67-4658-9f15-496e3725dd24</t>
  </si>
  <si>
    <t>ელიზბარ ქობულაშვილი</t>
  </si>
  <si>
    <t>31001008358</t>
  </si>
  <si>
    <t>GE29BG0000000152561500</t>
  </si>
  <si>
    <t>c1bbd474-af1e-46e7-96ca-dd20767f2fba</t>
  </si>
  <si>
    <t>ელენა მამმადოვა</t>
  </si>
  <si>
    <t>01794001582</t>
  </si>
  <si>
    <t>9aae924c-d530-4bd0-9c1d-c0555fe1bdd8</t>
  </si>
  <si>
    <t>დავით ნიკოლეიშვილი</t>
  </si>
  <si>
    <t>01027021475</t>
  </si>
  <si>
    <t>ქალაქი თბილისი, თევდორე მღვდლის 48ა, ბინა 19</t>
  </si>
  <si>
    <t>96e814a7-0ea0-4456-822e-aace5104bb21</t>
  </si>
  <si>
    <t>რომან ხმალაძე</t>
  </si>
  <si>
    <t>01027059936</t>
  </si>
  <si>
    <t>GE80TB7251745061100050</t>
  </si>
  <si>
    <t>6ba1fc9d-2a3b-4033-9fda-3a396aa19444</t>
  </si>
  <si>
    <t>ფუჯინ სილქ ფროფერთის</t>
  </si>
  <si>
    <t>405273421</t>
  </si>
  <si>
    <t>ქალაქი თბილისი, საბურთალოს რაიონი, ვაჟაფშაველას გამზირი , №71, ოფისი №28</t>
  </si>
  <si>
    <t>ჯონ დიამან ტეო დოდელანდ</t>
  </si>
  <si>
    <t>29819612-a8bd-4077-9dca-f8fa83efd344</t>
  </si>
  <si>
    <t>დეზინფექციის სადგური დარიტა</t>
  </si>
  <si>
    <t>445383923</t>
  </si>
  <si>
    <t xml:space="preserve">ბათუმი, ჭავაჭავაძის ქუჩა N78/88 ბინა N22 
</t>
  </si>
  <si>
    <t>მარგალიტა ხვადაგიანი; დალი მესხიძე</t>
  </si>
  <si>
    <t>60002005206; 61001069870</t>
  </si>
  <si>
    <t>GE64TB7040236020100007</t>
  </si>
  <si>
    <t>d3f12675-1a0f-4f67-95a2-4a30d112c5aa</t>
  </si>
  <si>
    <t>გიორგი ჯიჯიეშვილი</t>
  </si>
  <si>
    <t>26001031582</t>
  </si>
  <si>
    <t>GE95BG0000000100550658</t>
  </si>
  <si>
    <t>0c96c731-71f8-4529-8285-86f5709b79d8</t>
  </si>
  <si>
    <t>სოსო ღადაძე</t>
  </si>
  <si>
    <t>61001013296</t>
  </si>
  <si>
    <t>GE85TB7637745063600041</t>
  </si>
  <si>
    <t>8b47af8d-84e0-4e0a-ae97-778128ff5749</t>
  </si>
  <si>
    <t>გოუ მოტორსი</t>
  </si>
  <si>
    <t>400239817</t>
  </si>
  <si>
    <t>ქ. თბილისი, გლდანი-ნაძალადევის რაიონი, თემქა, XI მ/რ, II კვ., კორ. 36, ბ. 31</t>
  </si>
  <si>
    <t>ხატია ტლაშაძე</t>
  </si>
  <si>
    <t>GE32BG0000000101162989</t>
  </si>
  <si>
    <t>50f98875-6d9d-4322-a560-131968e3b79e</t>
  </si>
  <si>
    <t>ამანათი</t>
  </si>
  <si>
    <t>402020718</t>
  </si>
  <si>
    <t>ქალაქი თბილისი, ისნის რაიონი, წმინდა ქეთევან დედოფლის გამზირი N 47-49/ბოჭორმის ქუჩა, N 8, სართული -1, ფართი N 6</t>
  </si>
  <si>
    <t>გიორგი მანიჟაშვილი</t>
  </si>
  <si>
    <t>GE85BG0000000162502992</t>
  </si>
  <si>
    <t>6961c26b-2154-4208-a875-b4d31769415f</t>
  </si>
  <si>
    <t>ზურაბ ჩაჩუა</t>
  </si>
  <si>
    <t>61001062364</t>
  </si>
  <si>
    <t>GE41BG0000000341044700</t>
  </si>
  <si>
    <t>9ab7a9ba-bac8-4fb6-aad9-be011b15ba66</t>
  </si>
  <si>
    <t>ირაკლი ლოლაძე</t>
  </si>
  <si>
    <t>01017044368</t>
  </si>
  <si>
    <t>ქალაქი თბილისი, კრწანისის ქუჩა, N 16, კორპუსი 3, ბინა 23</t>
  </si>
  <si>
    <t>GE91BG0000000498513600</t>
  </si>
  <si>
    <t>882f2225-4244-469a-b508-5604aae19d17</t>
  </si>
  <si>
    <t>ინგა ოთიაშვილი</t>
  </si>
  <si>
    <t>01001078342</t>
  </si>
  <si>
    <t>ქ. თბილისი, გლდანის რაიონი, გლდანი V მ/რ, კორ. 8ა ბ. 27</t>
  </si>
  <si>
    <t>GE36BG0000000101003837</t>
  </si>
  <si>
    <t>069a10e7-42a0-48c5-b2ef-59aa435907d4</t>
  </si>
  <si>
    <t>თამაზ დარჩიძე</t>
  </si>
  <si>
    <t>61010007949</t>
  </si>
  <si>
    <t>GE74BG0000000346032622</t>
  </si>
  <si>
    <t>887dd6e2-9aab-4723-8483-f35aa713c037</t>
  </si>
  <si>
    <t>ისიდორე ჩინჩალაძე</t>
  </si>
  <si>
    <t>55001020986</t>
  </si>
  <si>
    <t>ხონი ს. ახალბედისეული</t>
  </si>
  <si>
    <t>GE95BG0000000498485592</t>
  </si>
  <si>
    <t>d410fd8f-5af6-44dd-9880-ca7da47de71a</t>
  </si>
  <si>
    <t>ელექტრიკ ბიჭები</t>
  </si>
  <si>
    <t>448420389</t>
  </si>
  <si>
    <t>GE44TB7607536050100001</t>
  </si>
  <si>
    <t>e975e71d-fcb0-4253-9207-faaa71ac6492</t>
  </si>
  <si>
    <t>01017028376</t>
  </si>
  <si>
    <t>GE56BG0000000161102931</t>
  </si>
  <si>
    <t>07e80886-92a4-4ce6-b6c5-3b33e0c24bd9</t>
  </si>
  <si>
    <t>1866732f-65e2-41d5-8ba8-492c8bcb5e0f</t>
  </si>
  <si>
    <t>თამაზ ბოლქვაძე</t>
  </si>
  <si>
    <t>61006069210</t>
  </si>
  <si>
    <t>ხელვაჩაური ს. წინსვლა მე–13 I ჩიხი N1</t>
  </si>
  <si>
    <t>GE47BG000000890390900</t>
  </si>
  <si>
    <t>701b6244-533a-4162-80e6-7d10f26f1828</t>
  </si>
  <si>
    <t>სამიტი ქონსთრაქშენ</t>
  </si>
  <si>
    <t>406328184</t>
  </si>
  <si>
    <t>ქ. თბილისი, ისნის რაიონი, ბ.ხმელნიცკის ქ., N43</t>
  </si>
  <si>
    <t>გიორგი გოცაძე</t>
  </si>
  <si>
    <t>b54b4a98-20a8-4003-b7a9-7ff81336509a</t>
  </si>
  <si>
    <t>samiti1957@gmail.com</t>
  </si>
  <si>
    <t>აიემდი</t>
  </si>
  <si>
    <t>405203462</t>
  </si>
  <si>
    <t>ქალაქი თბილისი, საბურთალოს რაიონი, მიხეილ ასათიანის ქუჩა, N 10, სართული 5,ბინა N 25</t>
  </si>
  <si>
    <t>პავლე მაღრაძე</t>
  </si>
  <si>
    <t>cff9dc1e-06da-4399-84fd-f1b90087db9d</t>
  </si>
  <si>
    <t>გრინ ლაიფ რეზიდენსი</t>
  </si>
  <si>
    <t>GE81TB7004436050100002</t>
  </si>
  <si>
    <t>ab322939-8db1-45cd-9ce8-62adbbcf0ce5</t>
  </si>
  <si>
    <t>შოთა ცომაია</t>
  </si>
  <si>
    <t>62004024458</t>
  </si>
  <si>
    <t>GE50BG0000000539843807</t>
  </si>
  <si>
    <t>6ee29110-ec8c-49e8-9d62-f697362ca26f</t>
  </si>
  <si>
    <t>18001061461</t>
  </si>
  <si>
    <t>ზესტაფონი ს. მეორე სვირი 39–ე ქ. N 33</t>
  </si>
  <si>
    <t>GE14BG0000000739410800</t>
  </si>
  <si>
    <t>f34a923a-53a7-4213-9a60-851f1ae42d16</t>
  </si>
  <si>
    <t>204425906</t>
  </si>
  <si>
    <t>ქ. თბილისი, გლდანის რაიონი, გაგრის ქ., N2</t>
  </si>
  <si>
    <t>ლევან ლაფანაშვილი</t>
  </si>
  <si>
    <t>9d479107-f451-448d-8205-8209116e776d</t>
  </si>
  <si>
    <t>როლანდი ასლანიშვილი</t>
  </si>
  <si>
    <t>31001024245</t>
  </si>
  <si>
    <t>მცხეთა ს. ჩარდახი მე–12 ქ. N 11</t>
  </si>
  <si>
    <t>GE19BG0000000364221500</t>
  </si>
  <si>
    <t>61fb88b5-631c-4899-ac86-5b665cb68747</t>
  </si>
  <si>
    <t>ნინო მარჯანიძე</t>
  </si>
  <si>
    <t>01018001349</t>
  </si>
  <si>
    <t>თბილისი ნათია ბაშალეიშვილის ქ. N 4 ბ. 15 (ყოფ. ა. შენგელაიას ქ. (ყოფ. ი. გოგებაშვილის 3 შეს.))</t>
  </si>
  <si>
    <t>GE53BG0000000178892300</t>
  </si>
  <si>
    <t>65dd4c68-2c5e-4c0d-a7f2-93fb252b0d75</t>
  </si>
  <si>
    <t>მერაბი გოგატიშვილი</t>
  </si>
  <si>
    <t>38001014398</t>
  </si>
  <si>
    <t>საჩხერე ს. კორბოული მე–4 ქ. N 16</t>
  </si>
  <si>
    <t>GE24TB7704145064300002</t>
  </si>
  <si>
    <t>f6947b7a-75d9-45ba-b690-c647cfe9f738</t>
  </si>
  <si>
    <t>დავით ქანდაურიშვილი</t>
  </si>
  <si>
    <t>35001025382</t>
  </si>
  <si>
    <t>თბილისი დიდი დიღომი IV მ/რ კორ. 6 ბ. 32ა</t>
  </si>
  <si>
    <t>GE24TB7287545063600025</t>
  </si>
  <si>
    <t>1035e1b2-2aee-4960-8ce6-2cb1c074618c</t>
  </si>
  <si>
    <t>DUYAR</t>
  </si>
  <si>
    <t>Osmangazi Mah. 2653 Sok. No:7/1 Kıraç-Esenyurt-Istanbul-TURKEY</t>
  </si>
  <si>
    <t>YAPITRISXXX</t>
  </si>
  <si>
    <t>TR48 0006 7010 0000 0024 6521 72</t>
  </si>
  <si>
    <t>a6b7cb41-174c-492b-adca-55ce100ff230</t>
  </si>
  <si>
    <t>info@duyarvana.com.tr</t>
  </si>
  <si>
    <t>ვლადიმერი ცერცვაძე</t>
  </si>
  <si>
    <t>01006011583</t>
  </si>
  <si>
    <t>ქალაქი თბილისი, მუხიანის დასახლება, III მიკრო/რაიონი, კორპუსი 18, ბინა 25</t>
  </si>
  <si>
    <t>GE84BG0000000750135800</t>
  </si>
  <si>
    <t>fd6be193-fd0d-47e3-96b1-e5a6e1948c27</t>
  </si>
  <si>
    <t>თემურ გორგილაძე</t>
  </si>
  <si>
    <t>61004070376</t>
  </si>
  <si>
    <t>ქობულეთი ს. ხალა</t>
  </si>
  <si>
    <t>GE06BG0000000537647258</t>
  </si>
  <si>
    <t>55181370-ce5d-4578-9583-ced11ea02561</t>
  </si>
  <si>
    <t>დავითი გელაშვილი</t>
  </si>
  <si>
    <t>01027084659</t>
  </si>
  <si>
    <t>ქ. თბილისი კახეთის გზატ. ჩიხი N 4</t>
  </si>
  <si>
    <t>GE37BG0000000131446493</t>
  </si>
  <si>
    <t>a0a1bbba-f746-4ced-9ab8-bc82640bc32e</t>
  </si>
  <si>
    <t>სელფ.ჯი</t>
  </si>
  <si>
    <t>405373714</t>
  </si>
  <si>
    <t>ქ. თბილისი, ვაკის რაიონი, ა.პოლიტკოვსკაიას ქ., N 3, კორ. 27, ბ. 43</t>
  </si>
  <si>
    <t>1545765a-102d-4bb7-bfee-060b3d29d803</t>
  </si>
  <si>
    <t>როსტომ დიასამიძე</t>
  </si>
  <si>
    <t>61001025412</t>
  </si>
  <si>
    <t>ქალაქი ბათუმი, მამია ვარშანიძის ქუჩა, N 76(ყოფ. მთისძირის ქ.)</t>
  </si>
  <si>
    <t>GE75TB7540145061600014</t>
  </si>
  <si>
    <t>6965f9f0-61d3-4f82-9df8-45ea1db5c286</t>
  </si>
  <si>
    <t>რამაზ ხიმშიაშვილი</t>
  </si>
  <si>
    <t>61010002170</t>
  </si>
  <si>
    <t>ბათუმი ქეთევან წამებულის ქ. N 26 ბ. 8</t>
  </si>
  <si>
    <t>GE27BG0000000720982700</t>
  </si>
  <si>
    <t>f3c7735f-ef44-4ec0-87b5-a298cf3bbf2d</t>
  </si>
  <si>
    <t>ამირან პაპინაშვილი</t>
  </si>
  <si>
    <t>24001008704</t>
  </si>
  <si>
    <t>კასპი ს. ხოვლე</t>
  </si>
  <si>
    <t>GE03BG0000000100845545</t>
  </si>
  <si>
    <t>19a139ac-6e9d-49d9-964a-9a64aefc76be</t>
  </si>
  <si>
    <t>ავტოტრანსპორტი 91</t>
  </si>
  <si>
    <t>212670091</t>
  </si>
  <si>
    <t>ქ. ქუთაისი, ჭავჭავაძის გამზ., №53გ</t>
  </si>
  <si>
    <t>სალომე მამალაძე</t>
  </si>
  <si>
    <t>3996dec0-72d8-4e84-aa05-ef12be35540f</t>
  </si>
  <si>
    <t>ანზორი ხარშილაძე</t>
  </si>
  <si>
    <t>38001041088</t>
  </si>
  <si>
    <t>GE06BG0000000899562600</t>
  </si>
  <si>
    <t>875f3c76-1b81-42af-8616-59dc7eb13dad</t>
  </si>
  <si>
    <t>ლევან გოგიტიძე</t>
  </si>
  <si>
    <t>61006040061</t>
  </si>
  <si>
    <t>ხელვაჩაური ს. შარაბიძეები მე–2 ქ. N 10</t>
  </si>
  <si>
    <t>GE68TB7371145064300049</t>
  </si>
  <si>
    <t>3a916189-abb9-43d1-a31f-9ce154f571a1</t>
  </si>
  <si>
    <t>ოთისი</t>
  </si>
  <si>
    <t>445575958</t>
  </si>
  <si>
    <t xml:space="preserve">ქ. ბათუმი, ბესიკის ქ., N56 </t>
  </si>
  <si>
    <t>ზაზა ანთაძე, რამაზ საგინაძე</t>
  </si>
  <si>
    <t xml:space="preserve">61006034836, 33001007925 </t>
  </si>
  <si>
    <t>bf12d3cb-06e9-48b1-a7b9-cbe260f36503</t>
  </si>
  <si>
    <t>ელგუჯა ბერიძე</t>
  </si>
  <si>
    <t>61006051589</t>
  </si>
  <si>
    <t>e7eda3e8-9d0b-4088-8cbf-11d8193c3040</t>
  </si>
  <si>
    <t>თენგიზ გუნდაძე</t>
  </si>
  <si>
    <t>61001063720</t>
  </si>
  <si>
    <t>GE44BG0000000553584062</t>
  </si>
  <si>
    <t>a93dea21-b8f9-4a7f-aabb-a6cc25a91e08</t>
  </si>
  <si>
    <t>ანდრო გოგატიშვილი</t>
  </si>
  <si>
    <t>38001039638</t>
  </si>
  <si>
    <t>dc97e665-5e07-408c-8aa6-b87667a864db</t>
  </si>
  <si>
    <t>მერაბ გუდაძე</t>
  </si>
  <si>
    <t>57001050893</t>
  </si>
  <si>
    <t>GE61BG0000000686081100</t>
  </si>
  <si>
    <t>a84e4a6c-821f-4776-9ce9-c6d060c27f89</t>
  </si>
  <si>
    <t>ვახტანგი დათიაშვილი</t>
  </si>
  <si>
    <t>21001040304</t>
  </si>
  <si>
    <t>GE42BG0000000565297236</t>
  </si>
  <si>
    <t>ce7f5c40-b1af-4a6f-a3a4-ae1805f6511d</t>
  </si>
  <si>
    <t>გიორგი მამუჩაშვილი</t>
  </si>
  <si>
    <t>31001005424</t>
  </si>
  <si>
    <t xml:space="preserve">ქ. თბილისი, საბურთალოს რაიონი, ს. დიღომი, ა. მამუჩაშვილის ქ., N 6 </t>
  </si>
  <si>
    <t>GE74TB7665345063600023</t>
  </si>
  <si>
    <t>fcb25942-87d8-4e04-9e01-3d6707334a18</t>
  </si>
  <si>
    <t>ვახტანგ ნებიერიძე</t>
  </si>
  <si>
    <t>01008059330</t>
  </si>
  <si>
    <t>ქალაქი თბილისი, საბურთალოს რაიონი, შალვა ნუცუბიძის ქუჩა, N 19, ბინა 39</t>
  </si>
  <si>
    <t>GE31BG0000000498715858</t>
  </si>
  <si>
    <t>13cb9aaa-ad31-4c2b-82da-9c5ead9c7482</t>
  </si>
  <si>
    <t>ენვერ მეგრელიშვილი</t>
  </si>
  <si>
    <t>61506079762</t>
  </si>
  <si>
    <t>ხელვაჩაური ს. ზედა თხილნარი მე–5 ქ. N 9</t>
  </si>
  <si>
    <t>GE22BG0000000161480776</t>
  </si>
  <si>
    <t>710057a3-202c-4402-8707-f7c19c127574</t>
  </si>
  <si>
    <t>რეზო უჯმაჯურიძე</t>
  </si>
  <si>
    <t>33001016622</t>
  </si>
  <si>
    <t>ოზურგეთი ს. ნატანები 24–ე ქ. N 8</t>
  </si>
  <si>
    <t>GE22BG0000000161158542</t>
  </si>
  <si>
    <t>bbe6eb36-fc49-4ea2-b7f3-ccb473edb4ed</t>
  </si>
  <si>
    <t>თემური სებისკვერაძე</t>
  </si>
  <si>
    <t>01019064061</t>
  </si>
  <si>
    <t>თბილისი ქართლის I შეს. N 5</t>
  </si>
  <si>
    <t>GE86BG0000000499306471</t>
  </si>
  <si>
    <t>f27a9600-8ff9-4df3-bc3c-f188eecea1ae</t>
  </si>
  <si>
    <t>პრომეჩი</t>
  </si>
  <si>
    <t>445496213</t>
  </si>
  <si>
    <t>ქ. ბათუმი, დავით აღმაშენებლის ქუჩა N 25</t>
  </si>
  <si>
    <t>ჰაქან ონდერ</t>
  </si>
  <si>
    <t>056243e1-d8ba-4179-92bf-3e7184f1a861</t>
  </si>
  <si>
    <t>ebay</t>
  </si>
  <si>
    <t>აშშ</t>
  </si>
  <si>
    <t>76091f0b-2636-4c83-b780-a8fcfe6caca9</t>
  </si>
  <si>
    <t>გეორგიი ვახრუშევ</t>
  </si>
  <si>
    <t>345670393</t>
  </si>
  <si>
    <t>GE44CD0360000031066638</t>
  </si>
  <si>
    <t>955ae12a-5202-46ae-8d61-db4a23b56f1a</t>
  </si>
  <si>
    <t>Rapidrop Europe</t>
  </si>
  <si>
    <t>დუბლინი</t>
  </si>
  <si>
    <t>55c1da98-9670-4217-8f2e-94655d6b0012</t>
  </si>
  <si>
    <t>9659541A-589B-4448-83BA-E3F6ABEACA0A</t>
  </si>
  <si>
    <t>სანა მენტე</t>
  </si>
  <si>
    <t>405627022</t>
  </si>
  <si>
    <t xml:space="preserve">ქ. თბილისი, ვაკის რაიონი, კამანის I ჩიხი, №5, ბინა №7 </t>
  </si>
  <si>
    <t>c0b77bb7-83ab-4024-9056-742018da5474</t>
  </si>
  <si>
    <t>ფეიმანე ქალამიან</t>
  </si>
  <si>
    <t>01797002696</t>
  </si>
  <si>
    <t>ქალაქი თბილისი, მიხეილ ასათიანის ქუჩა, N10, ბინა 132</t>
  </si>
  <si>
    <t>b6998308-186a-4cda-b4b0-91d4643e7caa</t>
  </si>
  <si>
    <t>გიორგი ყაველაშვილი</t>
  </si>
  <si>
    <t>38001042902</t>
  </si>
  <si>
    <t>GE30BG0000000538510029</t>
  </si>
  <si>
    <t>1e51b177-2a72-4cd2-917f-8bf3ee3a2a53</t>
  </si>
  <si>
    <t>ზაური გავაშელი</t>
  </si>
  <si>
    <t>35001096153</t>
  </si>
  <si>
    <t>GE37BG0000000594294700</t>
  </si>
  <si>
    <t>3bebffb6-fd12-4356-a119-a56a1a651ea4</t>
  </si>
  <si>
    <t>GE19BG0000000498442922</t>
  </si>
  <si>
    <t>1c26a2e0-54b4-4a8f-b85c-4a4e353d8383</t>
  </si>
  <si>
    <t>ზურაბ გოგიჩაიშვილი</t>
  </si>
  <si>
    <t>61001066232</t>
  </si>
  <si>
    <t>ქალაქი ბათუმი, შერიფ ხიმშიაშვილის ქუჩა, N 47, ბინა 34(ყოფ. ე. ნინოშვილის ქ.</t>
  </si>
  <si>
    <t>GE65TB7906045061100003</t>
  </si>
  <si>
    <t>88f86873-6c89-4d6d-bb48-0f4d02998b90</t>
  </si>
  <si>
    <t>ნუგზარ შავაძე</t>
  </si>
  <si>
    <t>52501026232</t>
  </si>
  <si>
    <t>წალკა ს. საყდრიონი (ყოფ. სოფ. ედი-ქილისა)</t>
  </si>
  <si>
    <t>GE19BG0000000538448535</t>
  </si>
  <si>
    <t>32a02491-9bdd-4022-9361-25e0187fb7ca</t>
  </si>
  <si>
    <t>ვახტანგ ბერაძე</t>
  </si>
  <si>
    <t>61004069891</t>
  </si>
  <si>
    <t>ქობულეთი ს. ქვედა კვირიკე 1-ლი ქ. N 16</t>
  </si>
  <si>
    <t>GE90BG0000000240503900</t>
  </si>
  <si>
    <t>22244ac3-525e-4452-8560-9f1c6db70df2</t>
  </si>
  <si>
    <t>მალხაზი კოშაძე</t>
  </si>
  <si>
    <t>24001012433</t>
  </si>
  <si>
    <t>GE94BG0000000162261300</t>
  </si>
  <si>
    <t>36ebb8c3-34c5-4e61-bade-19357da8a60d</t>
  </si>
  <si>
    <t>მასტერ ოქეი</t>
  </si>
  <si>
    <t>402010471</t>
  </si>
  <si>
    <t>ქ. თბილისი, დიდუბის რაიონი, ა. ბელიაშვილის ქ., N 117</t>
  </si>
  <si>
    <t>კონსტანტინე რაზმაზიშვილი</t>
  </si>
  <si>
    <t>a0033d80-db06-4e8b-8076-16df0eed7a22</t>
  </si>
  <si>
    <t>ივანე ფოფხაძე</t>
  </si>
  <si>
    <t>04001003535</t>
  </si>
  <si>
    <t>ამბროლაური ბრატისლავა-რაჭის ქ. N 29 ბ. 20</t>
  </si>
  <si>
    <t>GE64BG0000000161166904</t>
  </si>
  <si>
    <t>84afb558-d8b2-45f4-9a02-b03966a75b5d</t>
  </si>
  <si>
    <t>6b25f21a-dd45-4c85-bc49-f116bbba1ba4</t>
  </si>
  <si>
    <t>ირაკლი ცინცაძე</t>
  </si>
  <si>
    <t>61006069914</t>
  </si>
  <si>
    <t>ხელვაჩაური ს. შარაბიძეები მე–5 ქ. N 17</t>
  </si>
  <si>
    <t>cb35f9d6-a4d3-41d1-bfde-48b6caa8c0fe</t>
  </si>
  <si>
    <t>სქაილადდერ ლიფტ</t>
  </si>
  <si>
    <t>445710749</t>
  </si>
  <si>
    <t>ქალაქი ბათუმი, ქუჩა ნონეშვილი, N 58, ბინა 35</t>
  </si>
  <si>
    <t>GE32BG0000000554073449</t>
  </si>
  <si>
    <t>527b414d-4838-4ac4-883e-12dfa99dddba</t>
  </si>
  <si>
    <t>UCA TRANS NAKLIYE GUMRUKLEME VE ORMAN URUNLERI TICARETI</t>
  </si>
  <si>
    <t>910809ab-2a7b-4565-bd3d-80a4be6746bb</t>
  </si>
  <si>
    <t>პალმ აპარტამენტი</t>
  </si>
  <si>
    <t>445614381</t>
  </si>
  <si>
    <t xml:space="preserve">ქალაქი ბათუმი, ლეხ და მარია კაჩინსკების ქუჩა, N15, N15ა, N17 / რეჯებ ნიჟარაძის ქუჩა N10ა </t>
  </si>
  <si>
    <t>კახაბერ ბერიძე</t>
  </si>
  <si>
    <t>bb626e89-30fe-4cee-a96c-2bd575e6fdcd</t>
  </si>
  <si>
    <t>გუმბათი აპარტი კვარიათი</t>
  </si>
  <si>
    <t>445580782</t>
  </si>
  <si>
    <t>ქალაქი ბათუმი, ზურაბ გორგილაძის ქუჩა, N80, ბინა 15ა</t>
  </si>
  <si>
    <t>ლაშა ბალაძე</t>
  </si>
  <si>
    <t>57c12b0b-0ce9-4985-b5a2-5b3ffb02ee7d</t>
  </si>
  <si>
    <t>თემურ აბაშიძე</t>
  </si>
  <si>
    <t>61001080934</t>
  </si>
  <si>
    <t>GE66BG0000000162004851</t>
  </si>
  <si>
    <t>40f6a092-460d-40e2-a796-84c540f6efd7</t>
  </si>
  <si>
    <t>ლევან წერეთელი</t>
  </si>
  <si>
    <t>01007013287</t>
  </si>
  <si>
    <t>ქალაქი თბილისი, სამტრედიის ქუჩა, კორპუსი 3, ბინა 47</t>
  </si>
  <si>
    <t>GE32BG0000000257484600,GE81TB7057245061100057</t>
  </si>
  <si>
    <t>4c25a3b7-d112-4c46-aa9a-b2513a44f1b7</t>
  </si>
  <si>
    <t>ვიქტორ ბერაძე</t>
  </si>
  <si>
    <t>31001000364</t>
  </si>
  <si>
    <t>ქ. თბილისი გოდერძი ჩოხელის II შეს. N28</t>
  </si>
  <si>
    <t>a22a990f-1fe1-4b87-8a98-9d40b8d011f6</t>
  </si>
  <si>
    <t>გიორგი კიკუტაძე</t>
  </si>
  <si>
    <t>01901146888</t>
  </si>
  <si>
    <t>ქ. თბილისი პეტრე სარაჯიშვილის ქ. N 1 ბ. 108</t>
  </si>
  <si>
    <t>b95f7c20-be12-4f5e-866c-2f3c5afe26f4</t>
  </si>
  <si>
    <t>ზურაბი ლომიძე</t>
  </si>
  <si>
    <t>38001046593</t>
  </si>
  <si>
    <t>საჩხერე ს. საირხე მე–14 ქ. N23</t>
  </si>
  <si>
    <t>f290ce07-8670-453a-96ca-ac959c9ff950</t>
  </si>
  <si>
    <t>კობა გოგატიშვილი</t>
  </si>
  <si>
    <t>54001008148</t>
  </si>
  <si>
    <t>ქ. თბილისი, ადამ მიცკევიჩის ქუჩა, N 14, ბინა 7</t>
  </si>
  <si>
    <t>902aa9a4-2ddb-4c1d-8d3c-e96c84377e9c</t>
  </si>
  <si>
    <t>ბურჯი 77</t>
  </si>
  <si>
    <t>405189488</t>
  </si>
  <si>
    <t>ქ. თბილისი, დიდუბის რაიონი, დიღმის მასივი, VI ვარტალი, კორპუსი 18, ბინა N30</t>
  </si>
  <si>
    <t>ამირან კოხოძე</t>
  </si>
  <si>
    <t>506c95b5-4b8d-4056-9734-3bedf44e7294</t>
  </si>
  <si>
    <t>დელტა მშენებელი</t>
  </si>
  <si>
    <t>401961445</t>
  </si>
  <si>
    <t>ქ. თბილისი, ჩუღურეთის რაიონი, მნათობის ქ., №73</t>
  </si>
  <si>
    <t>არჯევან სუხიტაშვილი</t>
  </si>
  <si>
    <t>55c6cd3f-6db8-4f7f-be8f-7b81c6f0b43b</t>
  </si>
  <si>
    <t>IEVGEN OVESHNYKOV</t>
  </si>
  <si>
    <t>PU176995</t>
  </si>
  <si>
    <t>75a01d48-099e-4085-8d80-7e0a461fb148</t>
  </si>
  <si>
    <t>1F83663B-5C7F-4E92-836E-847960C16C1E</t>
  </si>
  <si>
    <t>ავთანდილ დავითაძე</t>
  </si>
  <si>
    <t>61009018272</t>
  </si>
  <si>
    <t>ხულო ს. წაბლანა</t>
  </si>
  <si>
    <t>GE95BG0000000499072248</t>
  </si>
  <si>
    <t>977a1061-c503-4a07-9ed0-4d2063d599ae</t>
  </si>
  <si>
    <t>ირაკლი ბურძენიძე</t>
  </si>
  <si>
    <t>54001007948</t>
  </si>
  <si>
    <t>GE66BG0000000538673408</t>
  </si>
  <si>
    <t>e4b74acd-1d4a-478c-8a1d-1ee2b42ec4ce</t>
  </si>
  <si>
    <t>გიორგი გიგაური</t>
  </si>
  <si>
    <t>23001000898</t>
  </si>
  <si>
    <t>GE53BG0000000161664033</t>
  </si>
  <si>
    <t>c2815716-e466-4e5a-9772-c7adb3358e74</t>
  </si>
  <si>
    <t>ლიდერ ჯგუფი</t>
  </si>
  <si>
    <t>400161356</t>
  </si>
  <si>
    <t xml:space="preserve">ქ. თბილისი, გლდანი-ნაძალადევის რაიონი, გლდანი, VII მ/რ, კორ. 9ა, ბ. 21 </t>
  </si>
  <si>
    <t>ნიკოლოზ მეგრელიშვილი</t>
  </si>
  <si>
    <t>86b3b6b9-28a3-4ea6-9db2-de2127d0ba4f</t>
  </si>
  <si>
    <t>უჩა 2008</t>
  </si>
  <si>
    <t>216447833</t>
  </si>
  <si>
    <t>რუსთავი, მესხიშვილის ქ., №4, ბ.47</t>
  </si>
  <si>
    <t>უჩა კურტანიძე</t>
  </si>
  <si>
    <t>9cfc7c44-da89-499e-9e4d-2cbd56ba144a</t>
  </si>
  <si>
    <t>BATUS BIOTEX</t>
  </si>
  <si>
    <t>245437424</t>
  </si>
  <si>
    <t>ბათუმი, ერას ქ., №91</t>
  </si>
  <si>
    <t>სულხან გოგიბერიძე</t>
  </si>
  <si>
    <t>523cbccb-605e-47dd-805a-03ed0abf6cf6</t>
  </si>
  <si>
    <t>მგელ მოტორსი</t>
  </si>
  <si>
    <t>445500182</t>
  </si>
  <si>
    <t xml:space="preserve">ქ. ბათუმი, ალ.ჩხაიძის ქ., N 38ა </t>
  </si>
  <si>
    <t>ლიანა მგელაძე</t>
  </si>
  <si>
    <t>c3e3a8a0-996e-4cc9-8981-50dbe5fc0ac4</t>
  </si>
  <si>
    <t>გიზა</t>
  </si>
  <si>
    <t>405471822</t>
  </si>
  <si>
    <t xml:space="preserve">ქ. თბილისი, ვაკის რაიონი, ზაქარია ფალიაშვილის ქ., N 11ა, ბ. 1ბ  
</t>
  </si>
  <si>
    <t>გეორგიჯ რუიბის</t>
  </si>
  <si>
    <t>0143a48c-08fb-4301-9d91-57696f616c6b</t>
  </si>
  <si>
    <t>ვენტსი</t>
  </si>
  <si>
    <t>402253994</t>
  </si>
  <si>
    <t>ქ.  თბილისი, დიდუბის რაიონი, შალვა გოგიძის ქ., N 8</t>
  </si>
  <si>
    <t>5382f969-3a6b-4d5f-878f-cd617604e0d0</t>
  </si>
  <si>
    <t>429327846</t>
  </si>
  <si>
    <t>დუშეთის რაიონი, ს. არაგვისპირი</t>
  </si>
  <si>
    <t>ჯიმშერ მეზვრიშვილი</t>
  </si>
  <si>
    <t>d9a832f9-83e3-4253-b2eb-422509b51598</t>
  </si>
  <si>
    <t>ბაუვეგი</t>
  </si>
  <si>
    <t>206267412</t>
  </si>
  <si>
    <t>ქ. თბილისი, საბურთალოს რაიონი, ბუდაპეშტის ქ., N15, ბ.23</t>
  </si>
  <si>
    <t>დავით წიქარიშვილი</t>
  </si>
  <si>
    <t>ba0b8938-aa7c-4d6a-8131-0f4ca87a0e33</t>
  </si>
  <si>
    <t>რიდექს ჯორჯია</t>
  </si>
  <si>
    <t>404987804</t>
  </si>
  <si>
    <t>ქ. თბილისი, საბურთალოს რაიონი, ჭიათურის ქ., N4/6, ბინა 16</t>
  </si>
  <si>
    <t>გუგა მჟავია</t>
  </si>
  <si>
    <t>4a8cd2e4-23cf-4431-ad19-d26c33740e24</t>
  </si>
  <si>
    <t>მიშო</t>
  </si>
  <si>
    <t>447863134</t>
  </si>
  <si>
    <t>შუახევის რაიონი, ს. კობალთა</t>
  </si>
  <si>
    <t>f64bda5a-b56b-40f3-bb39-40a9a89dd0ca</t>
  </si>
  <si>
    <t>რ. გ.</t>
  </si>
  <si>
    <t>206139962</t>
  </si>
  <si>
    <t>ქ. თბილისის, ისანი-სამგორის რაიონი, ჯავახეთის ქ., №69</t>
  </si>
  <si>
    <t>გუგული ორჯონიკიძე</t>
  </si>
  <si>
    <t>492c49a4-3a7d-4d52-bbc8-ae562cbbfcc5</t>
  </si>
  <si>
    <t>კომფორტი</t>
  </si>
  <si>
    <t>404515315</t>
  </si>
  <si>
    <t>ქ. თბილისი, მ.გორკის ქ. N 22</t>
  </si>
  <si>
    <t>ნიკა ჩაფიჩაძე</t>
  </si>
  <si>
    <t>7c736d69-3125-48f3-922f-8ccef81e96ce</t>
  </si>
  <si>
    <t>გორდი 2017</t>
  </si>
  <si>
    <t>444959449</t>
  </si>
  <si>
    <t>ქ. ხონი, ს. ზედა გორდი</t>
  </si>
  <si>
    <t xml:space="preserve">ფერიდე კინწურაშვილი
</t>
  </si>
  <si>
    <t>aee5a680-bdac-4856-a4c4-820e096cfc3b</t>
  </si>
  <si>
    <t>ანზორ მოლაშვილი</t>
  </si>
  <si>
    <t>40001004103</t>
  </si>
  <si>
    <t>ქ. რუსთავი, XXI მ/რ №6 ბინა №125</t>
  </si>
  <si>
    <t>16253a43-5364-4c7e-8a23-ba97ec60d20a</t>
  </si>
  <si>
    <t>ბელაჯიო</t>
  </si>
  <si>
    <t>412700625</t>
  </si>
  <si>
    <t xml:space="preserve">ქ. თბილისი, დიდუბის რაიონი, ა. ბელიაშვილის ქ., №187, მიმდებარედ </t>
  </si>
  <si>
    <t>დავით ხიდეშელი</t>
  </si>
  <si>
    <t>7bb9bf1d-0e4a-4da0-a712-7671a51513c1</t>
  </si>
  <si>
    <t>ფაიტონი</t>
  </si>
  <si>
    <t>445524852</t>
  </si>
  <si>
    <t>ქ. ბათუმი, პუშკინის ქ., N 99</t>
  </si>
  <si>
    <t>ომარ კიკნაძე</t>
  </si>
  <si>
    <t>38be0ee6-633f-4a6b-8c92-1b9653afebda</t>
  </si>
  <si>
    <t>ანადონა</t>
  </si>
  <si>
    <t>445393716</t>
  </si>
  <si>
    <t xml:space="preserve">ბათუმი, კახაბრის I ჩიხი №62 
</t>
  </si>
  <si>
    <t>ალექსანდრე გათენაძე</t>
  </si>
  <si>
    <t>1958e76a-0ace-4e67-a76b-cf4336b45d30</t>
  </si>
  <si>
    <t>გელა გოგუაძე</t>
  </si>
  <si>
    <t>61001003086</t>
  </si>
  <si>
    <t xml:space="preserve">ბათუმი, ფალავანდიშვილის 3 </t>
  </si>
  <si>
    <t>a7b4468e-4609-45b3-b87a-94689c4bace9</t>
  </si>
  <si>
    <t>ჯაპან სთარი</t>
  </si>
  <si>
    <t>400340190</t>
  </si>
  <si>
    <t xml:space="preserve">ქ. თბილისი, ნაძალადევის რაიონი, სამსონ ფირცხალავას ქუჩა, N 20 ა </t>
  </si>
  <si>
    <t>არჩილი ექიზაშვილი</t>
  </si>
  <si>
    <t>f09c8afb-4213-4bef-b278-8003937191ab</t>
  </si>
  <si>
    <t>გეოელექტრიკპარტს</t>
  </si>
  <si>
    <t>400256129</t>
  </si>
  <si>
    <t xml:space="preserve">ქ. თბილისი, ნაძალადევის რაიონი, გურამიშვილის გამზ., N78, საოფისე ფართი N1გ ბლოკი C </t>
  </si>
  <si>
    <t>ლევან დემეტრაძე</t>
  </si>
  <si>
    <t>36b1dc05-b067-4237-95ce-ca111fbfa0d8</t>
  </si>
  <si>
    <t>მესხი რ</t>
  </si>
  <si>
    <t>405286907</t>
  </si>
  <si>
    <t>ქ. თბილისი, ვაკე-საბურთალოს რაიონი, მირიან მეფის ქ., N 8</t>
  </si>
  <si>
    <t>როლანდი მესხი</t>
  </si>
  <si>
    <t>4d205e4a-cefe-482b-8092-0a94ba75c865</t>
  </si>
  <si>
    <t>ჯუმბერ ზედელაშვილი</t>
  </si>
  <si>
    <t>35001009791</t>
  </si>
  <si>
    <t xml:space="preserve">ქ. რუსთავი, მეგობრობის გამზ.,კორ. 4 ბ. 1 </t>
  </si>
  <si>
    <t>80075818-1e99-4bcf-a8cc-59b4f184658d</t>
  </si>
  <si>
    <t>ნოდარი კოპალეიშვილი</t>
  </si>
  <si>
    <t>35001110100</t>
  </si>
  <si>
    <t>ქ. რუსთავი, XXI მ/რ, კორპ. 12, ბ. 46</t>
  </si>
  <si>
    <t>670426e4-0542-4852-80ed-655dbff1e407</t>
  </si>
  <si>
    <t>ინტო გრუპ</t>
  </si>
  <si>
    <t>416289251</t>
  </si>
  <si>
    <t>ქ. რუსთავი, XXI მ/რ,კორპ. 22, ბ. 86</t>
  </si>
  <si>
    <t>გიორგი კერესელიძე</t>
  </si>
  <si>
    <t>92edf708-0600-4045-9525-bcc34dfedd91</t>
  </si>
  <si>
    <t>პაირექსი</t>
  </si>
  <si>
    <t xml:space="preserve">0404537836
</t>
  </si>
  <si>
    <t xml:space="preserve">ქ. თბილისი, ძველი თბილისის რაიონი, შ. მღვიმელის ქ., N 5, ბინა N10 </t>
  </si>
  <si>
    <t>გივი პეტრიაშვილი</t>
  </si>
  <si>
    <t>92c13f00-3af7-496c-8b79-4d2ce6d6825d</t>
  </si>
  <si>
    <t>მობ იმპორტი</t>
  </si>
  <si>
    <t>401972647</t>
  </si>
  <si>
    <t>ქ. თბილისის, დიდუბე-ჩუღურეთის რაიონში, დიღმის მას., V კვ., კორ. 7, ბ. 19</t>
  </si>
  <si>
    <t>ოთარ ბერიაშვილი</t>
  </si>
  <si>
    <t>fbb5be40-36cd-4915-9393-8a2a1e2888c8</t>
  </si>
  <si>
    <t>ივანე ბეროშვილი</t>
  </si>
  <si>
    <t>01013028745</t>
  </si>
  <si>
    <t>ქ. თბილისი, სამგორის რაიონი, ვარკეთილი3-ის დასახლება, IV მ/რ, კორ. 403, ბ. 161</t>
  </si>
  <si>
    <t>d5d6823f-8ead-4f7d-ae78-ddb037f08d45</t>
  </si>
  <si>
    <t>ბრისკ ჯორჯია</t>
  </si>
  <si>
    <t>406164010</t>
  </si>
  <si>
    <t>ქ. თბილისის, ისანი-სამგორის რაიონში, ოცხელების ქ., N 30, ბ. 17</t>
  </si>
  <si>
    <t>ეკა სირაძე</t>
  </si>
  <si>
    <t>86bfc321-85df-4c6a-9bde-e0cd0e3ea379</t>
  </si>
  <si>
    <t>შუშის სახლი 2017</t>
  </si>
  <si>
    <t>445519074</t>
  </si>
  <si>
    <t xml:space="preserve">ქ. ბათუმი, დასახლება ანგისა 
</t>
  </si>
  <si>
    <t>დავით ბეჟანიძე</t>
  </si>
  <si>
    <t>c3d84887-7352-46b2-bf95-ff731845608e</t>
  </si>
  <si>
    <t>გენადი დიასამიძე</t>
  </si>
  <si>
    <t>61008000594</t>
  </si>
  <si>
    <t>ქედის რაიონი, ს. ახო</t>
  </si>
  <si>
    <t>b953b818-0230-4502-b1a8-f22c518156f3</t>
  </si>
  <si>
    <t>სი ელ</t>
  </si>
  <si>
    <t>406327746</t>
  </si>
  <si>
    <t>ქ. თბილისი, სამგორის რაიონი, კალოუბნის ქ., N22, კომერციული ფართი N4</t>
  </si>
  <si>
    <t>თამთა გაბარაშვილი</t>
  </si>
  <si>
    <t>adf0aa80-2750-4e6a-846a-a374f6637306</t>
  </si>
  <si>
    <t>ლიანა ვერძაძე</t>
  </si>
  <si>
    <t>61006010397</t>
  </si>
  <si>
    <t xml:space="preserve">ქალაქი ბათუმი, სერგეი ესენინის ქუჩა, N 9 </t>
  </si>
  <si>
    <t>daea93f5-3fa2-4b4c-b461-d46359274732</t>
  </si>
  <si>
    <t>ფიშლანდია</t>
  </si>
  <si>
    <t>445537955</t>
  </si>
  <si>
    <t>ქ. ბათუმი, სტეფანე ზუბალაშვილის ქ., N 5</t>
  </si>
  <si>
    <t>ნათია ჭიჭინაძე</t>
  </si>
  <si>
    <t>c88b1858-e7aa-4628-9fcc-e85640e8df08</t>
  </si>
  <si>
    <t>ავტოსტარი</t>
  </si>
  <si>
    <t>445384995</t>
  </si>
  <si>
    <t xml:space="preserve">ქ. ბათუმი, ი ნასარიძის,ქ. №14 ბ. 10 </t>
  </si>
  <si>
    <t>ნოდარ შავაძე</t>
  </si>
  <si>
    <t>8d248ec1-7293-452a-a36f-228c3f284d47</t>
  </si>
  <si>
    <t>ჯეომეპა</t>
  </si>
  <si>
    <t>404486454</t>
  </si>
  <si>
    <t xml:space="preserve">ქ. თბილისის, ისანი-სამგორის რაიონში, ლაღიძის ქ. N 6, ბ. 4 
</t>
  </si>
  <si>
    <t>ზვიად ასლანიშვილი; ირინა ასლანიშვილი</t>
  </si>
  <si>
    <t>61006009910; 61006011391</t>
  </si>
  <si>
    <t>92da9c31-61ea-4681-9102-1742c74dec91</t>
  </si>
  <si>
    <t>ივანე მაზანაშვილი</t>
  </si>
  <si>
    <t>40001030448</t>
  </si>
  <si>
    <t>სიღნაღი ს. ვაქირი მე–9 ქ. N 23</t>
  </si>
  <si>
    <t>GE79TB7156245061100090</t>
  </si>
  <si>
    <t>fe664871-2367-4cb5-9568-a81c64a94cb5</t>
  </si>
  <si>
    <t>404537836</t>
  </si>
  <si>
    <t>8f7abf7d-e3c5-4bcf-b4ec-f7cfe4b291cf</t>
  </si>
  <si>
    <t>არჩილ ცინცაძე</t>
  </si>
  <si>
    <t>46001024156</t>
  </si>
  <si>
    <t>ჩოხატაურის რაიონი, ს. ზემოფარცხმა 1–ლი ქ. N81</t>
  </si>
  <si>
    <t>GE90BG0000000533531685</t>
  </si>
  <si>
    <t>882bd4fc-5532-45da-95cb-aa04c6189940</t>
  </si>
  <si>
    <t>დიღომი 2ბ სერვისი</t>
  </si>
  <si>
    <t>405476319</t>
  </si>
  <si>
    <t>ქ. თბილისი, მიხეილ თამარაშვილის ქუჩა, N13ი, საოფისე ფართი, N1, სართული 1</t>
  </si>
  <si>
    <t>შალვა კოხრეიძე</t>
  </si>
  <si>
    <t>3ae947be-c7e8-4c9b-a3f7-202f90d8534c</t>
  </si>
  <si>
    <t>წყნეთის გზატკეცილი #51</t>
  </si>
  <si>
    <t>ქ. თბილისი, წყნეტის გზატკეცილი N51</t>
  </si>
  <si>
    <t>ეკატერინე ელისაბედაშვილი</t>
  </si>
  <si>
    <t>c0fa632d-5228-49b5-8ccb-114eee8b1ca6</t>
  </si>
  <si>
    <t>ლუკა კახიძე</t>
  </si>
  <si>
    <t>01019076279</t>
  </si>
  <si>
    <t>GE65BG0000000762165500</t>
  </si>
  <si>
    <t>51b08fa4-d631-42b3-96bc-bde5e210c68f</t>
  </si>
  <si>
    <t>ლევან ჭალაგანიძე</t>
  </si>
  <si>
    <t>01711104356</t>
  </si>
  <si>
    <t>GE97BG0000000574556351</t>
  </si>
  <si>
    <t>231fa9b1-4dfc-49a1-9246-76650df8e484</t>
  </si>
  <si>
    <t>61004054437</t>
  </si>
  <si>
    <t>GE80BG0000000365916738</t>
  </si>
  <si>
    <t>04e8016e-8977-4497-a46e-06491eaa6ce9</t>
  </si>
  <si>
    <t>ხვიჩა გოგია</t>
  </si>
  <si>
    <t>62003004958</t>
  </si>
  <si>
    <t>GE03BG0000000534252021</t>
  </si>
  <si>
    <t>168bc14a-309f-45ae-8a9d-73007210a9fc</t>
  </si>
  <si>
    <t>რამინ ფაღავა</t>
  </si>
  <si>
    <t>61006075910</t>
  </si>
  <si>
    <t>GE33BG0000000162466874</t>
  </si>
  <si>
    <t>87cf138e-b01d-4e05-9358-0eebf3443f22</t>
  </si>
  <si>
    <t>ბექა შანიძე</t>
  </si>
  <si>
    <t>33201083568</t>
  </si>
  <si>
    <t>GE23BG0000000553323316</t>
  </si>
  <si>
    <t>fdcaa7e9-f5cf-47ad-95d6-243299987768</t>
  </si>
  <si>
    <t>ბეგლარ ქართველიშვილი</t>
  </si>
  <si>
    <t>61008010252</t>
  </si>
  <si>
    <t>GE97BG0000000852288400</t>
  </si>
  <si>
    <t>5044d9ec-9e68-42f3-96f3-2f2be1cfb030</t>
  </si>
  <si>
    <t>დეკა დიდი დიღომი</t>
  </si>
  <si>
    <t>405569665</t>
  </si>
  <si>
    <t>GE80TB7866136050100003</t>
  </si>
  <si>
    <t>10949402-30d0-47ee-aa9d-276f36d955dd</t>
  </si>
  <si>
    <t>არეალი</t>
  </si>
  <si>
    <t>448389994</t>
  </si>
  <si>
    <t>GE23BG0000000835095900</t>
  </si>
  <si>
    <t>f51b97a2-8a30-484a-86fd-afe8641e24ed</t>
  </si>
  <si>
    <t>ბექა გელოვანი</t>
  </si>
  <si>
    <t>04001014731</t>
  </si>
  <si>
    <t>GE19BG0000000602453500</t>
  </si>
  <si>
    <t>91b9a6d9-53e8-47be-9a3e-b3f8b656107f</t>
  </si>
  <si>
    <t>თათია სეფერთელაძე</t>
  </si>
  <si>
    <t>61004073208</t>
  </si>
  <si>
    <t>GE33BG0000000499063276</t>
  </si>
  <si>
    <t>c16820cb-b0fb-42f4-837e-8657b575f62a</t>
  </si>
  <si>
    <t>ქეთევან ანდღულაძე</t>
  </si>
  <si>
    <t>11001032796</t>
  </si>
  <si>
    <t>GE22BG0000000580587027</t>
  </si>
  <si>
    <t>d93aa8af-4a63-4f10-82a7-021602f8c7f4</t>
  </si>
  <si>
    <t>დავით გოგიტიძე</t>
  </si>
  <si>
    <t>61006013348</t>
  </si>
  <si>
    <t>GE55BG0000000553448743</t>
  </si>
  <si>
    <t>9f17e6d3-c55d-483f-a693-eccadf466378</t>
  </si>
  <si>
    <t>GE07BG0000000498352928</t>
  </si>
  <si>
    <t>31b9f0e4-7b51-4062-a40b-7b6efcd2a143</t>
  </si>
  <si>
    <t>ზაზა ტეტემაძე</t>
  </si>
  <si>
    <t>61006048826</t>
  </si>
  <si>
    <t>GE62BG0000000162357809</t>
  </si>
  <si>
    <t>616db231-fca2-4f7e-aeb2-30de02fd290e</t>
  </si>
  <si>
    <t>ზურაბ ცივნარიძე</t>
  </si>
  <si>
    <t>61001074086</t>
  </si>
  <si>
    <t>GE92TB7794145064300001</t>
  </si>
  <si>
    <t>6effcf6b-1aaa-4cc3-b006-b0ffdd11b977</t>
  </si>
  <si>
    <t>ჯამბულ თურმანიძე</t>
  </si>
  <si>
    <t>61008003664</t>
  </si>
  <si>
    <t>GE56BG0000000136656700</t>
  </si>
  <si>
    <t>8e2ba984-9ec8-41d8-bc73-6cef57431044</t>
  </si>
  <si>
    <t>ავენიუ ბაი ორბი</t>
  </si>
  <si>
    <t>445488749</t>
  </si>
  <si>
    <t>ქალაქი ბათუმი, შერიფ ხიმშიაშვილის ქუჩა N 7ბ, კომერციული ფართი N1 </t>
  </si>
  <si>
    <t>Account</t>
  </si>
  <si>
    <t>79dd9f3e-f8fc-44d0-991d-84b033122a43</t>
  </si>
  <si>
    <t>მტზ კომპანი</t>
  </si>
  <si>
    <t>445525478</t>
  </si>
  <si>
    <t>იაშა შერვაშიძე</t>
  </si>
  <si>
    <t>ccabf454-5bc9-4a0f-a645-c4107db2dd65</t>
  </si>
  <si>
    <t>თემურ ლორთქიფანიძე</t>
  </si>
  <si>
    <t>61006013707</t>
  </si>
  <si>
    <t>GE58BG000000050247900</t>
  </si>
  <si>
    <t>4c8f2a82-8c8d-4840-ad80-4ffa7fda1337</t>
  </si>
  <si>
    <t>სერგეი მოროზ</t>
  </si>
  <si>
    <t>01460004640</t>
  </si>
  <si>
    <t>GE95BG0000000371056983</t>
  </si>
  <si>
    <t>ac2210ec-2b1b-4c22-9471-bdcd97c553aa</t>
  </si>
  <si>
    <t>გელა კირთაძე</t>
  </si>
  <si>
    <t>35001060955</t>
  </si>
  <si>
    <t>GE60BG0000000538009551</t>
  </si>
  <si>
    <t>55579b9f-0129-43b3-8195-cdc4ae2b0694</t>
  </si>
  <si>
    <t>შოთა ღვინიაშვილი</t>
  </si>
  <si>
    <t>31001021836</t>
  </si>
  <si>
    <t>GE36TB7971245064300011</t>
  </si>
  <si>
    <t>c19946fc-a01a-4aef-945a-49976ec6feda</t>
  </si>
  <si>
    <t>ტელეგრაფი</t>
  </si>
  <si>
    <t>404505406</t>
  </si>
  <si>
    <t>28c83760-9609-45b5-ba2b-10af914dc649</t>
  </si>
  <si>
    <t>გიორგი გაბიტაშვილი</t>
  </si>
  <si>
    <t>01001070371</t>
  </si>
  <si>
    <t>GE97BG0000000723414200</t>
  </si>
  <si>
    <t>e0298429-d69b-4461-af75-4198ee21ad3b</t>
  </si>
  <si>
    <t>ალეკო გაბათაშვილი</t>
  </si>
  <si>
    <t>01027080902</t>
  </si>
  <si>
    <t>GE12BG0000000036307500</t>
  </si>
  <si>
    <t>08ba1560-695e-4a63-9fc4-7771d23cff66</t>
  </si>
  <si>
    <t>ნარეკ ჰარუტინიან</t>
  </si>
  <si>
    <t>BA1241322</t>
  </si>
  <si>
    <t>GE25BG0000000580956931</t>
  </si>
  <si>
    <t>9428e554-a1d0-4798-b77b-fffe837365c1</t>
  </si>
  <si>
    <t>ბესიკ ბერიძე</t>
  </si>
  <si>
    <t>01024001602</t>
  </si>
  <si>
    <t>a5835c0d-1e9d-4163-a328-16338bac23a5</t>
  </si>
  <si>
    <t>არგო მენეჯმენტი</t>
  </si>
  <si>
    <t>445391647</t>
  </si>
  <si>
    <t>ლევან გაჩეჩილაძე</t>
  </si>
  <si>
    <t>4122dbf7-d9ab-4887-8878-b24f2e384d89</t>
  </si>
  <si>
    <t>სერგო ნიაური</t>
  </si>
  <si>
    <t>01029012316</t>
  </si>
  <si>
    <t>GE32BG0000000498827972</t>
  </si>
  <si>
    <t>b1ec9cdd-a485-4677-927a-9138c2237798</t>
  </si>
  <si>
    <t>ზაქარია ბიძინაშვილი</t>
  </si>
  <si>
    <t>01003016533</t>
  </si>
  <si>
    <t>GE38BG0000000499087727</t>
  </si>
  <si>
    <t>d024d451-4f6e-441e-9a47-493c3cc21a07</t>
  </si>
  <si>
    <t>TAYTECH OTOMASYON ve BILISIM TEKNOLOJILERI A.S.</t>
  </si>
  <si>
    <t>Inonu Mahallesi, Ataturk Blv. No:7/2 Post Code: 41400 Gebze Plastikçiler O.S.B Gebze / Kocaeli</t>
  </si>
  <si>
    <t xml:space="preserve"> TR300001200989000058000147</t>
  </si>
  <si>
    <t>TR300001200989000058000147</t>
  </si>
  <si>
    <t>9c3a08be-fda6-44d5-840a-65b7a8838d06</t>
  </si>
  <si>
    <t>ვახტანგი ხაბაზი</t>
  </si>
  <si>
    <t>61004063799</t>
  </si>
  <si>
    <t>7da2982f-8cef-4eb7-ab5d-1b22651ade10</t>
  </si>
  <si>
    <t>გიორგი დონდოლაძე</t>
  </si>
  <si>
    <t>61001015862</t>
  </si>
  <si>
    <t>GE94BG0000000498745376</t>
  </si>
  <si>
    <t>6817dc00-6e5a-436f-9d46-a5acdfc3f89a</t>
  </si>
  <si>
    <t>ლევან ლიპარტაშვილი</t>
  </si>
  <si>
    <t>01027080533</t>
  </si>
  <si>
    <t>GE81TB7665145064300053</t>
  </si>
  <si>
    <t>2cdce994-96b9-42c7-b5f1-dd30e249fc3e</t>
  </si>
  <si>
    <t>გურამ ბალიაშვილი</t>
  </si>
  <si>
    <t>59001010757</t>
  </si>
  <si>
    <t>GE41TB7235645064300035</t>
  </si>
  <si>
    <t>4a4fd83f-0f60-4a53-8f34-ab27d8b8a5ac</t>
  </si>
  <si>
    <t>ფორტუნა</t>
  </si>
  <si>
    <t>445458594</t>
  </si>
  <si>
    <t>GE02BG0000000498783407</t>
  </si>
  <si>
    <t>be66d7e7-887c-4d68-a46d-90a2dcd68949</t>
  </si>
  <si>
    <t>ნიკა შამანაძე</t>
  </si>
  <si>
    <t>58001030155</t>
  </si>
  <si>
    <t>GE92TB7031545061100077</t>
  </si>
  <si>
    <t>a0e5267f-0aae-431d-9b95-b1c9dc8c50e6</t>
  </si>
  <si>
    <t>ავთანდილ კირვალიძე</t>
  </si>
  <si>
    <t>01020014612</t>
  </si>
  <si>
    <t>GE11BG0000000162508398</t>
  </si>
  <si>
    <t>ad724f19-7178-48c7-b51d-d23ced9010d7</t>
  </si>
  <si>
    <t>ლევან ლომიძე</t>
  </si>
  <si>
    <t>35001126484</t>
  </si>
  <si>
    <t>GE68TB7273245061600002</t>
  </si>
  <si>
    <t>b1054aac-1e32-4d92-b641-5ab23b7a4174</t>
  </si>
  <si>
    <t>ბესიკ ფალავანდიშვილი</t>
  </si>
  <si>
    <t>61008017286</t>
  </si>
  <si>
    <t>GE62BG0000000219103100</t>
  </si>
  <si>
    <t>50abe5ec-690f-4dfe-90c9-00c1e045d831</t>
  </si>
  <si>
    <t>Termofan Havalandirma Sistemleri SAN. TIC. AS.</t>
  </si>
  <si>
    <t>971ed211-c7fe-40a0-83b3-796a868016b2</t>
  </si>
  <si>
    <t>SUZHOU HITECH ELEVATOR CO. LTD</t>
  </si>
  <si>
    <t>cf255bd2-9822-441e-b11d-6be4b7e04a79</t>
  </si>
  <si>
    <t>აბესალომ დოლიძე</t>
  </si>
  <si>
    <t>61004058001</t>
  </si>
  <si>
    <t>GE72BG0000000581693188</t>
  </si>
  <si>
    <t>dcad03f7-dae6-4f3d-af65-8e7265cf6bba</t>
  </si>
  <si>
    <t>იოსებ ინაიშვილი</t>
  </si>
  <si>
    <t>61004060306</t>
  </si>
  <si>
    <t>GE56BG0000000498656820</t>
  </si>
  <si>
    <t>2201b153-3d8e-4880-8208-9135a8c88eca</t>
  </si>
  <si>
    <t>ინტეგრალ ქონსთრაქშენი</t>
  </si>
  <si>
    <t>400247540</t>
  </si>
  <si>
    <t>GE29BG0000000101515444</t>
  </si>
  <si>
    <t>b8ea6876-1eec-478d-9474-61bdb72723ba</t>
  </si>
  <si>
    <t>მეტიარტი</t>
  </si>
  <si>
    <t>400201811</t>
  </si>
  <si>
    <t>GE62BG0000000189227100</t>
  </si>
  <si>
    <t>8a409add-16ff-431f-9c85-6bfdaa5fa019</t>
  </si>
  <si>
    <t>ჭითანავა გოდერძი</t>
  </si>
  <si>
    <t>19001073704</t>
  </si>
  <si>
    <t>GE54BG0000000331773400</t>
  </si>
  <si>
    <t>e1b30e64-ba34-4c1d-a558-641b95322c0d</t>
  </si>
  <si>
    <t>საბა ასლანიძე</t>
  </si>
  <si>
    <t>61009033429</t>
  </si>
  <si>
    <t>GE64BG0000000527917987</t>
  </si>
  <si>
    <t>14f1563b-448c-4a5d-80af-ae4d63d92810</t>
  </si>
  <si>
    <t>ფრანს ავტო</t>
  </si>
  <si>
    <t>236098165</t>
  </si>
  <si>
    <t>GE25BG0000000254559400</t>
  </si>
  <si>
    <t>239c1ffa-b15c-4b14-af18-a276f4963ad1</t>
  </si>
  <si>
    <t>Yes</t>
  </si>
  <si>
    <t>GE72BG0000000314583900</t>
  </si>
  <si>
    <t>f244b349-3d5a-4fba-bb49-b778e3650ad6</t>
  </si>
  <si>
    <t>ირაკლი ხარაიშვილი</t>
  </si>
  <si>
    <t>57001051184</t>
  </si>
  <si>
    <t>GE11BG0000000562804700</t>
  </si>
  <si>
    <t>0dc006a1-b590-4119-89d3-d7fa17ca3fd6</t>
  </si>
  <si>
    <t>იორკ ჰოლდინგ გრუპი</t>
  </si>
  <si>
    <t>430800733</t>
  </si>
  <si>
    <t>GE51TB7158036080100006</t>
  </si>
  <si>
    <t>e2fdc997-fb84-4392-a1c5-6f31e02526f7</t>
  </si>
  <si>
    <t>DIAGNOSTICA MEDICAL CORPORATION</t>
  </si>
  <si>
    <t> 01202228</t>
  </si>
  <si>
    <t> ARMENIA, 0078, YEREVAN, MARGARIAN st. 6/1 building</t>
  </si>
  <si>
    <t>aa934aac-5710-48b1-9f92-8758072e74af</t>
  </si>
  <si>
    <t>gvantsalebanidze21@gmail.com</t>
  </si>
  <si>
    <t>მიხეილი ბუცხრიკიძე</t>
  </si>
  <si>
    <t>60001142933</t>
  </si>
  <si>
    <t>GE63BG0000000160975735</t>
  </si>
  <si>
    <t>addc4f55-d8d6-41a6-a116-ce3e3e9e024e</t>
  </si>
  <si>
    <t>გიორგი ანანიაშვილი</t>
  </si>
  <si>
    <t>18001033084</t>
  </si>
  <si>
    <t>GE29BG0000000534152516</t>
  </si>
  <si>
    <t>45fc1460-17a8-4a5b-8840-1c8e1b7f8967</t>
  </si>
  <si>
    <t>ბეტა ჰოთელს</t>
  </si>
  <si>
    <t xml:space="preserve">0404585686 </t>
  </si>
  <si>
    <t>ახვლედიანის ქ#22-</t>
  </si>
  <si>
    <t>67db0446-9f2c-4963-99f1-7b3593938048</t>
  </si>
  <si>
    <t>კონსტანტინე ესაძე</t>
  </si>
  <si>
    <t>01009007850</t>
  </si>
  <si>
    <t>ავთო ვარაზის 42</t>
  </si>
  <si>
    <t>a1a33d48-00a5-47eb-b6d2-e2a4ba886b04</t>
  </si>
  <si>
    <t>01019021472</t>
  </si>
  <si>
    <t>წყნეთის გზატკეცილი 51</t>
  </si>
  <si>
    <t>c6fd871b-6503-4016-a944-8d66e0c0b2b9</t>
  </si>
  <si>
    <t>გრინლაიფ რეზიდენსი</t>
  </si>
  <si>
    <t>65002012550</t>
  </si>
  <si>
    <t>ოქროყანა, დადიანის 3</t>
  </si>
  <si>
    <t>2359c3bf-5b5c-47e8-af26-6afb7fcfdcc4</t>
  </si>
  <si>
    <t>სასტუმრო აქვა ბათუმი</t>
  </si>
  <si>
    <t>445646720</t>
  </si>
  <si>
    <t>GE28TB7664845067800006</t>
  </si>
  <si>
    <t>5e1b5cc8-90da-4a55-a108-54f9e5fdad65</t>
  </si>
  <si>
    <t>შალვა ჯანანაშვილი</t>
  </si>
  <si>
    <t>01012017008</t>
  </si>
  <si>
    <t>GE17BG0000000128163500</t>
  </si>
  <si>
    <t>06142884-7c23-49cd-84a1-a9aebd82a07b</t>
  </si>
  <si>
    <t>AKE ASANSOR MALZEMELERI PAZ. LTD. STI.</t>
  </si>
  <si>
    <t>TR750004600056001000202785</t>
  </si>
  <si>
    <t>74638752-caef-4e0d-99a1-674d349b278d</t>
  </si>
  <si>
    <t>თე-გო 2</t>
  </si>
  <si>
    <t>445612720</t>
  </si>
  <si>
    <t>GE77BG0000000527922991</t>
  </si>
  <si>
    <t>f8169f23-dddb-4796-8bc3-1c94679367c3</t>
  </si>
  <si>
    <t>რამაზ დუმბაძე</t>
  </si>
  <si>
    <t>61006056417</t>
  </si>
  <si>
    <t>GE17TB7325745068100011</t>
  </si>
  <si>
    <t>82dfa365-14ed-4939-8660-845f53d40222</t>
  </si>
  <si>
    <t>GEO DIGITAL</t>
  </si>
  <si>
    <t>445416504</t>
  </si>
  <si>
    <t>GE74TB7213836080100003</t>
  </si>
  <si>
    <t>01509e4d-ec01-45d1-afae-1be5fd693e75</t>
  </si>
  <si>
    <t>გიგა თოშხუა</t>
  </si>
  <si>
    <t>61001070514</t>
  </si>
  <si>
    <t>GE76BG0000000366148931</t>
  </si>
  <si>
    <t>134d3b2a-c225-4e91-bc7e-4d80474756cc</t>
  </si>
  <si>
    <t>ფრიდონ ფაიქიძე</t>
  </si>
  <si>
    <t>09001003638</t>
  </si>
  <si>
    <t>GE64TB7858545063600049</t>
  </si>
  <si>
    <t>eabd197c-d786-4fba-9047-3d29b59aba4b</t>
  </si>
  <si>
    <t>ხვიჩა ტაბატაძე</t>
  </si>
  <si>
    <t>56001018013</t>
  </si>
  <si>
    <t>GE38BG0000000161533353</t>
  </si>
  <si>
    <t>a07ff168-ceba-4274-accc-ebffbac1410b</t>
  </si>
  <si>
    <t>ნუკრი გოგრაჭაძე</t>
  </si>
  <si>
    <t>61010018994</t>
  </si>
  <si>
    <t>GE76TB7376245068100013</t>
  </si>
  <si>
    <t>273feaac-7b31-42ee-9f92-c3f031dd1034</t>
  </si>
  <si>
    <t>ამბოლი</t>
  </si>
  <si>
    <t>08e7827b-3398-4f63-b2d5-d13f88c7ffb0</t>
  </si>
  <si>
    <t>ბესიკ თურმანიძე</t>
  </si>
  <si>
    <t>61008019896</t>
  </si>
  <si>
    <t>GE22BG0000000162680957</t>
  </si>
  <si>
    <t>d0bb3e07-840f-47f6-8437-7d8d9e635d56</t>
  </si>
  <si>
    <t>ESS MUHENDISLIK MEKANIK VE ENERJI SISTEMLERI LIMITED SIRKETI</t>
  </si>
  <si>
    <t>TR680020500009100622100101</t>
  </si>
  <si>
    <t>7d270e90-64c0-47b4-a46a-f387fb003b9e</t>
  </si>
  <si>
    <t>სალომე გიორგაძე</t>
  </si>
  <si>
    <t>12001095415</t>
  </si>
  <si>
    <t>e5738e5c-13c7-4aa4-9e8d-725ee1900d3f</t>
  </si>
  <si>
    <t>ვარტკეს არტენიანი</t>
  </si>
  <si>
    <t>61001061637</t>
  </si>
  <si>
    <t>GE60BG0000000162477737</t>
  </si>
  <si>
    <t>715df23a-08e7-4101-9baa-8e985f58de89</t>
  </si>
  <si>
    <t>გიო 2010</t>
  </si>
  <si>
    <t>401943607</t>
  </si>
  <si>
    <t>GE27BG0000000748530700</t>
  </si>
  <si>
    <t>e683190f-a574-48dc-8f23-7db35be1d149</t>
  </si>
  <si>
    <t>45001019987</t>
  </si>
  <si>
    <t>GE09TB7703145061100098</t>
  </si>
  <si>
    <t>aaebd43f-36be-4b3f-98c5-ad7949093c7e</t>
  </si>
  <si>
    <t>46001022774</t>
  </si>
  <si>
    <t>GE83BG0000000541203735</t>
  </si>
  <si>
    <t>1c6e06f8-5032-4845-9bfa-5a817da1b59f</t>
  </si>
  <si>
    <t>პარაგრაფ თბილისი სითი</t>
  </si>
  <si>
    <t>405345167</t>
  </si>
  <si>
    <t>GE97BG0000000581284853</t>
  </si>
  <si>
    <t>c028e3ec-3804-45dd-a6f1-a5e930e94d35</t>
  </si>
  <si>
    <t>ვიფორვარდ</t>
  </si>
  <si>
    <t>202456939</t>
  </si>
  <si>
    <t>GE73HB0000000016963602</t>
  </si>
  <si>
    <t>cc8a5c56-5d02-4f67-8205-1b95fe97ddf2</t>
  </si>
  <si>
    <t>გოგა გოგატიშვილი</t>
  </si>
  <si>
    <t>58001026926</t>
  </si>
  <si>
    <t>BG85BG0000000100922930,GE89BG0000000586552291</t>
  </si>
  <si>
    <t>816866d8-1f93-40a8-b1cd-3787c8e49bcf</t>
  </si>
  <si>
    <t>61008015619</t>
  </si>
  <si>
    <t>GE27BG0000000580518843</t>
  </si>
  <si>
    <t>34d76b71-d2bd-445d-9b23-5bf21d673393</t>
  </si>
  <si>
    <t>OND LIFT MAK. ITH. IHR. SAN. TIC. LTD. STI.</t>
  </si>
  <si>
    <t>264bcde4-01c4-4ac0-af8b-b3de8ff22a31</t>
  </si>
  <si>
    <t>Interweg Logistics LLC</t>
  </si>
  <si>
    <t>405580517</t>
  </si>
  <si>
    <t>Ilia Chavchavadze Avenue, N 60b</t>
  </si>
  <si>
    <t>Tbilisi, Georgia, 0162</t>
  </si>
  <si>
    <t>GE23BG000000053993188</t>
  </si>
  <si>
    <t>5e3b0995-2f78-4b1f-b08f-8fe98fd5031d</t>
  </si>
  <si>
    <t>ლაქი ქონსთრაქშენ</t>
  </si>
  <si>
    <t>405370708</t>
  </si>
  <si>
    <t>70db2095-a71a-4737-90f8-20712f6b22fe</t>
  </si>
  <si>
    <t>GE29TB7569536080100003</t>
  </si>
  <si>
    <t>557ccad1-d89d-45de-b734-58b4fb4a9441</t>
  </si>
  <si>
    <t>მართე უსაფრთხოდ</t>
  </si>
  <si>
    <t>431954067</t>
  </si>
  <si>
    <t>თბილისი მირიან მეფის 104</t>
  </si>
  <si>
    <t>GE50BG0000000499271132</t>
  </si>
  <si>
    <t>1150f8f0-8687-41d9-94c1-de2517811d3d</t>
  </si>
  <si>
    <t>EurAsia Klimat LLC</t>
  </si>
  <si>
    <t>230840027493</t>
  </si>
  <si>
    <t>a69d3dd6-7d2b-487f-89bd-41cd390d4f92</t>
  </si>
  <si>
    <t>ლევან გერმანოზაშვილი</t>
  </si>
  <si>
    <t>01027047281</t>
  </si>
  <si>
    <t>GE83BG0000000371052446</t>
  </si>
  <si>
    <t>127c45db-f201-4d88-b6e7-71b9620cf52e</t>
  </si>
  <si>
    <t>გიორგი ხორიაშვილი</t>
  </si>
  <si>
    <t>12001093158</t>
  </si>
  <si>
    <t>GE97BG0000000366076676</t>
  </si>
  <si>
    <t>a75dbbb5-ad94-43e9-8652-e60fba6371fd</t>
  </si>
  <si>
    <t>ეკატერინე ედიბერიძე</t>
  </si>
  <si>
    <t>01007001593</t>
  </si>
  <si>
    <t>GE31BG0000000351497600</t>
  </si>
  <si>
    <t>05367ced-e00c-4fd1-a3ad-efba9be2cfc9</t>
  </si>
  <si>
    <t>ვლადიმერ ქველაძე</t>
  </si>
  <si>
    <t>38001005464</t>
  </si>
  <si>
    <t>GE57BG0000000569534314</t>
  </si>
  <si>
    <t>377db28b-3cc8-4fab-9d2b-9909ab32a4bd</t>
  </si>
  <si>
    <t>მურმან დიასამიძე</t>
  </si>
  <si>
    <t>61008010019</t>
  </si>
  <si>
    <t>GE39TB7827345063300001</t>
  </si>
  <si>
    <t>b2ab534a-1b1a-45e3-92a7-c33c98277e0e</t>
  </si>
  <si>
    <t>სმარტლი</t>
  </si>
  <si>
    <t>402026491</t>
  </si>
  <si>
    <t>15, Aleksandre Kazbegi Avenue</t>
  </si>
  <si>
    <t>GE39BG0000000162246091GEL</t>
  </si>
  <si>
    <t>8a516cac-3082-431c-aa7b-718e81a43f0d</t>
  </si>
  <si>
    <t>მეგა პალასი</t>
  </si>
  <si>
    <t>445437331</t>
  </si>
  <si>
    <t>111, Gorgiladze street</t>
  </si>
  <si>
    <t>GE48TB7355836050100001</t>
  </si>
  <si>
    <t>1d1d9b4c-aa4c-4345-bcf2-50db4646ac69</t>
  </si>
  <si>
    <t>მარდი ჰილსი</t>
  </si>
  <si>
    <t>405572633</t>
  </si>
  <si>
    <t>4ff0f14c-18c2-4c6e-bbd4-433567fb5d13</t>
  </si>
  <si>
    <t>ნათია კიტია</t>
  </si>
  <si>
    <t>61003004741</t>
  </si>
  <si>
    <t>GE30BG0000000103189840</t>
  </si>
  <si>
    <t>b3451976-842d-44cf-a6c2-e6becc976ad1</t>
  </si>
  <si>
    <t>დავით გულბიანი</t>
  </si>
  <si>
    <t>33001058392</t>
  </si>
  <si>
    <t>GE14BG0000000827952400</t>
  </si>
  <si>
    <t>0165042d-ef4b-42e5-b3d6-9d91466f1bb6</t>
  </si>
  <si>
    <t>ნორაირ ავეტიანი</t>
  </si>
  <si>
    <t>01027074783</t>
  </si>
  <si>
    <t>GE64BG0000000161741241</t>
  </si>
  <si>
    <t>5070f372-1baf-421b-b64d-bd5e154a3e98</t>
  </si>
  <si>
    <t>ელგუჯა ჯაფარიძე</t>
  </si>
  <si>
    <t>61003003272</t>
  </si>
  <si>
    <t>GE94BG0000000802500100</t>
  </si>
  <si>
    <t>d8ae9a32-9c1a-49be-a288-c35ba124d395</t>
  </si>
  <si>
    <t>გიორგი ბლადაძე</t>
  </si>
  <si>
    <t>61004073353</t>
  </si>
  <si>
    <t>GE74BG0000000540071034</t>
  </si>
  <si>
    <t>fd6b1f65-d688-43b2-91e3-ba220d4ec049</t>
  </si>
  <si>
    <t>გიორგი გოგიტიძე</t>
  </si>
  <si>
    <t>61004062733</t>
  </si>
  <si>
    <t>GE78TB7832645061100141</t>
  </si>
  <si>
    <t>f148a76b-2acc-4272-b974-43a8bc73b705</t>
  </si>
  <si>
    <t>ლაშა აბულაძე</t>
  </si>
  <si>
    <t>61006072389</t>
  </si>
  <si>
    <t>GE41BG0000000499241418</t>
  </si>
  <si>
    <t>0fbeff6b-8913-46a0-a2c1-840682636b38</t>
  </si>
  <si>
    <t>დიმიტრი სურაილოვი</t>
  </si>
  <si>
    <t>52001022709</t>
  </si>
  <si>
    <t>GE07BG0000000103105573</t>
  </si>
  <si>
    <t>bcc818c5-a4bb-4b92-a74e-bd874492c42f</t>
  </si>
  <si>
    <t>მირიან ყვირილიანი</t>
  </si>
  <si>
    <t>01019069690</t>
  </si>
  <si>
    <t>GE77BG0000000162332610</t>
  </si>
  <si>
    <t>e5c73557-ef37-43d3-ba47-2c858c33b144</t>
  </si>
  <si>
    <t>გიორგი ქიტიაშვილი</t>
  </si>
  <si>
    <t>01105046431</t>
  </si>
  <si>
    <t>GE87BG0000000101224661</t>
  </si>
  <si>
    <t>da383c83-1644-414d-a6d7-428e9978ea67</t>
  </si>
  <si>
    <t>ჯიარ ლოგისტიკა და ტერმინალები</t>
  </si>
  <si>
    <t>202462101</t>
  </si>
  <si>
    <t>GE75TB7787336070100001</t>
  </si>
  <si>
    <t>2e7d8a9c-5681-4597-a10c-7124c6d37752</t>
  </si>
  <si>
    <t>მეამა</t>
  </si>
  <si>
    <t>405139425</t>
  </si>
  <si>
    <t>df20dd26-ce28-4d7d-9ff3-a6542292c83f</t>
  </si>
  <si>
    <t>ნიუ მოტორსი</t>
  </si>
  <si>
    <t>416329529</t>
  </si>
  <si>
    <t>36e255ee-2012-4080-b450-9a6b7d8e3503</t>
  </si>
  <si>
    <t>მართა ჯიბლაძე</t>
  </si>
  <si>
    <t>02001024850</t>
  </si>
  <si>
    <t>46252b9a-42f0-4826-8c49-119aae60b858</t>
  </si>
  <si>
    <t>სტარექსი 2023</t>
  </si>
  <si>
    <t>405600023</t>
  </si>
  <si>
    <t>17dc9ec9-70cc-438c-9657-5a394e1903e1</t>
  </si>
  <si>
    <t>მუბაგი</t>
  </si>
  <si>
    <t>402215599</t>
  </si>
  <si>
    <t>e6fb69b0-a52b-49b4-9a85-e8f0c84dd5ee</t>
  </si>
  <si>
    <t>მეტალ გრუპ</t>
  </si>
  <si>
    <t>400263157</t>
  </si>
  <si>
    <t>62d989c6-ca15-44d3-bd04-55b0d234b6c4</t>
  </si>
  <si>
    <t>EMI</t>
  </si>
  <si>
    <t>445389393</t>
  </si>
  <si>
    <t>4687049f-1f2f-4dcc-bf16-f88802ce1822</t>
  </si>
  <si>
    <t>პაგი ჯგუფი</t>
  </si>
  <si>
    <t>206281147</t>
  </si>
  <si>
    <t>94dbb42d-6cd5-4521-91d9-b2c0d1bbb943</t>
  </si>
  <si>
    <t>თი ერ ჯი</t>
  </si>
  <si>
    <t>400188266</t>
  </si>
  <si>
    <t>842d7b1c-ef4e-4bae-923b-4b090263fc95</t>
  </si>
  <si>
    <t>გიორგი პოპიაშვილი</t>
  </si>
  <si>
    <t>14001007408</t>
  </si>
  <si>
    <t>33f6ac09-ee8d-4bd8-ae11-84621e7d3456</t>
  </si>
  <si>
    <t>ფიქსინგ სოლუშენს</t>
  </si>
  <si>
    <t>405310989</t>
  </si>
  <si>
    <t>GE87BG0000000131344519</t>
  </si>
  <si>
    <t>3a413a7a-8764-4b4e-8fe7-af7f68c1bad6</t>
  </si>
  <si>
    <t>ასორტი-ვერე</t>
  </si>
  <si>
    <t>404880474</t>
  </si>
  <si>
    <t>7037e206-5097-4eb4-8070-03dcaabdd8ae</t>
  </si>
  <si>
    <t>400010803</t>
  </si>
  <si>
    <t>86ae8c88-e28e-40a2-a921-03558dc2c909</t>
  </si>
  <si>
    <t>ავანგარდი  23</t>
  </si>
  <si>
    <t>406420626</t>
  </si>
  <si>
    <t>e69e25fc-54cf-4d8d-a8ac-4179046c15fb</t>
  </si>
  <si>
    <t>ახალი ხედვა</t>
  </si>
  <si>
    <t>445538044</t>
  </si>
  <si>
    <t>02b9951e-bde0-406b-aab5-476659ff2760</t>
  </si>
  <si>
    <t>ლაზარე</t>
  </si>
  <si>
    <t>400033165</t>
  </si>
  <si>
    <t>b3d06988-966a-481c-aa82-3e69cb10a5f7</t>
  </si>
  <si>
    <t>გლობალ პროდუქტ გრუპი</t>
  </si>
  <si>
    <t>406208321</t>
  </si>
  <si>
    <t>f56ea78c-797e-4380-a316-84481664d7a7</t>
  </si>
  <si>
    <t>კლინტექ</t>
  </si>
  <si>
    <t>204442451</t>
  </si>
  <si>
    <t>bc50f63a-fa83-4950-a274-de82dd47bdbc</t>
  </si>
  <si>
    <t>ნიუსიტი</t>
  </si>
  <si>
    <t>231285365</t>
  </si>
  <si>
    <t>5e8d9291-d95a-4ed4-824c-5ebc9c9498b6</t>
  </si>
  <si>
    <t>ვივა-ჟალუზი</t>
  </si>
  <si>
    <t>406095256</t>
  </si>
  <si>
    <t>bf93cb86-8e69-47c7-b004-d44dc65e3556</t>
  </si>
  <si>
    <t>ორხან მუსაევი</t>
  </si>
  <si>
    <t>12001084049</t>
  </si>
  <si>
    <t>285e46af-774c-4b41-a95d-ddab9227d8ee</t>
  </si>
  <si>
    <t>არქი-ვუდი</t>
  </si>
  <si>
    <t>415600576</t>
  </si>
  <si>
    <t>a814a154-d30d-4fde-ba7b-2f8ab877ec78</t>
  </si>
  <si>
    <t>არტილერია</t>
  </si>
  <si>
    <t>400239979</t>
  </si>
  <si>
    <t>1a8ec990-722a-45c8-85b3-501765b4e028</t>
  </si>
  <si>
    <t>ეი ბი სი - ტელეკომ ჯი</t>
  </si>
  <si>
    <t>405485915</t>
  </si>
  <si>
    <t>068b6c47-45fb-45fe-82e3-d3a5e1f6b4bd</t>
  </si>
  <si>
    <t>მირზა ხუციძე</t>
  </si>
  <si>
    <t>55001025135</t>
  </si>
  <si>
    <t>674cd797-630f-40a4-8176-055baff9f65f</t>
  </si>
  <si>
    <t>ელგუჯა შარაშიძე</t>
  </si>
  <si>
    <t>01025019292</t>
  </si>
  <si>
    <t>a566475e-db1e-40c0-ad2f-5b70f17d0947</t>
  </si>
  <si>
    <t>გივი მათიაშვილი</t>
  </si>
  <si>
    <t>01024026191</t>
  </si>
  <si>
    <t>69c627c8-426c-434f-8ae0-c2639a101ee6</t>
  </si>
  <si>
    <t>ადკ 23</t>
  </si>
  <si>
    <t>405654616</t>
  </si>
  <si>
    <t>e27ad993-1089-4240-ba2d-bfa544a4c932</t>
  </si>
  <si>
    <t>ლუქს ენერგია</t>
  </si>
  <si>
    <t>400228516</t>
  </si>
  <si>
    <t>5600d168-ef94-470a-ab3d-778ef1f1b003</t>
  </si>
  <si>
    <t>ოქტო</t>
  </si>
  <si>
    <t>445585867</t>
  </si>
  <si>
    <t>3f2241d0-ec99-419d-80e0-0290203fa2c5</t>
  </si>
  <si>
    <t>გიორგი თათულაშვილი</t>
  </si>
  <si>
    <t>01008020066</t>
  </si>
  <si>
    <t>e7d1a477-8451-45d1-9177-55288edcbc3f</t>
  </si>
  <si>
    <t>ბეარინგ.ჯი</t>
  </si>
  <si>
    <t>205254598</t>
  </si>
  <si>
    <t>4ebae372-3b31-4349-af27-9f3e697cd63b</t>
  </si>
  <si>
    <t>გოჩა ბუქური</t>
  </si>
  <si>
    <t>01017021033</t>
  </si>
  <si>
    <t>9d0e7baf-917b-4c15-a372-b8d52f12fcc1</t>
  </si>
  <si>
    <t>ამირან ხელაია</t>
  </si>
  <si>
    <t>29001004732</t>
  </si>
  <si>
    <t>97b96355-db0d-4377-930d-388263f219db</t>
  </si>
  <si>
    <t>დეიზი</t>
  </si>
  <si>
    <t>249271167</t>
  </si>
  <si>
    <t>ebc03619-d228-4a91-8dab-6a328774f8a5</t>
  </si>
  <si>
    <t>ფიფლი</t>
  </si>
  <si>
    <t>422431826</t>
  </si>
  <si>
    <t>8264b706-b7f3-4c53-a5d1-66d381e82aea</t>
  </si>
  <si>
    <t>ოლთუ</t>
  </si>
  <si>
    <t>445712211</t>
  </si>
  <si>
    <t>79aa3683-adfb-490b-902c-40de17f9d967</t>
  </si>
  <si>
    <t>ალმუ</t>
  </si>
  <si>
    <t>445585055</t>
  </si>
  <si>
    <t>044814c9-b9c9-47e0-950d-34d5dd3c7f4a</t>
  </si>
  <si>
    <t>ალექსანდრე კვატიძე</t>
  </si>
  <si>
    <t>01013007201</t>
  </si>
  <si>
    <t>c4a0e89f-ee57-4424-a1f4-8b68a150fa14</t>
  </si>
  <si>
    <t>გიორგი ურუმაშვილი</t>
  </si>
  <si>
    <t>10001070049</t>
  </si>
  <si>
    <t>ba15fc7a-a466-4367-967d-cd8ba4a8b33d</t>
  </si>
  <si>
    <t>კლიმა</t>
  </si>
  <si>
    <t>445425950</t>
  </si>
  <si>
    <t>de1016a9-015e-462f-935a-5dd9cd3b17aa</t>
  </si>
  <si>
    <t>გგ1705</t>
  </si>
  <si>
    <t>400338087</t>
  </si>
  <si>
    <t>73fd0692-9f6c-4165-b12d-4089982b4441</t>
  </si>
  <si>
    <t>გიო-გიო</t>
  </si>
  <si>
    <t>205277298</t>
  </si>
  <si>
    <t>26ed3f31-4124-466a-944e-ee69b12f5b1f</t>
  </si>
  <si>
    <t>ავტო სერვის N1</t>
  </si>
  <si>
    <t>405464796</t>
  </si>
  <si>
    <t>68631420-16be-44e6-ab27-ea739b80b1c1</t>
  </si>
  <si>
    <t>გოჩა ოქროჯანაშვილი</t>
  </si>
  <si>
    <t>316362930</t>
  </si>
  <si>
    <t>97b41c95-2c2e-4710-958e-69d47eb94455</t>
  </si>
  <si>
    <t>მინდია ფაღავა</t>
  </si>
  <si>
    <t>61007001207</t>
  </si>
  <si>
    <t>GE84TB7847236010100016</t>
  </si>
  <si>
    <t>fef903b1-e4a0-4786-83d5-6ea489cd6be8</t>
  </si>
  <si>
    <t>მალხაზი</t>
  </si>
  <si>
    <t>435428262</t>
  </si>
  <si>
    <t>GE12TB7798136020100005</t>
  </si>
  <si>
    <t>07af27df-9fa9-4dd8-be37-90689b6c7cda</t>
  </si>
  <si>
    <t>დემე ტრანსი</t>
  </si>
  <si>
    <t>445570800</t>
  </si>
  <si>
    <t>GE87BG0000000162148033</t>
  </si>
  <si>
    <t>f1cbcaeb-7486-459e-842e-e212db6bff31</t>
  </si>
  <si>
    <t>გიორგი ქოქაშვილი</t>
  </si>
  <si>
    <t>01028003612</t>
  </si>
  <si>
    <t>GE31TB7852236010100041</t>
  </si>
  <si>
    <t>8aeb0c58-1095-4b78-be55-b0e9a4be1c28</t>
  </si>
  <si>
    <t>მამუკა შამანაძე</t>
  </si>
  <si>
    <t>58001030881</t>
  </si>
  <si>
    <t>GE90TB7825645064300014</t>
  </si>
  <si>
    <t>8b2c821f-b6e2-49b1-8a45-41139dd5c5d4</t>
  </si>
  <si>
    <t>არსენალ რეზიდენსი</t>
  </si>
  <si>
    <t>406259668</t>
  </si>
  <si>
    <t>GE88BS0000000091036765</t>
  </si>
  <si>
    <t>47fc6b08-c195-42a2-a278-4bb92c38215a</t>
  </si>
  <si>
    <t>ბესიკ კონცელიძე</t>
  </si>
  <si>
    <t>61005010183</t>
  </si>
  <si>
    <t>GE92TB7074245064300009</t>
  </si>
  <si>
    <t>baf6fc36-51f7-436f-84eb-ecb0136ad84a</t>
  </si>
  <si>
    <t>გრიგოლ ნიკურაძე</t>
  </si>
  <si>
    <t>01028002117</t>
  </si>
  <si>
    <t>GE84TB7614045068100007</t>
  </si>
  <si>
    <t>773acecf-8bad-48ef-b4da-7d48f881be3a</t>
  </si>
  <si>
    <t>პაატა წიქორიძე</t>
  </si>
  <si>
    <t>09001004669</t>
  </si>
  <si>
    <t>e91fa52d-5d74-411f-b898-fa82a8de8e3a</t>
  </si>
  <si>
    <t>პაატა მიქავა</t>
  </si>
  <si>
    <t>51001000399</t>
  </si>
  <si>
    <t>e552a973-8bd8-46c8-82e9-65b781e350e6</t>
  </si>
  <si>
    <t>ზარი</t>
  </si>
  <si>
    <t>400259073</t>
  </si>
  <si>
    <t>a90402ac-7039-45f4-944f-86c95edf0137</t>
  </si>
  <si>
    <t>როტა</t>
  </si>
  <si>
    <t>445569484</t>
  </si>
  <si>
    <t>33242781-7ede-4229-9843-adff806e25f4</t>
  </si>
  <si>
    <t>MP YENER OVUNC ASANSOR SAN. VE TIC. LTD. STI.</t>
  </si>
  <si>
    <t>06090116453</t>
  </si>
  <si>
    <t>4cfdffb9-d5f0-4569-b092-d15777715e00</t>
  </si>
  <si>
    <t>შალვა გორელაშვილი</t>
  </si>
  <si>
    <t>36001036020</t>
  </si>
  <si>
    <t>GE54TB7389445064300065</t>
  </si>
  <si>
    <t>658d25d6-4f9b-40d4-816a-11eb3a6efc03</t>
  </si>
  <si>
    <t>პროპერთი ინვესტ გრუპ</t>
  </si>
  <si>
    <t>405483285</t>
  </si>
  <si>
    <t>cddd77f0-2302-4d80-a93c-c148cd4b4b40</t>
  </si>
  <si>
    <t>გრანდე ჯგუფი</t>
  </si>
  <si>
    <t>404557127</t>
  </si>
  <si>
    <t>afcf1e96-482e-4089-8c1f-ba702ce22a77</t>
  </si>
  <si>
    <t>შოთა გელიაშვილი</t>
  </si>
  <si>
    <t>01015010783</t>
  </si>
  <si>
    <t>GE17BG0000000332697700</t>
  </si>
  <si>
    <t>0a0675ac-671e-4a26-ac08-b0b618b6d65a</t>
  </si>
  <si>
    <t>სქაი ბათუმი</t>
  </si>
  <si>
    <t>445552866</t>
  </si>
  <si>
    <t>51116bcd-7d52-4a9b-8943-d90e557988b0</t>
  </si>
  <si>
    <t>ნიკოლაი გაბუნია</t>
  </si>
  <si>
    <t>01027063583</t>
  </si>
  <si>
    <t>GE25BG0000000041673500</t>
  </si>
  <si>
    <t>d5ea7b21-4c07-44a8-ba8a-01037fc735ec</t>
  </si>
  <si>
    <t>OVERSEAS TRADE AND DEVELOPMENT FZE LLC</t>
  </si>
  <si>
    <t>1ad92ce3-737d-4165-a78d-b9ba2f0e91e8</t>
  </si>
  <si>
    <t>Glenn Arthur Nobes</t>
  </si>
  <si>
    <t>20091673-5ff0-453a-9de9-d6444b6a8585</t>
  </si>
  <si>
    <t>იური ზონეევი</t>
  </si>
  <si>
    <t>01012025656</t>
  </si>
  <si>
    <t>GE05BG0000000257345600</t>
  </si>
  <si>
    <t>8aae6c15-d161-4e49-b9e9-031df8dd13cf</t>
  </si>
  <si>
    <t>ლაშა კვინიკაძე</t>
  </si>
  <si>
    <t>01019033286</t>
  </si>
  <si>
    <t>e1a8f900-9aa5-49ea-8fba-c74f7df2364c</t>
  </si>
  <si>
    <t>მაიფონი</t>
  </si>
  <si>
    <t>205270473</t>
  </si>
  <si>
    <t>GE75BG0000000266877500</t>
  </si>
  <si>
    <t>28710375-94a8-4b5b-b55c-7497d59ab108</t>
  </si>
  <si>
    <t>მირიან გორჯელაძე</t>
  </si>
  <si>
    <t>61004073130</t>
  </si>
  <si>
    <t>GE69BG0000000162017504</t>
  </si>
  <si>
    <t>636558c6-5f5a-4f16-9ce0-c2e16f35c3e3</t>
  </si>
  <si>
    <t>ირაკლი ჩაგუნავა</t>
  </si>
  <si>
    <t>29001040037</t>
  </si>
  <si>
    <t>GE68TB7970645064300047</t>
  </si>
  <si>
    <t>fadc216e-87c2-45f4-879f-47aeba43a431</t>
  </si>
  <si>
    <t>ჯაბა დავითაშვილი</t>
  </si>
  <si>
    <t>61006070058</t>
  </si>
  <si>
    <t>GE07BG0000000586614974</t>
  </si>
  <si>
    <t>7391a42b-a334-483e-b25e-a0568dc1bb84</t>
  </si>
  <si>
    <t>შატბერაშვილის 45</t>
  </si>
  <si>
    <t>405629583</t>
  </si>
  <si>
    <t>5eab0795-4aa0-4463-ab1d-c1479107adeb</t>
  </si>
  <si>
    <t>თამარ ჩუბინიძე</t>
  </si>
  <si>
    <t>01008015352</t>
  </si>
  <si>
    <t>GE04TB7975145064300004</t>
  </si>
  <si>
    <t>0fa2485d-414a-4f52-ad93-ccd6b7b04c5c</t>
  </si>
  <si>
    <t>ვიპ ქოლორ</t>
  </si>
  <si>
    <t>446971849</t>
  </si>
  <si>
    <t>GE50BG0000000162602465</t>
  </si>
  <si>
    <t>57e0573c-7973-4a19-8e45-0bde51f649c7</t>
  </si>
  <si>
    <t>მირიან მიქელაძე</t>
  </si>
  <si>
    <t>61006017523</t>
  </si>
  <si>
    <t>GE84BG0000000177700000</t>
  </si>
  <si>
    <t>efbdcc6b-fefe-4465-9e2b-4da7f8a03817</t>
  </si>
  <si>
    <t>ტრისტან მახარაძე</t>
  </si>
  <si>
    <t>59001082810</t>
  </si>
  <si>
    <t>GE64BG0000000257901900</t>
  </si>
  <si>
    <t>7827e411-5277-4d65-a18b-a717a53afb05</t>
  </si>
  <si>
    <t>ბათუმი 2023</t>
  </si>
  <si>
    <t>448057744</t>
  </si>
  <si>
    <t>GE70BG0000000537571125</t>
  </si>
  <si>
    <t>59aaf103-11a8-4cf6-b97d-a1b5e0bf3eb0</t>
  </si>
  <si>
    <t>გია შაქარიშვილი</t>
  </si>
  <si>
    <t>61004059724</t>
  </si>
  <si>
    <t>GE86BG0000000589008967</t>
  </si>
  <si>
    <t>740627cd-c022-40cd-a0ff-e353aa11a2c1</t>
  </si>
  <si>
    <t>საბურთალო ც სერვისი</t>
  </si>
  <si>
    <t>405476337</t>
  </si>
  <si>
    <t>3836cba6-ae69-41ef-a315-575084a0e5a5</t>
  </si>
  <si>
    <t>ისანი ც სერვისი 1</t>
  </si>
  <si>
    <t>405476300</t>
  </si>
  <si>
    <t>7b6d9729-fd51-434e-b843-35b5747c8aad</t>
  </si>
  <si>
    <t>ისანი ც სერვისი 2</t>
  </si>
  <si>
    <t>405476239</t>
  </si>
  <si>
    <t>fa4c2d9d-30ee-44b2-895b-def767ca720e</t>
  </si>
  <si>
    <t>ისანი ც სერვისი 3</t>
  </si>
  <si>
    <t>405476293</t>
  </si>
  <si>
    <t>d0e05e01-2b77-4814-9357-1afa4e6840fb</t>
  </si>
  <si>
    <t>ისანი დ სერვისი 1</t>
  </si>
  <si>
    <t>405534827</t>
  </si>
  <si>
    <t>d8ccd6eb-8968-4dde-9d27-f749fe868f0e</t>
  </si>
  <si>
    <t>ისანი დ სერვისი 2</t>
  </si>
  <si>
    <t>405534863</t>
  </si>
  <si>
    <t>1d881f9c-7485-48af-a623-355b4fec316b</t>
  </si>
  <si>
    <t>ბეჟან ბათნიძე</t>
  </si>
  <si>
    <t>61002010678</t>
  </si>
  <si>
    <t>GE76BG0000000962269900</t>
  </si>
  <si>
    <t>aa82eee0-f1be-49c6-9e50-8d149af45b5d</t>
  </si>
  <si>
    <t>ამხანაგობა ბარათაშვილი 24</t>
  </si>
  <si>
    <t>c06aa3be-bac2-459a-b58d-6b775f79f978</t>
  </si>
  <si>
    <t>ირაკლი კირცხალია</t>
  </si>
  <si>
    <t>01031005361</t>
  </si>
  <si>
    <t>de0ca828-ece8-4317-85d2-b5ce4076311c</t>
  </si>
  <si>
    <t>ტირკეშ ორაზმედოვ</t>
  </si>
  <si>
    <t>0AS00084143</t>
  </si>
  <si>
    <t>GE35BG0000000589180605</t>
  </si>
  <si>
    <t>1202a693-b76e-40ae-96a8-f44614218b22</t>
  </si>
  <si>
    <t>ფროფერთი ექსპერტს კომპანი</t>
  </si>
  <si>
    <t>426112404</t>
  </si>
  <si>
    <t>GE92TB7711036020100010</t>
  </si>
  <si>
    <t>8ffd2561-03b1-4f14-83d2-b9c4d6fb43b8</t>
  </si>
  <si>
    <t>აკაკი ჭიღლაძე</t>
  </si>
  <si>
    <t>59005000152</t>
  </si>
  <si>
    <t>GE60TB7002130365100051</t>
  </si>
  <si>
    <t>cc709e39-d483-43a0-b912-a6b333b88c39</t>
  </si>
  <si>
    <t>გიგა კოდელაშვილი</t>
  </si>
  <si>
    <t>10001066909</t>
  </si>
  <si>
    <t>GE28BG0000000589361151</t>
  </si>
  <si>
    <t>108aa087-9a8b-4c4e-8f8f-c292f1187d62</t>
  </si>
  <si>
    <t>ზურაბ სოხაშვილი</t>
  </si>
  <si>
    <t>31001003452</t>
  </si>
  <si>
    <t>GE40TB7696245064300012</t>
  </si>
  <si>
    <t>0b17a777-9399-4c84-8ca1-be1895f305c3</t>
  </si>
  <si>
    <t>მიხეილ ქამადაძე</t>
  </si>
  <si>
    <t>61009030179</t>
  </si>
  <si>
    <t>GE45BG0000000599266000</t>
  </si>
  <si>
    <t>fea128e4-6888-4006-be7d-4f0048ae2f0d</t>
  </si>
  <si>
    <t>ჯორჯიან გოლდ ინვესტ</t>
  </si>
  <si>
    <t>405602968</t>
  </si>
  <si>
    <t>GE36TB7205436020100011</t>
  </si>
  <si>
    <t>e9c2c691-a5fa-47fe-b9ff-74f2fce6a33d</t>
  </si>
  <si>
    <t>არ ჯი გრუპ</t>
  </si>
  <si>
    <t>445386323</t>
  </si>
  <si>
    <t>GE50TB7831536080100008</t>
  </si>
  <si>
    <t>d46e00e0-75e5-4321-9b4a-ef33e9f257a2</t>
  </si>
  <si>
    <t>ბი ეს არ-სი დი ჯი დეველოპმენტი</t>
  </si>
  <si>
    <t>204513687</t>
  </si>
  <si>
    <t>d5d3619e-0a2b-48b6-bce0-50adcfb8378e</t>
  </si>
  <si>
    <t>მედლოგ ფოთი</t>
  </si>
  <si>
    <t>215083139</t>
  </si>
  <si>
    <t>9912deb2-2ed7-4d7e-b552-3371e32546a3</t>
  </si>
  <si>
    <t>ბაგები 2022</t>
  </si>
  <si>
    <t>GE10BG0000000538735332</t>
  </si>
  <si>
    <t>9d675342-5e2c-4104-bf20-db2fb5454ebf</t>
  </si>
  <si>
    <t>ოთარ ნასყიდაშვილი</t>
  </si>
  <si>
    <t>59001100234</t>
  </si>
  <si>
    <t>GE28BG0000000589070442</t>
  </si>
  <si>
    <t>6d685bc0-ac9d-40a8-bd39-c3df8f5dea9e</t>
  </si>
  <si>
    <t>გრინ ფორესტ გრუპი</t>
  </si>
  <si>
    <t>445578036</t>
  </si>
  <si>
    <t>GE69BG0000000162654309</t>
  </si>
  <si>
    <t>e9878b96-1161-4917-870b-0f97c8e4bb62</t>
  </si>
  <si>
    <t>პაატა ონიანი</t>
  </si>
  <si>
    <t>33001024773</t>
  </si>
  <si>
    <t>GE57TB7557345064300055</t>
  </si>
  <si>
    <t>ca817ee0-4287-4187-b9da-bdfda13cd5f5</t>
  </si>
  <si>
    <t>ბესარიონ შაფაქიძე</t>
  </si>
  <si>
    <t>61004061087</t>
  </si>
  <si>
    <t>GE32BG0000000589170765</t>
  </si>
  <si>
    <t>b7a017df-d583-4974-b0fe-78b0995f6c21</t>
  </si>
  <si>
    <t>გიორგი სტეფნაძე</t>
  </si>
  <si>
    <t>35001094692</t>
  </si>
  <si>
    <t>GE61BG0000000161475030</t>
  </si>
  <si>
    <t>a21a2c42-e202-4e2b-b979-04591874dfa4</t>
  </si>
  <si>
    <t>ჯუმბერ კონცელიძე</t>
  </si>
  <si>
    <t>61007006495</t>
  </si>
  <si>
    <t>GE64TB7834345064300047</t>
  </si>
  <si>
    <t>966e1408-0700-421e-9135-e015c0ee4378</t>
  </si>
  <si>
    <t>რუსლან ჩიკვაიძე</t>
  </si>
  <si>
    <t>61005004846</t>
  </si>
  <si>
    <t>GE84LB0211116274786000</t>
  </si>
  <si>
    <t>915594ff-dc6c-42e1-8737-399c784f652e</t>
  </si>
  <si>
    <t>სიმონ ბარამიძე</t>
  </si>
  <si>
    <t>01008002494</t>
  </si>
  <si>
    <t>GE48TB7846645061600016</t>
  </si>
  <si>
    <t>0eff0fc4-7035-4e4d-bbf7-c1988b7a3baf</t>
  </si>
  <si>
    <t>კახა შაინიძე</t>
  </si>
  <si>
    <t>14001028442</t>
  </si>
  <si>
    <t>GE47BG0000000345906038</t>
  </si>
  <si>
    <t>9119e562-eb04-411d-b640-c88ae4167101</t>
  </si>
  <si>
    <t>OZKAY ASANSOR</t>
  </si>
  <si>
    <t>Ali Ruhi Sok. 11/B Hasanpasa, Kadikoy</t>
  </si>
  <si>
    <t>bc01a45c-4c14-463d-bdf2-5634ad2b27a7</t>
  </si>
  <si>
    <t>კახა დუმბაძე</t>
  </si>
  <si>
    <t>61008015335</t>
  </si>
  <si>
    <t>GE44BG0000000548205800</t>
  </si>
  <si>
    <t>d731ee69-87ad-40a6-be82-856024853f4a</t>
  </si>
  <si>
    <t xml:space="preserve">ონისე გორგილაძე </t>
  </si>
  <si>
    <t>61001069633</t>
  </si>
  <si>
    <t>GE62BG0000000562269700</t>
  </si>
  <si>
    <t>4418014e-9b79-43f5-8e1d-9f344993a056</t>
  </si>
  <si>
    <t>მალხაზ დევაძე</t>
  </si>
  <si>
    <t>61008000682</t>
  </si>
  <si>
    <t>GE52BG0000000131344276</t>
  </si>
  <si>
    <t>6d9e5300-a3d8-4744-9ede-ec0686b2cc69</t>
  </si>
  <si>
    <t>გიორგი არახამია</t>
  </si>
  <si>
    <t>62004002665</t>
  </si>
  <si>
    <t>GE87BG0000000541336553</t>
  </si>
  <si>
    <t>6370ef19-5946-4d0f-8479-a30317e0fb0e</t>
  </si>
  <si>
    <t>გიგა ფუტკარაძე</t>
  </si>
  <si>
    <t>61006065628</t>
  </si>
  <si>
    <t>GE88BG0000000162677829</t>
  </si>
  <si>
    <t>b5ae7e34-6d52-4aad-b729-2e91f9c12478</t>
  </si>
  <si>
    <t>მედია ჯგუფი ინსაიდერი-საქართველო</t>
  </si>
  <si>
    <t>405592158</t>
  </si>
  <si>
    <t>0e90faf5-b250-43b1-a52b-486ff855725f</t>
  </si>
  <si>
    <t>თერმო სახლი ბათუმი</t>
  </si>
  <si>
    <t>445457014</t>
  </si>
  <si>
    <t>f101de46-fc48-4771-9768-a1f76d110806</t>
  </si>
  <si>
    <t>იუ ელ სი ტერმინალ</t>
  </si>
  <si>
    <t>406351406</t>
  </si>
  <si>
    <t>GE78BG0000000538248526</t>
  </si>
  <si>
    <t>488eade9-fd8c-4f9b-a2fc-d8527fd79d9c</t>
  </si>
  <si>
    <t>ლაზმარ 2023</t>
  </si>
  <si>
    <t>445722157</t>
  </si>
  <si>
    <t>2af433bc-27de-485d-b226-ba95dce606ef</t>
  </si>
  <si>
    <t>მ.ტ.მ.</t>
  </si>
  <si>
    <t>406055487</t>
  </si>
  <si>
    <t>9bfe0376-0d41-44ac-846e-8fc13bde5ab8</t>
  </si>
  <si>
    <t>საქართველოს რკინიგზა</t>
  </si>
  <si>
    <t>202886010</t>
  </si>
  <si>
    <t>6fbfe713-1708-4377-9c33-6fbdc1d5edb1</t>
  </si>
  <si>
    <t>დამი</t>
  </si>
  <si>
    <t>406297449</t>
  </si>
  <si>
    <t>056012a9-3a32-4af6-a762-4a341a28b5d2</t>
  </si>
  <si>
    <t>პროვაიდერ.ჯი PROVIDER.GE</t>
  </si>
  <si>
    <t>445427119</t>
  </si>
  <si>
    <t>9c7bab7f-1064-4f74-9f73-702cd28d1413</t>
  </si>
  <si>
    <t>ალგანი</t>
  </si>
  <si>
    <t>202246097</t>
  </si>
  <si>
    <t>d4594592-cfaa-4531-ad6d-cb43f91b565d</t>
  </si>
  <si>
    <t>თერმო კომფორტი</t>
  </si>
  <si>
    <t>401962159</t>
  </si>
  <si>
    <t>3d144727-7b28-4f42-9775-913a640681d0</t>
  </si>
  <si>
    <t>ცისკარი</t>
  </si>
  <si>
    <t>445593322</t>
  </si>
  <si>
    <t>87e482ea-0e6c-4024-9ed9-5b5741911e75</t>
  </si>
  <si>
    <t>გრანიტი</t>
  </si>
  <si>
    <t>406160238</t>
  </si>
  <si>
    <t>47052b9b-af79-4cc0-94a3-db447a705324</t>
  </si>
  <si>
    <t>ორი ნაბიჯი</t>
  </si>
  <si>
    <t>204571668</t>
  </si>
  <si>
    <t>9cb723d2-ea99-4620-b9f8-ccceab278aa4</t>
  </si>
  <si>
    <t>ბიდიო კონსალტინგ</t>
  </si>
  <si>
    <t>205214230</t>
  </si>
  <si>
    <t>5dbe24c1-a3a8-4ee6-b93a-ff2d92917227</t>
  </si>
  <si>
    <t>ჯი ეს სი</t>
  </si>
  <si>
    <t>211368508</t>
  </si>
  <si>
    <t>5a766a3c-5b7e-4db7-b8b1-f35c1554462a</t>
  </si>
  <si>
    <t>Bai Group</t>
  </si>
  <si>
    <t>400067315</t>
  </si>
  <si>
    <t>052c3fa2-f7e0-46fe-a4fc-e1432b2b1a5d</t>
  </si>
  <si>
    <t>იუნიქ სოლუშენს</t>
  </si>
  <si>
    <t>400183886</t>
  </si>
  <si>
    <t>6af1eddd-d4b8-4251-9966-8f131b5563e6</t>
  </si>
  <si>
    <t>რომა მოტორსი</t>
  </si>
  <si>
    <t>445520151</t>
  </si>
  <si>
    <t>cda7fd0d-27bf-40e5-a06e-8b775a50205d</t>
  </si>
  <si>
    <t>ავტო</t>
  </si>
  <si>
    <t>405326142</t>
  </si>
  <si>
    <t>84597bb6-384e-41b0-90da-1cfef983eb14</t>
  </si>
  <si>
    <t>ტენდერს.ჯი</t>
  </si>
  <si>
    <t>405244258</t>
  </si>
  <si>
    <t>ab2dcd0d-b19a-4cd1-bc17-298135a03e5d</t>
  </si>
  <si>
    <t>დიჯიტრონი</t>
  </si>
  <si>
    <t>205033444</t>
  </si>
  <si>
    <t>db5c0a44-edda-41a0-b59a-aaea81707a2b</t>
  </si>
  <si>
    <t>სერვისპლიუსი</t>
  </si>
  <si>
    <t>405425115</t>
  </si>
  <si>
    <t>e6e1df16-1d1e-4012-a41e-90c4585d9e62</t>
  </si>
  <si>
    <t>ქვევრები</t>
  </si>
  <si>
    <t>431178343</t>
  </si>
  <si>
    <t>8db40fe9-4170-44c2-a837-d3a8383b6996</t>
  </si>
  <si>
    <t>ენ.ჯი.ჯგუფი</t>
  </si>
  <si>
    <t>401944955</t>
  </si>
  <si>
    <t>155b1161-3906-4ddc-861f-ad8e202fa667</t>
  </si>
  <si>
    <t>ჭავჭავაძის 64ა</t>
  </si>
  <si>
    <t>404890908</t>
  </si>
  <si>
    <t>52c1ba0f-027a-4b4f-b402-397dcea5260f</t>
  </si>
  <si>
    <t>მარგარიტა</t>
  </si>
  <si>
    <t>445573601</t>
  </si>
  <si>
    <t>cdddb99a-a394-483a-9d36-72a92f252547</t>
  </si>
  <si>
    <t>ბალჯიოღლუ ჯორჯია</t>
  </si>
  <si>
    <t>405568844</t>
  </si>
  <si>
    <t>980f019e-ace3-4021-84ca-fcf9d27b3c26</t>
  </si>
  <si>
    <t>1კვ.ჯი</t>
  </si>
  <si>
    <t>404606832</t>
  </si>
  <si>
    <t>8d9a20f7-6b78-40e4-8251-e8afc5348142</t>
  </si>
  <si>
    <t>ტექ რეგლამენტ ინსპექტი</t>
  </si>
  <si>
    <t>400206852</t>
  </si>
  <si>
    <t>98e5079b-174c-4b40-a87b-64be30bdac79</t>
  </si>
  <si>
    <t>ზევსი</t>
  </si>
  <si>
    <t>445400593</t>
  </si>
  <si>
    <t>2a36951f-50b7-4489-b951-365342c51c6d</t>
  </si>
  <si>
    <t>გრინკოდი</t>
  </si>
  <si>
    <t>424618248</t>
  </si>
  <si>
    <t>3bb47ac1-d604-4fa7-af89-5fe4ad4a6aaf</t>
  </si>
  <si>
    <t>კავკაზ დიზელ</t>
  </si>
  <si>
    <t>406319559</t>
  </si>
  <si>
    <t>3dc0f6a6-e8e5-47cf-a589-6ecc87a61452</t>
  </si>
  <si>
    <t>მალო გრუპი</t>
  </si>
  <si>
    <t>400318928</t>
  </si>
  <si>
    <t>dc956e78-2f96-4f27-9344-3cca6c55d204</t>
  </si>
  <si>
    <t>ბლექ სი</t>
  </si>
  <si>
    <t>401985606</t>
  </si>
  <si>
    <t>29b1252b-c77f-4eae-8b9d-2f9118cae89a</t>
  </si>
  <si>
    <t>ვის</t>
  </si>
  <si>
    <t>405219767</t>
  </si>
  <si>
    <t>bb649ff4-cde4-4633-b432-caa84d3434d4</t>
  </si>
  <si>
    <t>ჯორჯიან ჰოტელ მენეჯმენტი</t>
  </si>
  <si>
    <t>404385722</t>
  </si>
  <si>
    <t>915b0887-00b2-467a-a99a-60712ca5531d</t>
  </si>
  <si>
    <t>შრომის უსაფრთხოების ევროპული ცენტრი</t>
  </si>
  <si>
    <t>431954343</t>
  </si>
  <si>
    <t>e0465341-5bf5-4c40-93a0-b09adec31bd3</t>
  </si>
  <si>
    <t>ნანო ლოჯისტიკს გრუპ</t>
  </si>
  <si>
    <t>405090360</t>
  </si>
  <si>
    <t>922197eb-c20d-424e-9a00-bf997d544da8</t>
  </si>
  <si>
    <t>გიმა ავტოსერვისცენტრი</t>
  </si>
  <si>
    <t>402157107</t>
  </si>
  <si>
    <t>859504b0-b48c-4b20-a560-65e9bd968d42</t>
  </si>
  <si>
    <t>ართანა - 2019</t>
  </si>
  <si>
    <t>402119872</t>
  </si>
  <si>
    <t>03cbace3-9fda-4d42-a889-1e2d0e9b05b8</t>
  </si>
  <si>
    <t>სასტუმრო სანი</t>
  </si>
  <si>
    <t>412737070</t>
  </si>
  <si>
    <t>b99cbba1-aa94-4e38-a844-9c85fc434116</t>
  </si>
  <si>
    <t>სტარ კრანი</t>
  </si>
  <si>
    <t>448416090</t>
  </si>
  <si>
    <t>0ef380d3-b017-4120-a609-5d58660846e4</t>
  </si>
  <si>
    <t>ამბასადორი ბათუმი</t>
  </si>
  <si>
    <t>445515719</t>
  </si>
  <si>
    <t>58bc2f80-d8e3-451f-a47d-a7bd05ff94be</t>
  </si>
  <si>
    <t>ჯი-ემ პრინტი</t>
  </si>
  <si>
    <t>204558503</t>
  </si>
  <si>
    <t>b43026ea-f1fa-44b7-bee0-9c74499c898a</t>
  </si>
  <si>
    <t>ფასტ ენდ შაინ</t>
  </si>
  <si>
    <t>405393970</t>
  </si>
  <si>
    <t>a1053e94-ba35-49cd-90e7-f62afd0309eb</t>
  </si>
  <si>
    <t>ბესტ გრუპ</t>
  </si>
  <si>
    <t>400195686</t>
  </si>
  <si>
    <t>2ac47c47-aa26-488f-b872-54724c802168</t>
  </si>
  <si>
    <t>პორტო ფრანკო</t>
  </si>
  <si>
    <t>445405393</t>
  </si>
  <si>
    <t>56deaefd-a371-4eb1-b5dd-d15e4fd87d5b</t>
  </si>
  <si>
    <t>ანასტასია სალი</t>
  </si>
  <si>
    <t>59191000804</t>
  </si>
  <si>
    <t>GE12TB7174445068100003</t>
  </si>
  <si>
    <t>3620954a-dca8-4afe-a705-2ed73d78cacc</t>
  </si>
  <si>
    <t>ლერი ზოსიძე</t>
  </si>
  <si>
    <t>61006069156</t>
  </si>
  <si>
    <t>GE29BG0000000541666524</t>
  </si>
  <si>
    <t>07374307-b031-4b70-886c-feff34e2114a</t>
  </si>
  <si>
    <t>ალექსანდრე აჯიევი</t>
  </si>
  <si>
    <t>01003015421</t>
  </si>
  <si>
    <t>3b16a0f7-34d2-4f1f-8175-4bbaf194c39f</t>
  </si>
  <si>
    <t>ზინა ალხანაიძე</t>
  </si>
  <si>
    <t>20001009766</t>
  </si>
  <si>
    <t>0b3f0309-08b0-41f1-92d1-91d8bba7c9c1</t>
  </si>
  <si>
    <t>ტრისტან დავითაძე</t>
  </si>
  <si>
    <t>61906084456</t>
  </si>
  <si>
    <t>e755deae-6245-49aa-b44d-9c4141ae2b64</t>
  </si>
  <si>
    <t>საქართველოს მწარმოებლის გაფართოებული ვალდებულების ასოციაცია</t>
  </si>
  <si>
    <t>406350112</t>
  </si>
  <si>
    <t>961fe73f-1f22-4e25-b991-9bce07650b7b</t>
  </si>
  <si>
    <t>არმენ გევორქიანი</t>
  </si>
  <si>
    <t>01027005213</t>
  </si>
  <si>
    <t>1e63c30f-cb78-4587-8cf0-c4862554c716</t>
  </si>
  <si>
    <t>ელენე ცარციძე</t>
  </si>
  <si>
    <t>01001091190</t>
  </si>
  <si>
    <t>592d7795-b3d1-4362-a8a9-87b34b944357</t>
  </si>
  <si>
    <t>ოლეგ გორგილაძე</t>
  </si>
  <si>
    <t>61001081727</t>
  </si>
  <si>
    <t>17c7808f-b82b-4f7f-b9f7-26de270e06d0</t>
  </si>
  <si>
    <t>ჯიაი გრუპი</t>
  </si>
  <si>
    <t>406330457</t>
  </si>
  <si>
    <t>GE23BG0000000525663184</t>
  </si>
  <si>
    <t>f593097d-c624-40d7-8c91-923236270973</t>
  </si>
  <si>
    <t>ყვარელი პალასი</t>
  </si>
  <si>
    <t>241582649</t>
  </si>
  <si>
    <t>GE69TB7393436020100008</t>
  </si>
  <si>
    <t>784d3111-744b-4e69-9d26-11f3eb8af21c</t>
  </si>
  <si>
    <t>ბესარიონ მანველიძე</t>
  </si>
  <si>
    <t>01013026896</t>
  </si>
  <si>
    <t>GE66BG0000000589387336</t>
  </si>
  <si>
    <t>9578f492-9182-4703-b701-17c8cbf7648d</t>
  </si>
  <si>
    <t>ნიკოლოზ ცხოიძე</t>
  </si>
  <si>
    <t>61003000270</t>
  </si>
  <si>
    <t>GE40BG0000000545246596</t>
  </si>
  <si>
    <t>54f07308-467b-4593-a931-0cdf95d98c07</t>
  </si>
  <si>
    <t>ეიესბისი</t>
  </si>
  <si>
    <t>402083311</t>
  </si>
  <si>
    <t>GE86BG0000000101033104</t>
  </si>
  <si>
    <t>2ff2d9b0-8235-439e-a920-1bdd18a0a46a</t>
  </si>
  <si>
    <t>ზურაბ ბახტაძე</t>
  </si>
  <si>
    <t>01024008557</t>
  </si>
  <si>
    <t>GE28BG0000000813141800</t>
  </si>
  <si>
    <t>7a12686c-fcc6-4984-8f41-fa41d3036c63</t>
  </si>
  <si>
    <t>ლერი კახიძე</t>
  </si>
  <si>
    <t>61006064364</t>
  </si>
  <si>
    <t>GE58BG0000000104781300</t>
  </si>
  <si>
    <t>7a213940-ffb7-4653-a1cd-29e924f93fb0</t>
  </si>
  <si>
    <t>GE29BG0000000685479500</t>
  </si>
  <si>
    <t>418224d4-928c-4f5b-8eed-27c327fb567b</t>
  </si>
  <si>
    <t>61001062399</t>
  </si>
  <si>
    <t>GE31BG0000000541671241</t>
  </si>
  <si>
    <t>4436b199-616d-40ac-a8cc-728556e7d36b</t>
  </si>
  <si>
    <t>ზურაბი ზარასპაშვილი</t>
  </si>
  <si>
    <t>01019006032</t>
  </si>
  <si>
    <t>GE52BG0000000345885384</t>
  </si>
  <si>
    <t>c38e75c1-6592-4892-8e79-91d6a8113f7c</t>
  </si>
  <si>
    <t>ივანე მოქია</t>
  </si>
  <si>
    <t>26001006334</t>
  </si>
  <si>
    <t>GE03BG0000000569522967</t>
  </si>
  <si>
    <t>ed10c31c-254f-4606-a4be-23ecd3995442</t>
  </si>
  <si>
    <t>ლამარა ტორონჯაძე</t>
  </si>
  <si>
    <t>01003002752</t>
  </si>
  <si>
    <t>GE88BG0000000560120100</t>
  </si>
  <si>
    <t>7b88f0dc-7b21-42be-a41c-6e65b19783bd</t>
  </si>
  <si>
    <t>მირზა აბუსელიძე</t>
  </si>
  <si>
    <t>61006049872</t>
  </si>
  <si>
    <t>GE23TB7304045064300043</t>
  </si>
  <si>
    <t>16001d8e-a3b4-4ac3-b857-2811d963598b</t>
  </si>
  <si>
    <t xml:space="preserve">ბურაქ ქონსტრაქშენ	</t>
  </si>
  <si>
    <t>404670682</t>
  </si>
  <si>
    <t>GE59IS0000647485632006</t>
  </si>
  <si>
    <t>423132b9-3a82-4b97-b534-1ecce73e257d</t>
  </si>
  <si>
    <t>ბექა გიუნაშვილი</t>
  </si>
  <si>
    <t>01011054693</t>
  </si>
  <si>
    <t>GE19BG0000000595031157</t>
  </si>
  <si>
    <t>a6410af3-5971-4b93-a8fd-d2386391777c</t>
  </si>
  <si>
    <t>პონტიკა</t>
  </si>
  <si>
    <t>402073448</t>
  </si>
  <si>
    <t>GE18TB7594736080100008</t>
  </si>
  <si>
    <t>7460de80-0fa0-4a0e-952f-1a017f04f67d</t>
  </si>
  <si>
    <t>აზამატ დჟანანოვ</t>
  </si>
  <si>
    <t>A0794794</t>
  </si>
  <si>
    <t>GE63BG0000000595897157</t>
  </si>
  <si>
    <t>264c48e0-e388-4151-b133-52c119f32280</t>
  </si>
  <si>
    <t>E5906F73-89D3-490D-982C-4E28EF73748D</t>
  </si>
  <si>
    <t>არდი დაზღვევა</t>
  </si>
  <si>
    <t>405662242</t>
  </si>
  <si>
    <t>GE06PC0133600100073841</t>
  </si>
  <si>
    <t>82688bcb-d818-40e8-a07c-13a146853277</t>
  </si>
  <si>
    <t>ლევან გაბაიძე</t>
  </si>
  <si>
    <t>61009000359</t>
  </si>
  <si>
    <t>GE31BG0000000162160681</t>
  </si>
  <si>
    <t>d7297f43-a0c6-464e-83d1-b92f95d94264</t>
  </si>
  <si>
    <t>ნუგზარ წერეთელი</t>
  </si>
  <si>
    <t>01017023738</t>
  </si>
  <si>
    <t>70b1a8bd-11a4-4da0-b024-9f9e48b4b055</t>
  </si>
  <si>
    <t>ვენტლაინი</t>
  </si>
  <si>
    <t>405404815</t>
  </si>
  <si>
    <t>GE66BG0000000498440815</t>
  </si>
  <si>
    <t>d7ec7857-043e-4ddc-a332-06c59eb53e64</t>
  </si>
  <si>
    <t>ვუგარ მამმადოვ</t>
  </si>
  <si>
    <t>4SYA2U6</t>
  </si>
  <si>
    <t>GE20BG0000000589208326</t>
  </si>
  <si>
    <t>42aa902a-c09c-47a4-8cfb-1850d0c144e4</t>
  </si>
  <si>
    <t>F4309D25-1C52-4242-88FC-DB7A14D604AD</t>
  </si>
  <si>
    <t>თბილისი დრაი პორტი</t>
  </si>
  <si>
    <t>405483454</t>
  </si>
  <si>
    <t>GE56BG0000000573997496</t>
  </si>
  <si>
    <t>7ae5b6db-73b8-444e-bdea-71062d3bda50</t>
  </si>
  <si>
    <t>მარიამ კეკუა</t>
  </si>
  <si>
    <t>01024075141</t>
  </si>
  <si>
    <t>GE71BG0000000346022782</t>
  </si>
  <si>
    <t>a9ddb18e-5c2d-4d01-9f46-bbd15eba5215</t>
  </si>
  <si>
    <t>მურად სარჯველაძე</t>
  </si>
  <si>
    <t>61001077484</t>
  </si>
  <si>
    <t>GE50BG0000000526177283</t>
  </si>
  <si>
    <t>5eab58f9-02e2-4aa1-b0f6-541e4003b183</t>
  </si>
  <si>
    <t>ასლან მახარაძე</t>
  </si>
  <si>
    <t>61004062143</t>
  </si>
  <si>
    <t>GE42BG0000000600565078</t>
  </si>
  <si>
    <t>aabc5ed3-a8f5-4351-9d2f-9b748067a9e6</t>
  </si>
  <si>
    <t>დეკა ვერონა</t>
  </si>
  <si>
    <t>405570519</t>
  </si>
  <si>
    <t>GE52BG0000000541649232</t>
  </si>
  <si>
    <t>f242e8d0-3197-4b35-90dd-54859cce4bca</t>
  </si>
  <si>
    <t>ექსპო ბათუმი-საერთაშორისო გამოფენებისა და ღონისძიებების კომპანია</t>
  </si>
  <si>
    <t>445526100</t>
  </si>
  <si>
    <t>GE16BG0000000498447535</t>
  </si>
  <si>
    <t>6bee5590-f50c-4cb4-8562-e1f955bcc55d</t>
  </si>
  <si>
    <t>დავით სალთხუციშვილი</t>
  </si>
  <si>
    <t>01027022029</t>
  </si>
  <si>
    <t>GE25BG0000000814297900</t>
  </si>
  <si>
    <t>54a5a9ca-dcb6-40c7-864f-bd0c89f97ea1</t>
  </si>
  <si>
    <t>აპოლო გ.ს.</t>
  </si>
  <si>
    <t>202430468</t>
  </si>
  <si>
    <t>faa2b90d-c93e-48df-b336-59e76f241404</t>
  </si>
  <si>
    <t>სოსო მეზვრიშვილი</t>
  </si>
  <si>
    <t>31001048372</t>
  </si>
  <si>
    <t>GE59BG0000000702252200</t>
  </si>
  <si>
    <t>b1b92747-67ff-4d4e-b10c-d70f9472159c</t>
  </si>
  <si>
    <t>გგ ლაინ</t>
  </si>
  <si>
    <t>415116573</t>
  </si>
  <si>
    <t>GE52BG0000000586141871</t>
  </si>
  <si>
    <t>420f82da-0162-487a-b10e-fd974d7ff829</t>
  </si>
  <si>
    <t>ემზარ ანთიძე</t>
  </si>
  <si>
    <t>01006001853</t>
  </si>
  <si>
    <t>GE89BG0000000161575794</t>
  </si>
  <si>
    <t>13345ef0-73c3-4dc0-be5a-2422be39b75a</t>
  </si>
  <si>
    <t>გია დუმბაძე</t>
  </si>
  <si>
    <t>61006071725</t>
  </si>
  <si>
    <t>GE32BG0000000345874104</t>
  </si>
  <si>
    <t>cc86b60e-ade7-4afc-a45f-5fed3952f407</t>
  </si>
  <si>
    <t>TERMO ISI SISTEMLERI TIC. VE SAN. A.S.</t>
  </si>
  <si>
    <t>TR980001200976900058000983</t>
  </si>
  <si>
    <t>22120d30-a328-4ba9-95c3-77f14c1907b8</t>
  </si>
  <si>
    <t>კოტე დეკანოიძე</t>
  </si>
  <si>
    <t>38001038228</t>
  </si>
  <si>
    <t>GE18TB7641445068100019</t>
  </si>
  <si>
    <t>0aed6591-dbce-4513-a29b-1f93088ffae0</t>
  </si>
  <si>
    <t>ანზორ ნაგერვაძე</t>
  </si>
  <si>
    <t>61007002403</t>
  </si>
  <si>
    <t>GE68BG0000000499149752</t>
  </si>
  <si>
    <t>812f4fcb-2646-4933-a6c9-3968d4a34994</t>
  </si>
  <si>
    <t>ასანსორ ჯორჯია 1</t>
  </si>
  <si>
    <t>448059225</t>
  </si>
  <si>
    <t>GE97BG0000000553591450</t>
  </si>
  <si>
    <t>76cf7ca7-8cee-478c-9d96-ac26e25edea9</t>
  </si>
  <si>
    <t>ხიდი 2006</t>
  </si>
  <si>
    <t>245556991</t>
  </si>
  <si>
    <t>GE90TB7601036020100017</t>
  </si>
  <si>
    <t>b94d66cd-3ee4-438e-9691-8b9de0f595ce</t>
  </si>
  <si>
    <t>ბაუჰაუს ქონსთრაქშენი</t>
  </si>
  <si>
    <t>405610272</t>
  </si>
  <si>
    <t>GE21BG0000000549896245</t>
  </si>
  <si>
    <t>261f89e4-5f76-409f-99a1-14d417daf8cb</t>
  </si>
  <si>
    <t>გობრონი შუბითიძე</t>
  </si>
  <si>
    <t>38001034918</t>
  </si>
  <si>
    <t>GE44BG0000000161651973</t>
  </si>
  <si>
    <t>ccc7500f-d3bd-49cf-93cd-4d9d4fccb1b3</t>
  </si>
  <si>
    <t>ლიანა ბარაბაძე</t>
  </si>
  <si>
    <t>01024034056</t>
  </si>
  <si>
    <t>GE60BG0000000255663600</t>
  </si>
  <si>
    <t>abfaf55d-fe0c-4ba5-b595-77bec06a93c9</t>
  </si>
  <si>
    <t>სქაილოგ</t>
  </si>
  <si>
    <t>404503998</t>
  </si>
  <si>
    <t>GE89TB7958836070100001</t>
  </si>
  <si>
    <t>c725cea1-7f20-4636-ac1d-f9df2f4de879</t>
  </si>
  <si>
    <t>TMLNET</t>
  </si>
  <si>
    <t>431182800</t>
  </si>
  <si>
    <t>GE33BG0000000537905956,GE44TB7536336020100006</t>
  </si>
  <si>
    <t>8ce28649-211f-423c-90f1-49b8597f9c28</t>
  </si>
  <si>
    <t>ლექსო ინდუაშვილი</t>
  </si>
  <si>
    <t>43001041042</t>
  </si>
  <si>
    <t>GE64BG0000000101266591</t>
  </si>
  <si>
    <t>8ec7b2b8-1b45-4046-b3c5-e5bca33edec6</t>
  </si>
  <si>
    <t>ქეთევანი ბატიაშვილი</t>
  </si>
  <si>
    <t>01022009136</t>
  </si>
  <si>
    <t>GE61BG0000000496281200</t>
  </si>
  <si>
    <t>cdb464ac-3c5c-49aa-836e-c92a0a01116f</t>
  </si>
  <si>
    <t>დანიელ ცინცაძე</t>
  </si>
  <si>
    <t>61008017427</t>
  </si>
  <si>
    <t>GE22BG0000000365778975</t>
  </si>
  <si>
    <t>863ba573-6a26-4a4c-a35d-fa73024d54ff</t>
  </si>
  <si>
    <t>ქეთინო მარგიანი</t>
  </si>
  <si>
    <t>30701011403</t>
  </si>
  <si>
    <t>GE51BG0000000498522468</t>
  </si>
  <si>
    <t>6014b896-8724-4aca-ad32-d0513c1a655f</t>
  </si>
  <si>
    <t>ნინო აბრამაშვილი</t>
  </si>
  <si>
    <t>12001089047</t>
  </si>
  <si>
    <t>GE83BG0000000549888242</t>
  </si>
  <si>
    <t>3913fc33-e08d-4dfa-a299-b0bfbae46614</t>
  </si>
  <si>
    <t>გია ფუტკარაძე</t>
  </si>
  <si>
    <t>61010016269</t>
  </si>
  <si>
    <t>GE15BG0000000185249200</t>
  </si>
  <si>
    <t>d8334d46-984c-43d3-9bf6-47ae04a0ba81</t>
  </si>
  <si>
    <t>გურამი ნოზაძე</t>
  </si>
  <si>
    <t>01025006356</t>
  </si>
  <si>
    <t>GE51BG0000000162035870</t>
  </si>
  <si>
    <t>e5b90670-e785-47ff-b465-b23afd3490a6</t>
  </si>
  <si>
    <t>კოკა ქუხილავა</t>
  </si>
  <si>
    <t>62006023781</t>
  </si>
  <si>
    <t>GE95BG0000000253974200</t>
  </si>
  <si>
    <t>efb90bec-445a-4830-9afe-d3bd6382ae15</t>
  </si>
  <si>
    <t>მარიამ სუბელიანი</t>
  </si>
  <si>
    <t>62602010352</t>
  </si>
  <si>
    <t>GE81TB7987245064300050</t>
  </si>
  <si>
    <t>53e6cd89-e4d1-4763-83d5-7dbab39b5316</t>
  </si>
  <si>
    <t>DGS DIS TICARET A.S</t>
  </si>
  <si>
    <t>TR180001500158048024363804</t>
  </si>
  <si>
    <t>27a7a2a9-31d3-4485-883b-2d35968b2cbf</t>
  </si>
  <si>
    <t>რუსლან ლორთქიფანიძე</t>
  </si>
  <si>
    <t>61001022832</t>
  </si>
  <si>
    <t>GE80BG0000000346101772</t>
  </si>
  <si>
    <t>ae67cb57-b076-4bc9-bc37-5cc40ba709df</t>
  </si>
  <si>
    <t>მიხეილ ჭიღლაძე</t>
  </si>
  <si>
    <t>01009017392</t>
  </si>
  <si>
    <t>GE11BG0000000726618300</t>
  </si>
  <si>
    <t>3dc3cfb0-8d9b-4b53-a1c2-f71aa20ca339</t>
  </si>
  <si>
    <t>გიანთი პალასი</t>
  </si>
  <si>
    <t>405128268</t>
  </si>
  <si>
    <t>GE32TB7409336080100005</t>
  </si>
  <si>
    <t>d4b3ff47-1d44-4a70-9d35-770289d93de1</t>
  </si>
  <si>
    <t>დიდარ ოვეზოვ</t>
  </si>
  <si>
    <t>A2109077</t>
  </si>
  <si>
    <t>7e65f577-9410-4b0a-9eef-aac0c6eabff9</t>
  </si>
  <si>
    <t>გიორგი გვარიშვილი</t>
  </si>
  <si>
    <t>61002012718</t>
  </si>
  <si>
    <t>GE25BG0000000582428421</t>
  </si>
  <si>
    <t>24ae9885-4a9f-42b9-85c1-a053dedd5a2b</t>
  </si>
  <si>
    <t>ენრიკო მარჯანიშვილი</t>
  </si>
  <si>
    <t>61001076245</t>
  </si>
  <si>
    <t>GE12BG0000000160984898</t>
  </si>
  <si>
    <t>1a055bdf-a999-4282-93e5-d40169179bca</t>
  </si>
  <si>
    <t>იკა</t>
  </si>
  <si>
    <t>445411572</t>
  </si>
  <si>
    <t>GE69BG0000000164138700</t>
  </si>
  <si>
    <t>37f28d9c-09df-442a-957a-e63c35163760</t>
  </si>
  <si>
    <t>გიორგი კორძახია</t>
  </si>
  <si>
    <t>01009006638</t>
  </si>
  <si>
    <t>GE39BG0000000565988900</t>
  </si>
  <si>
    <t>c9d55f62-356a-41ba-9923-f51d827757bd</t>
  </si>
  <si>
    <t>კომერციული დომუს იპოდრომი</t>
  </si>
  <si>
    <t>405719272</t>
  </si>
  <si>
    <t>GE58TB7975936080100016</t>
  </si>
  <si>
    <t>aa7ac698-ab44-43ba-880e-00ff7eb92265</t>
  </si>
  <si>
    <t>830ef825-7b33-4860-923e-091ee69b95d9</t>
  </si>
  <si>
    <t>ჯანო შარანგია</t>
  </si>
  <si>
    <t>62013002170</t>
  </si>
  <si>
    <t>GE07BG0000000570259125</t>
  </si>
  <si>
    <t>dfa94bdf-cf94-4195-8bc3-4fb78e3a4aa5</t>
  </si>
  <si>
    <t>ნიკოლოზ პატარაია</t>
  </si>
  <si>
    <t>35101133180</t>
  </si>
  <si>
    <t>GE61BG0000000873533600</t>
  </si>
  <si>
    <t>0f787515-e3ab-4766-8ad6-af7aef93d1f5</t>
  </si>
  <si>
    <t>დოვრან ანნაგურბანოვ</t>
  </si>
  <si>
    <t>0AB00013837</t>
  </si>
  <si>
    <t>GE34BG0000000602545477</t>
  </si>
  <si>
    <t>6d838e54-0a56-4127-8f44-10f2452f7d23</t>
  </si>
  <si>
    <t>ნიუ გრუპ მაღლივი</t>
  </si>
  <si>
    <t>405391491</t>
  </si>
  <si>
    <t>779e6a2e-7b52-4c0d-9e5f-eb92c63e767b</t>
  </si>
  <si>
    <t>დიჯიტალტექ</t>
  </si>
  <si>
    <t>402088897</t>
  </si>
  <si>
    <t>GE17BG0000000101084107</t>
  </si>
  <si>
    <t>a3113fb8-c9f2-468b-9a44-28db9da80264</t>
  </si>
  <si>
    <t>შპს წინანდლის მამულები</t>
  </si>
  <si>
    <t>204557372</t>
  </si>
  <si>
    <t>GE82TB7520736020100005</t>
  </si>
  <si>
    <t>7889d1fa-15ab-4efe-af5b-f3c03fbef8b6</t>
  </si>
  <si>
    <t>ლევან პაქსაძე</t>
  </si>
  <si>
    <t>61501095262</t>
  </si>
  <si>
    <t>GE58BG0000000902916700</t>
  </si>
  <si>
    <t>798008e8-fed5-433a-b431-ec76664684a4</t>
  </si>
  <si>
    <t>ბათუმი დეველოპმენტ ალიანსი</t>
  </si>
  <si>
    <t>445455908</t>
  </si>
  <si>
    <t>GE53CD0360000044661705</t>
  </si>
  <si>
    <t>9569d532-c9b8-45dd-9719-457fbef53d9a</t>
  </si>
  <si>
    <t>იანა კანდელაკი</t>
  </si>
  <si>
    <t>01012003843</t>
  </si>
  <si>
    <t>GE07BG0000000851323900</t>
  </si>
  <si>
    <t>e4587e71-774c-41f6-92fc-8ce55effb641</t>
  </si>
  <si>
    <t>სტრადა მოტორსი</t>
  </si>
  <si>
    <t>401960286</t>
  </si>
  <si>
    <t>GE49BG0000000340710100</t>
  </si>
  <si>
    <t>56fd6014-057d-4607-8fa6-7f53203f8e60</t>
  </si>
  <si>
    <t>GE70BG0000000697715700</t>
  </si>
  <si>
    <t>4bfd6d6c-6e8b-48e0-8679-54940f4311eb</t>
  </si>
  <si>
    <t>ნიკა ბაქრაძე</t>
  </si>
  <si>
    <t>38001047691</t>
  </si>
  <si>
    <t>GE78BG0000000603247450</t>
  </si>
  <si>
    <t>6208bb27-47e2-44fb-aeca-cb2f33cfeda3</t>
  </si>
  <si>
    <t>EMALIFT ASANSOR IMALAT SAN.TIC.LTD.STI</t>
  </si>
  <si>
    <t>Ramazanoğlu Mah. Sanayi Cad. Akarsu Sok. No:9 Pendik - İstanbul / TÜRKİYE</t>
  </si>
  <si>
    <t>4f506699-4347-4902-be62-6e5b7c636696</t>
  </si>
  <si>
    <t>დავით კაზალიანი</t>
  </si>
  <si>
    <t>20001002498</t>
  </si>
  <si>
    <t>GE47BG0000000026120900</t>
  </si>
  <si>
    <t>ff40dbc5-73ad-4f97-93fe-e7b9301f57fd</t>
  </si>
  <si>
    <t>გიორგი საგინაშვილი</t>
  </si>
  <si>
    <t>01001094865</t>
  </si>
  <si>
    <t>GE63BG0000000834625700</t>
  </si>
  <si>
    <t>2622fbef-1c49-4777-98dc-cb446e35d577</t>
  </si>
  <si>
    <t>ბილდია</t>
  </si>
  <si>
    <t>404535035</t>
  </si>
  <si>
    <t>9c7a8162-ce80-43e1-9033-ed354b64357d</t>
  </si>
  <si>
    <t>მეკარტ ჯორჯია</t>
  </si>
  <si>
    <t>445474852</t>
  </si>
  <si>
    <t>მურატ ილდირიმ</t>
  </si>
  <si>
    <t>f7630583-8d8d-482e-800e-f264fb53a791</t>
  </si>
  <si>
    <t>ქობულეთი გარდენ ქეი</t>
  </si>
  <si>
    <t>446987379</t>
  </si>
  <si>
    <t>95213753-94b8-4d29-86ed-72b36302e472</t>
  </si>
  <si>
    <t>ანექს ლოჯისტიკ</t>
  </si>
  <si>
    <t>405651101</t>
  </si>
  <si>
    <t>GE39BG0000000574552060</t>
  </si>
  <si>
    <t>cfd16403-6311-48ff-8019-add7e9ed8556</t>
  </si>
  <si>
    <t>ვალერი ვაჩაძე</t>
  </si>
  <si>
    <t>500563837</t>
  </si>
  <si>
    <t>GE43BG0000000601296149</t>
  </si>
  <si>
    <t>9d4d39e3-1cf8-4c37-8b69-336e7b004e13</t>
  </si>
  <si>
    <t>GE98BG0000000543093025</t>
  </si>
  <si>
    <t>4649ee99-5c78-455b-b32e-db679c78ead3</t>
  </si>
  <si>
    <t>გურამ მიქაძე</t>
  </si>
  <si>
    <t>01008050184</t>
  </si>
  <si>
    <t>GE89BG0000000541207410</t>
  </si>
  <si>
    <t>0f2160f8-ddd7-41a6-9b3e-a73429e879d3</t>
  </si>
  <si>
    <t>შალვა ქარუმიძე</t>
  </si>
  <si>
    <t>12001081955</t>
  </si>
  <si>
    <t>GE22TB7506645061100086</t>
  </si>
  <si>
    <t>e96948d2-da8e-4413-a0a7-1d20e888add8</t>
  </si>
  <si>
    <t>დიღომი 3</t>
  </si>
  <si>
    <t>404566046</t>
  </si>
  <si>
    <t>34369527-d51a-41ce-91af-eb81de271892</t>
  </si>
  <si>
    <t>ზალიკო სმოიანი</t>
  </si>
  <si>
    <t>45001000392</t>
  </si>
  <si>
    <t>GE18BG0000000131136435</t>
  </si>
  <si>
    <t>273f7b39-5a1c-41ea-8d50-b238f9d753c8</t>
  </si>
  <si>
    <t>დავით ხოკრიშვილი</t>
  </si>
  <si>
    <t>24001010754</t>
  </si>
  <si>
    <t>GE32BG0000000389074800</t>
  </si>
  <si>
    <t>f21c07c8-4c91-4441-846d-66e45dacc9a1</t>
  </si>
  <si>
    <t>აპარტ ქონ</t>
  </si>
  <si>
    <t>402204413</t>
  </si>
  <si>
    <t>a3d0a2c3-99a3-49c1-bfa4-351bf50bc2ca</t>
  </si>
  <si>
    <t>Tetra Elektromekanik A.S.</t>
  </si>
  <si>
    <t>b6b54a8e-51a6-436d-bbf7-381c2896414b</t>
  </si>
  <si>
    <t>ვახტანგი ჭეიშვილი</t>
  </si>
  <si>
    <t>01034003871</t>
  </si>
  <si>
    <t>GE97BG0000000915416000</t>
  </si>
  <si>
    <t>b6b4faba-2834-4208-97cd-70a3b7b248ba</t>
  </si>
  <si>
    <t>ინგა ბენიძე</t>
  </si>
  <si>
    <t>62001004570</t>
  </si>
  <si>
    <t>GE56TB7887145068100048,GE97BG0000000314617400</t>
  </si>
  <si>
    <t>1b5f7d32-b4f7-4791-a919-15abcf66b09e</t>
  </si>
  <si>
    <t>ოთარ მამულაძე</t>
  </si>
  <si>
    <t>61001082638</t>
  </si>
  <si>
    <t>GE31TB7032145061100078</t>
  </si>
  <si>
    <t>5d900da3-2b2e-4271-a6e4-c87c4c42c2ad</t>
  </si>
  <si>
    <t>ბექა ჩოხელი</t>
  </si>
  <si>
    <t>45001036763</t>
  </si>
  <si>
    <t>GE02TB7411845061100045</t>
  </si>
  <si>
    <t>ce3f3673-0975-470a-9a93-df9a261743ca</t>
  </si>
  <si>
    <t>გიორგი დარსაველიძე</t>
  </si>
  <si>
    <t>01017040482</t>
  </si>
  <si>
    <t>GE28BG0000000539833824</t>
  </si>
  <si>
    <t>7e50cdbd-56d4-45b9-a4ac-855997233690</t>
  </si>
  <si>
    <t>დავით კასრელიშვილი</t>
  </si>
  <si>
    <t>35001101873</t>
  </si>
  <si>
    <t>GE69BG0000000696513500</t>
  </si>
  <si>
    <t>93f9a0fc-bf9e-4ea8-8447-722c37b54c19</t>
  </si>
  <si>
    <t>გაგა პაპუაშვილი</t>
  </si>
  <si>
    <t>31001055307</t>
  </si>
  <si>
    <t>GE09TB7643045064300029</t>
  </si>
  <si>
    <t>8bfa6c9d-c81e-465b-a4f0-4c953ca3cdd8</t>
  </si>
  <si>
    <t>თბილისი მარკეტ</t>
  </si>
  <si>
    <t>405319560</t>
  </si>
  <si>
    <t>c8b2e271-53b5-40ce-b6d3-3f35ecfd7a0c</t>
  </si>
  <si>
    <t>ხევი</t>
  </si>
  <si>
    <t>445420517</t>
  </si>
  <si>
    <t>5b3282f5-a7b4-470f-a483-04c27d71f360</t>
  </si>
  <si>
    <t>ანსარ</t>
  </si>
  <si>
    <t>405095506</t>
  </si>
  <si>
    <t>10ac0aba-539d-4a25-bf04-1e18fec12f65</t>
  </si>
  <si>
    <t>გაბ</t>
  </si>
  <si>
    <t>405072558</t>
  </si>
  <si>
    <t>dec6e4ef-f660-4bdf-b484-d96a7c268d60</t>
  </si>
  <si>
    <t>ვორქერს გრუპი</t>
  </si>
  <si>
    <t>439420379</t>
  </si>
  <si>
    <t>34bb7d09-2a9e-4d48-b527-c5a0e6904458</t>
  </si>
  <si>
    <t>იდეალ ელექტრიკი</t>
  </si>
  <si>
    <t>400000636</t>
  </si>
  <si>
    <t>5af30824-703b-4a70-a03c-26f5e27a9165</t>
  </si>
  <si>
    <t>ბარსა არტი</t>
  </si>
  <si>
    <t>404415799</t>
  </si>
  <si>
    <t>65f3152b-a5f8-422d-8870-1a23bcccd27c</t>
  </si>
  <si>
    <t>პილეა</t>
  </si>
  <si>
    <t>405261737</t>
  </si>
  <si>
    <t>6da70a02-d855-447c-a9b8-b07a408cbe78</t>
  </si>
  <si>
    <t>კროკო შოპ</t>
  </si>
  <si>
    <t>445747041</t>
  </si>
  <si>
    <t>18db83aa-f900-4169-bb8f-508d0db4bae0</t>
  </si>
  <si>
    <t>429323350</t>
  </si>
  <si>
    <t>fd9ef2d5-0be6-45de-a6a2-0571fc8ad697</t>
  </si>
  <si>
    <t>ილქერ სოღუთმა</t>
  </si>
  <si>
    <t>448054195</t>
  </si>
  <si>
    <t>3c3abc35-1dcd-4c41-ae1a-1ccceb3c39f5</t>
  </si>
  <si>
    <t>გ-მოტორს</t>
  </si>
  <si>
    <t>445444779</t>
  </si>
  <si>
    <t>d6725601-9667-4d3f-a43d-df89b283652f</t>
  </si>
  <si>
    <t>PAINTHOUSE</t>
  </si>
  <si>
    <t>445393654</t>
  </si>
  <si>
    <t>00e327a6-b72b-4b1e-8150-18e175bc3f16</t>
  </si>
  <si>
    <t>ლუიდორი</t>
  </si>
  <si>
    <t>401968082</t>
  </si>
  <si>
    <t>1697c166-b810-46b0-9896-d3a1e0c27937</t>
  </si>
  <si>
    <t>ტოპლაით</t>
  </si>
  <si>
    <t>445613854</t>
  </si>
  <si>
    <t>bb1c2f63-2970-4fc2-863a-9c88e4080306</t>
  </si>
  <si>
    <t>ვოლტი</t>
  </si>
  <si>
    <t>406240214</t>
  </si>
  <si>
    <t>97b0217c-827c-46ea-a5f8-2f67755afe2b</t>
  </si>
  <si>
    <t>ბარსა ჯგუფი</t>
  </si>
  <si>
    <t>206271595</t>
  </si>
  <si>
    <t>1cb24f49-0048-421b-88dc-03c011a1e908</t>
  </si>
  <si>
    <t>თ. დ. ი.</t>
  </si>
  <si>
    <t>245420414</t>
  </si>
  <si>
    <t>a4ddfffa-b340-438f-afe7-cce1f48dd9a4</t>
  </si>
  <si>
    <t>სატურნი</t>
  </si>
  <si>
    <t>405430494</t>
  </si>
  <si>
    <t>0b5d77e5-66ee-4f4c-bbef-881e5a6dc9a1</t>
  </si>
  <si>
    <t>206174209</t>
  </si>
  <si>
    <t>be0efd88-1d3f-4dac-b737-000f4dea2036</t>
  </si>
  <si>
    <t>ეკონათება</t>
  </si>
  <si>
    <t>445471132</t>
  </si>
  <si>
    <t>702dea44-78ab-4063-9941-0dc4d42b78ff</t>
  </si>
  <si>
    <t>სამშენებლო კომპანია არქი ჯგუფი</t>
  </si>
  <si>
    <t>406190483</t>
  </si>
  <si>
    <t>ebb6afdc-367f-433b-8711-e403ce06e96b</t>
  </si>
  <si>
    <t>მეპტრონი</t>
  </si>
  <si>
    <t>400392641</t>
  </si>
  <si>
    <t>140fc91b-6324-42de-abb1-6051ded8d04f</t>
  </si>
  <si>
    <t>ტყუპები-2017</t>
  </si>
  <si>
    <t>402067507</t>
  </si>
  <si>
    <t>556a2486-815f-4b0d-897b-b11ace009d88</t>
  </si>
  <si>
    <t>ფიტინგი კახეთი</t>
  </si>
  <si>
    <t>441562907</t>
  </si>
  <si>
    <t>21ba963a-644b-43c8-955a-93b3ac53bf17</t>
  </si>
  <si>
    <t>სილქ თრეიდი</t>
  </si>
  <si>
    <t>405348832</t>
  </si>
  <si>
    <t>1ff86fdd-7821-485c-90a6-b1f16bfabee5</t>
  </si>
  <si>
    <t>გრგ მოტორსი</t>
  </si>
  <si>
    <t>445471016</t>
  </si>
  <si>
    <t>9560cbfa-08de-4755-88ba-5f99d96013d0</t>
  </si>
  <si>
    <t>ენერჯი მოტორსი</t>
  </si>
  <si>
    <t>445433451</t>
  </si>
  <si>
    <t>d91161b6-fd4f-423c-b6d1-02d8e8c66bfd</t>
  </si>
  <si>
    <t>ტრანზიტ-მ</t>
  </si>
  <si>
    <t>245539733</t>
  </si>
  <si>
    <t>eb1f251b-931c-47cc-a540-807cd54e0be6</t>
  </si>
  <si>
    <t>BMB MATARACI TRANS GEORGIA</t>
  </si>
  <si>
    <t>401975449</t>
  </si>
  <si>
    <t>83a45daf-49a9-493c-bfc2-ac74941f4824</t>
  </si>
  <si>
    <t>პთ მოტორს</t>
  </si>
  <si>
    <t>445614979</t>
  </si>
  <si>
    <t>955e5d45-56d1-46c0-a5c1-2d819b56dd65</t>
  </si>
  <si>
    <t>კოტონ ტექსტილ ლიმიტედი</t>
  </si>
  <si>
    <t>404441136</t>
  </si>
  <si>
    <t>e2b3c50e-e284-43e4-871a-5bf4cd160aa5</t>
  </si>
  <si>
    <t>ჯეოსანპიპე</t>
  </si>
  <si>
    <t>202460880</t>
  </si>
  <si>
    <t>1953070b-549e-4766-b35b-13bcd3f1f1cc</t>
  </si>
  <si>
    <t>ღვინის სახლი ნომერი 1</t>
  </si>
  <si>
    <t>445719447</t>
  </si>
  <si>
    <t>b9cf3bdc-cb85-40eb-b5dc-01fb84703e43</t>
  </si>
  <si>
    <t>ჰიდროსკანდ</t>
  </si>
  <si>
    <t>404988581</t>
  </si>
  <si>
    <t>627ea019-5497-4463-ae34-b9efa243cfc5</t>
  </si>
  <si>
    <t>ენერჯი ბაზა #1</t>
  </si>
  <si>
    <t>406076044</t>
  </si>
  <si>
    <t>ffc573ae-69b1-43c9-b55a-9ea44560c520</t>
  </si>
  <si>
    <t>29001002770</t>
  </si>
  <si>
    <t>5a87cc2f-b046-4d46-bc3d-14bbba255c80</t>
  </si>
  <si>
    <t>ფრიდონი კობაური</t>
  </si>
  <si>
    <t>35001092409</t>
  </si>
  <si>
    <t>1c2e2fee-5790-4388-8aa1-cf725c05c55f</t>
  </si>
  <si>
    <t>ზაქარია გამრეკელაშვილი</t>
  </si>
  <si>
    <t>35001093638</t>
  </si>
  <si>
    <t>0bba3136-281c-4a66-b654-07c177e8c29a</t>
  </si>
  <si>
    <t>ლევან ღოღაძე</t>
  </si>
  <si>
    <t>61001010978</t>
  </si>
  <si>
    <t>4e6e7571-6c7a-4128-b65b-5d7ea8226ba8</t>
  </si>
  <si>
    <t>ვუგარ გურბანოვი</t>
  </si>
  <si>
    <t>15001024707</t>
  </si>
  <si>
    <t>131a5d6b-5da9-4d99-b45c-b356b9b8dc12</t>
  </si>
  <si>
    <t>ელნად ომაროვი</t>
  </si>
  <si>
    <t>15001023421</t>
  </si>
  <si>
    <t>60edaa89-a4d6-4048-9ff5-d5c429265c0c</t>
  </si>
  <si>
    <t>პაველ პავლოვ</t>
  </si>
  <si>
    <t>345690754</t>
  </si>
  <si>
    <t>049b7eae-81f7-416a-87b3-675b54c3efe1</t>
  </si>
  <si>
    <t>ილია ქართველიშვილი</t>
  </si>
  <si>
    <t>54001052495</t>
  </si>
  <si>
    <t>GE83BG0000000538583959</t>
  </si>
  <si>
    <t>1ccebff5-61f7-42f1-b08c-6c3e694ae41d</t>
  </si>
  <si>
    <t>მინდია ამრაზიშვილი</t>
  </si>
  <si>
    <t>45350000729</t>
  </si>
  <si>
    <t>GE10BG0000000161033240</t>
  </si>
  <si>
    <t>776c4b7d-b44f-4b80-89cb-d1bb40e3af95</t>
  </si>
  <si>
    <t>გელა ლომინაშვილი</t>
  </si>
  <si>
    <t>45001009194</t>
  </si>
  <si>
    <t>GE39BG0000000580970259</t>
  </si>
  <si>
    <t>2c7372f8-fb69-4810-85dd-0468259452c6</t>
  </si>
  <si>
    <t>დიმიტრი ახვლედიანი</t>
  </si>
  <si>
    <t>01017049752</t>
  </si>
  <si>
    <t>GE77BG0000000783042400</t>
  </si>
  <si>
    <t>ba797b0d-84dd-42e8-b7af-e867741dcb94</t>
  </si>
  <si>
    <t>ნიუ გრუპ დეველოპმენტი</t>
  </si>
  <si>
    <t>405650727</t>
  </si>
  <si>
    <t>3fa873fb-3998-4756-b45f-2f6c3f9c48d7</t>
  </si>
  <si>
    <t>ლევანი ქეთიაშვილი</t>
  </si>
  <si>
    <t>08001035789</t>
  </si>
  <si>
    <t>GE17BG0000000537977345</t>
  </si>
  <si>
    <t>d5b7729c-3ac5-47c8-8f59-4c866642a8b2</t>
  </si>
  <si>
    <t>თორნიკე ბაქრაძე</t>
  </si>
  <si>
    <t>01019059023</t>
  </si>
  <si>
    <t>GE68TB7296945064300073</t>
  </si>
  <si>
    <t>b769826f-8fe6-4c68-a2fd-0479fdbb3d3a</t>
  </si>
  <si>
    <t>ლაშა რომანაძე</t>
  </si>
  <si>
    <t>61004057465</t>
  </si>
  <si>
    <t>GE94BG0000000346125576</t>
  </si>
  <si>
    <t>53769ad1-5b97-4234-bd13-e3e98ab1a160</t>
  </si>
  <si>
    <t>რეზო კოპალეიშვილი</t>
  </si>
  <si>
    <t>37401062763</t>
  </si>
  <si>
    <t>GE28BG0000000605358197</t>
  </si>
  <si>
    <t>18dbc7ff-4da3-45ba-b957-e594c5380246</t>
  </si>
  <si>
    <t>თმ ჯგუფი</t>
  </si>
  <si>
    <t>405226802</t>
  </si>
  <si>
    <t>3bfecaf0-3360-4369-b862-dba8e8888c72</t>
  </si>
  <si>
    <t>ზურაბი გოგილაშვილი</t>
  </si>
  <si>
    <t>20001044679</t>
  </si>
  <si>
    <t>GE22BG0000000101514309</t>
  </si>
  <si>
    <t>f7fe5e31-1b0d-4e72-b892-f9d119d5b044</t>
  </si>
  <si>
    <t>იოსები ბარნოვი</t>
  </si>
  <si>
    <t>01001045624</t>
  </si>
  <si>
    <t>GE35BG0000000351349700</t>
  </si>
  <si>
    <t>617ed037-96f0-4be9-8978-0e94807221fc</t>
  </si>
  <si>
    <t>კომპაქტ მუხიანი</t>
  </si>
  <si>
    <t>405568675</t>
  </si>
  <si>
    <t>GE57LB0113115913301001</t>
  </si>
  <si>
    <t>4ae41a6d-ac3e-44e2-bd81-442223e3d5e8</t>
  </si>
  <si>
    <t>ყვარლის მარანი</t>
  </si>
  <si>
    <t>441554499</t>
  </si>
  <si>
    <t>953399c4-7628-4f67-a268-fd36c0a59459</t>
  </si>
  <si>
    <t>DMS</t>
  </si>
  <si>
    <t>404868728</t>
  </si>
  <si>
    <t>2aa423e9-6a2d-4193-b467-03bdf7da3a0c</t>
  </si>
  <si>
    <t>ეკატერინე ზედელაშვილი</t>
  </si>
  <si>
    <t>01012009115</t>
  </si>
  <si>
    <t>GE81BG0000000586692988</t>
  </si>
  <si>
    <t>d5022081-a740-4f71-a63d-b6dd00717fbe</t>
  </si>
  <si>
    <t>ჰერც ჯგუფი</t>
  </si>
  <si>
    <t>405121933</t>
  </si>
  <si>
    <t>GE61TB7084536080100009</t>
  </si>
  <si>
    <t>1f295f2b-2a73-4b11-b089-a3015d558fc6</t>
  </si>
  <si>
    <t>HERA GLOBAL CELIK BORU TICARET LTD</t>
  </si>
  <si>
    <t>293cf82d-b779-49fa-9ac9-50e9bb64676a</t>
  </si>
  <si>
    <t>f514898e-2536-48e9-a132-e25b1d9ee75b</t>
  </si>
  <si>
    <t>dito.sichinava@gmail.com</t>
  </si>
  <si>
    <t>სიბიდი დეველოპმენტი</t>
  </si>
  <si>
    <t>404382921</t>
  </si>
  <si>
    <t>ced534c2-b8b9-43c9-9746-b763c50283d2</t>
  </si>
  <si>
    <t>404585686</t>
  </si>
  <si>
    <t>389d9669-acb5-4969-a548-50fc840207e1</t>
  </si>
  <si>
    <t>თბილისი ეარფორთ ჰოთელ</t>
  </si>
  <si>
    <t>406471269</t>
  </si>
  <si>
    <t>36746e69-7093-4ed4-ab56-8af69b3f9839</t>
  </si>
  <si>
    <t>ოქროს სანაპირო</t>
  </si>
  <si>
    <t>445465773</t>
  </si>
  <si>
    <t>fc76d846-a1a8-4d93-8907-16b776e3004b</t>
  </si>
  <si>
    <t>ვოლსი საბურთალო</t>
  </si>
  <si>
    <t>405372109</t>
  </si>
  <si>
    <t>4038f9e4-505c-4f44-8ad5-e23fbb2e1cc8</t>
  </si>
  <si>
    <t>ოკტოპუსი</t>
  </si>
  <si>
    <t>405116084</t>
  </si>
  <si>
    <t>f22517d3-0787-4cd7-bb5d-20546f9e512b</t>
  </si>
  <si>
    <t>საბა და ლუკა</t>
  </si>
  <si>
    <t>200000756</t>
  </si>
  <si>
    <t>6489e8b0-1cb7-4bf6-b599-db51b30db16e</t>
  </si>
  <si>
    <t>ბათუმი ცენტრალი</t>
  </si>
  <si>
    <t>445386172</t>
  </si>
  <si>
    <t>26d882f1-0e80-4ca4-8c7e-958513fda0ec</t>
  </si>
  <si>
    <t>სანრაიზ პალასი</t>
  </si>
  <si>
    <t>445692518</t>
  </si>
  <si>
    <t>3a545140-2831-4b72-ac09-50b44ee6c21d</t>
  </si>
  <si>
    <t>პეკინის სასტუმრო</t>
  </si>
  <si>
    <t>405696073</t>
  </si>
  <si>
    <t>01f6563f-4cb1-45ad-acfb-f268b7aef9ef</t>
  </si>
  <si>
    <t>არტე ქერჩი</t>
  </si>
  <si>
    <t>400359492</t>
  </si>
  <si>
    <t>1cf44d92-bf68-4114-9c6b-a7bf66dcc009</t>
  </si>
  <si>
    <t>ჯი ემ ფარმასიუთიქალს</t>
  </si>
  <si>
    <t>211385268</t>
  </si>
  <si>
    <t>4750ca0e-322e-465f-97e4-e09307b050e1</t>
  </si>
  <si>
    <t>კაფე ცენტრალი</t>
  </si>
  <si>
    <t>445685884</t>
  </si>
  <si>
    <t>4c5156a1-1518-4887-a947-d3dd8dde5f77</t>
  </si>
  <si>
    <t>ჯეიფი ჰაბ</t>
  </si>
  <si>
    <t>445657548</t>
  </si>
  <si>
    <t>51f14bdd-328a-4b13-913b-cb99ce8ac5a9</t>
  </si>
  <si>
    <t>სი ფი აი ჯორჯია</t>
  </si>
  <si>
    <t>204969908</t>
  </si>
  <si>
    <t>82e5574c-11e5-41be-b979-d091bd52b7f7</t>
  </si>
  <si>
    <t>გთემ ჰოსფითალითი გრუპ</t>
  </si>
  <si>
    <t>445604640</t>
  </si>
  <si>
    <t>a7eacbc7-3827-472e-95bc-f6b39b0ff168</t>
  </si>
  <si>
    <t>PIAZZA MANAGEMENT</t>
  </si>
  <si>
    <t>445394369</t>
  </si>
  <si>
    <t>bc6c756a-a57e-4a37-a604-bdccfecace3b</t>
  </si>
  <si>
    <t>ქაან ქონსთრაქშენ</t>
  </si>
  <si>
    <t>445718411</t>
  </si>
  <si>
    <t>3ef7bb0c-d64a-4a7a-af5a-f4afd334ca47</t>
  </si>
  <si>
    <t>ადმირალ ფბ</t>
  </si>
  <si>
    <t>405586655</t>
  </si>
  <si>
    <t>534a0b6e-685a-4bc0-9a5b-8ed62f22fb3f</t>
  </si>
  <si>
    <t>ხიმშიაშვილი ზურა</t>
  </si>
  <si>
    <t>61001076743</t>
  </si>
  <si>
    <t>6de10689-be38-4cff-a79c-971cf4f69057</t>
  </si>
  <si>
    <t>თეა მაღალდაძე</t>
  </si>
  <si>
    <t>57001015349</t>
  </si>
  <si>
    <t>3c82c866-e061-4767-bfd0-c4b2ba8aa444</t>
  </si>
  <si>
    <t>ფარნავაზ მეფის # 62</t>
  </si>
  <si>
    <t>245665221</t>
  </si>
  <si>
    <t>c9019178-1b89-4de7-8451-b06bd01ca77b</t>
  </si>
  <si>
    <t>ნატალია ვასილიევა</t>
  </si>
  <si>
    <t>01019013928</t>
  </si>
  <si>
    <t>25ed3d2c-1cba-476c-8eae-fd1f2a53c252</t>
  </si>
  <si>
    <t>ემ სი ქონსთრაქშენ</t>
  </si>
  <si>
    <t>445558496</t>
  </si>
  <si>
    <t>d913e4c2-ee1a-4516-9da9-24ab80e6bae7</t>
  </si>
  <si>
    <t>ეკატერინე გელაშვილი</t>
  </si>
  <si>
    <t>01023000852</t>
  </si>
  <si>
    <t>ec6f69d6-60bd-4f09-920e-1d59a669cda0</t>
  </si>
  <si>
    <t>გაგნიძე ნელი</t>
  </si>
  <si>
    <t>01006008918</t>
  </si>
  <si>
    <t>ed6e30dd-59f8-433f-88b0-69d6dd5dea41</t>
  </si>
  <si>
    <t>მურუსიძე გიორგი</t>
  </si>
  <si>
    <t>61001034832</t>
  </si>
  <si>
    <t>c53753f4-3fee-4509-82e2-dfcb32ff825f</t>
  </si>
  <si>
    <t>პარავიანი ალვინა</t>
  </si>
  <si>
    <t>01014004683</t>
  </si>
  <si>
    <t>916786e4-622b-4979-9435-ffc68150e8f4</t>
  </si>
  <si>
    <t>თავაძე თამაზი</t>
  </si>
  <si>
    <t>01019014393</t>
  </si>
  <si>
    <t>79525eb7-50b0-4243-a184-1cae6ac6f127</t>
  </si>
  <si>
    <t>თიბისი ლიზინგი</t>
  </si>
  <si>
    <t>205016560</t>
  </si>
  <si>
    <t>a703d7aa-d0ea-48b7-a4c0-34cbdaaf11dd</t>
  </si>
  <si>
    <t>ლეკვეიშვილი გრიგოლ</t>
  </si>
  <si>
    <t>27f35c75-48c9-4949-a685-69ba8ba972c0</t>
  </si>
  <si>
    <t>ქურცაძე ვასო</t>
  </si>
  <si>
    <t>18001065894</t>
  </si>
  <si>
    <t>8c40516d-0520-49f4-95b0-284c72b0f0b5</t>
  </si>
  <si>
    <t>ივანე კონტრიძე</t>
  </si>
  <si>
    <t>01024066432</t>
  </si>
  <si>
    <t>dc3cae98-45f9-4145-a8f4-a64c90b8f55c</t>
  </si>
  <si>
    <t>ლომიძე ლიანა</t>
  </si>
  <si>
    <t>01117067344</t>
  </si>
  <si>
    <t>63601b77-5c6b-4658-93d6-f7a4c3f631f5</t>
  </si>
  <si>
    <t>ნიკოლოზ ოსეფაიშვილი</t>
  </si>
  <si>
    <t>46001001477</t>
  </si>
  <si>
    <t>8c2b1710-daab-447e-ad25-7d5586bdff38</t>
  </si>
  <si>
    <t>ეკატერინე ჭავჭავაძე</t>
  </si>
  <si>
    <t>01009010735</t>
  </si>
  <si>
    <t>c91361e4-ec0c-4725-80c8-1e254f632013</t>
  </si>
  <si>
    <t>გოგოტიშვილი კობა</t>
  </si>
  <si>
    <t>33001026839</t>
  </si>
  <si>
    <t>275718ac-94f6-47c6-a5da-540dbf2eeb2c</t>
  </si>
  <si>
    <t>ანა გაგუა</t>
  </si>
  <si>
    <t>60001021539</t>
  </si>
  <si>
    <t>f3499ead-c0cd-4154-a2c6-5b9c9d204474</t>
  </si>
  <si>
    <t>ვეკუა ლაშა</t>
  </si>
  <si>
    <t>01027060345</t>
  </si>
  <si>
    <t>cfff9008-ad7c-4c3a-b342-795a737c1c84</t>
  </si>
  <si>
    <t>თამარი კირცხალია</t>
  </si>
  <si>
    <t>39001037048</t>
  </si>
  <si>
    <t>9c338db6-ae3e-4101-a967-4b428c01483b</t>
  </si>
  <si>
    <t>ლაბარტყავა მარიამ</t>
  </si>
  <si>
    <t>01008043151</t>
  </si>
  <si>
    <t>1a8d434a-1520-44e9-8b1d-c20c8449a0a8</t>
  </si>
  <si>
    <t>მუსაევი აფიგ</t>
  </si>
  <si>
    <t>28001094098</t>
  </si>
  <si>
    <t>ddace869-9ec1-4258-8719-ae2ff1442e15</t>
  </si>
  <si>
    <t>ბერიძე არჩილ</t>
  </si>
  <si>
    <t>61001032541</t>
  </si>
  <si>
    <t>d5f876ea-2681-46c7-a28a-16055c6346cf</t>
  </si>
  <si>
    <t>ვერჰეიჯ ნორა</t>
  </si>
  <si>
    <t>NV0C25JD1</t>
  </si>
  <si>
    <t>19c597da-5f1b-4113-a80c-fdba97435783</t>
  </si>
  <si>
    <t>დარჩია გიორგი</t>
  </si>
  <si>
    <t>61001032895</t>
  </si>
  <si>
    <t>adec64d8-db23-41d8-9ec2-f81e4c592511</t>
  </si>
  <si>
    <t>ჩოჩია სალომეია</t>
  </si>
  <si>
    <t>01208068454</t>
  </si>
  <si>
    <t>fb50d648-fd1d-4a97-996a-46e505fd0636</t>
  </si>
  <si>
    <t>დავით პოღოსიან</t>
  </si>
  <si>
    <t>AU0401237</t>
  </si>
  <si>
    <t>GE89BG0000000589069538</t>
  </si>
  <si>
    <t>53a40408-368a-444d-912c-10951f75bfd0</t>
  </si>
  <si>
    <t>გიორგი სიფრაშვილი</t>
  </si>
  <si>
    <t>01030027177</t>
  </si>
  <si>
    <t>GE61TB7196645068100048</t>
  </si>
  <si>
    <t>8eb8770d-1c07-43e0-9667-e98430a37abd</t>
  </si>
  <si>
    <t>კახა ვარდიაშვილი</t>
  </si>
  <si>
    <t>01008023192</t>
  </si>
  <si>
    <t>GE12BG0000000813005900</t>
  </si>
  <si>
    <t>81bf3006-21b0-48ff-ae44-bf82aa104e31</t>
  </si>
  <si>
    <t>არჩილ აბაშიძე</t>
  </si>
  <si>
    <t>61008003791</t>
  </si>
  <si>
    <t>GE61BG0000000101497505GEL</t>
  </si>
  <si>
    <t>426acc69-a884-4460-a783-1b9ea2377258</t>
  </si>
  <si>
    <t>გიორგი კილასონია</t>
  </si>
  <si>
    <t>02001025192</t>
  </si>
  <si>
    <t>GE33BG0000000525695111</t>
  </si>
  <si>
    <t>c4389a8a-970e-461d-b87b-5cd9b67e559b</t>
  </si>
  <si>
    <t>ნინო აბრამია</t>
  </si>
  <si>
    <t>33001068355</t>
  </si>
  <si>
    <t>GE98BG0000000157855100</t>
  </si>
  <si>
    <t>2eaf50fb-5486-4601-b744-216de038847a</t>
  </si>
  <si>
    <t>გელა გორჯელაძე</t>
  </si>
  <si>
    <t>61004062470</t>
  </si>
  <si>
    <t>GE88BG0000000589075376</t>
  </si>
  <si>
    <t>58c3774e-72a3-44de-bb23-26a640b2f626</t>
  </si>
  <si>
    <t>ანაბელ ლოჯისტიკ</t>
  </si>
  <si>
    <t>415106450</t>
  </si>
  <si>
    <t>GE06TB7146936080100013</t>
  </si>
  <si>
    <t>f4b54286-1020-4ac3-8077-9d855dbf30a6</t>
  </si>
  <si>
    <t>ყარამანი შამანაძე</t>
  </si>
  <si>
    <t>58001018313</t>
  </si>
  <si>
    <t>GE35TB7162345061100092</t>
  </si>
  <si>
    <t>189ae90b-ad07-4617-8170-726c3c928ee8</t>
  </si>
  <si>
    <t>მანუჩარ მგელაძე</t>
  </si>
  <si>
    <t>61006054467</t>
  </si>
  <si>
    <t>GE58BG0000000162100734</t>
  </si>
  <si>
    <t>1cc9dd83-8854-4d84-97e2-c237bc857ff6</t>
  </si>
  <si>
    <t>ზვიად აბაშიძე</t>
  </si>
  <si>
    <t>61001051093</t>
  </si>
  <si>
    <t>GE13BG0000000541969161</t>
  </si>
  <si>
    <t>3653ccd0-8913-411c-9a96-06f71a8e53e3</t>
  </si>
  <si>
    <t>მირიან ყალაგიშვილი</t>
  </si>
  <si>
    <t>16001023314</t>
  </si>
  <si>
    <t>GE22TB7101745064300088</t>
  </si>
  <si>
    <t>d3c3d7d0-a15c-46ee-ac7f-e1cdeeba8af0</t>
  </si>
  <si>
    <t>მურმან ფირცხალაძე</t>
  </si>
  <si>
    <t>61006042768</t>
  </si>
  <si>
    <t>GE93BG0000000101314957</t>
  </si>
  <si>
    <t>3d741254-3333-4038-8281-fc5bd02d01dc</t>
  </si>
  <si>
    <t>ჯეო ჰოსპიტალს</t>
  </si>
  <si>
    <t>404907730</t>
  </si>
  <si>
    <t>GE82LB0113163310160000</t>
  </si>
  <si>
    <t>cfd65038-e0c4-4ff2-a12a-b0cc52aec611</t>
  </si>
  <si>
    <t>დიმიტრი ვაჩაძე</t>
  </si>
  <si>
    <t>01024073521</t>
  </si>
  <si>
    <t>GE63BG0000000103321651</t>
  </si>
  <si>
    <t>998068b0-ff88-4dbc-b3fb-8eb3b9bd15b0</t>
  </si>
  <si>
    <t>გურამ ალადაშვილი</t>
  </si>
  <si>
    <t>45001002659</t>
  </si>
  <si>
    <t>GE06BG0000000602538415</t>
  </si>
  <si>
    <t>c57b2d59-8334-41eb-ad89-00114fb5f0a3</t>
  </si>
  <si>
    <t>ირ.აბაშიძე 555</t>
  </si>
  <si>
    <t>402204299</t>
  </si>
  <si>
    <t>GE38BS0000000071536979</t>
  </si>
  <si>
    <t>d30886ec-44b7-4138-8342-8bab9c65a6ea</t>
  </si>
  <si>
    <t>პროპერი</t>
  </si>
  <si>
    <t>06b6451e-a0a0-4135-a16d-fe45308aad81</t>
  </si>
  <si>
    <t>არჩილ კოწოწაშვილი</t>
  </si>
  <si>
    <t>31001015547</t>
  </si>
  <si>
    <t>eb08e19f-6cbd-435e-a742-c0542e72273f</t>
  </si>
  <si>
    <t>ბათუმი თაუერი</t>
  </si>
  <si>
    <t>404483019</t>
  </si>
  <si>
    <t>198d05b9-0748-44a2-b37d-80f2f0a2fdfe</t>
  </si>
  <si>
    <t>ინთერნეშნალ სეილს ინსტიტუტი</t>
  </si>
  <si>
    <t>405147764</t>
  </si>
  <si>
    <t>3d3a5765-f1ca-4985-ad97-0d3b7997d6f1</t>
  </si>
  <si>
    <t>ტამირა</t>
  </si>
  <si>
    <t>416347466</t>
  </si>
  <si>
    <t>9a56692b-e292-489c-80fa-60e134995ff0</t>
  </si>
  <si>
    <t>ეიბისი - ტელეკომ ჯი</t>
  </si>
  <si>
    <t>f54bfba3-d18f-4f24-95f2-df699d0f24c4</t>
  </si>
  <si>
    <t>ქლინვეი</t>
  </si>
  <si>
    <t>439874030</t>
  </si>
  <si>
    <t>5910d36f-8f42-40ce-b65d-182556dc8d4c</t>
  </si>
  <si>
    <t>სამშენებლო კალათები</t>
  </si>
  <si>
    <t>405512869</t>
  </si>
  <si>
    <t>dbc0abac-b026-4819-8f38-d6004a8c33fd</t>
  </si>
  <si>
    <t>ილია კაციაშვილი</t>
  </si>
  <si>
    <t>24001013475</t>
  </si>
  <si>
    <t>de29665e-9e42-4443-9e6f-ae6b221ed656</t>
  </si>
  <si>
    <t>გვანცა დარახველიძე</t>
  </si>
  <si>
    <t>01034003873</t>
  </si>
  <si>
    <t>539c9feb-85db-44b8-8e66-f8cda624a61d</t>
  </si>
  <si>
    <t>სქაი თრეველი</t>
  </si>
  <si>
    <t>401972371</t>
  </si>
  <si>
    <t>2a9a34c9-7d50-4ca0-81b1-9e44afe0bf0d</t>
  </si>
  <si>
    <t>ბარკავა გიორგი</t>
  </si>
  <si>
    <t>01024044433</t>
  </si>
  <si>
    <t>a0eaecfb-0749-4e6a-8731-e02db0f3692b</t>
  </si>
  <si>
    <t>ავთანდილ კოლაშვილი</t>
  </si>
  <si>
    <t>01011074580</t>
  </si>
  <si>
    <t>1dc4ec73-5aa1-43c0-af65-759810823b08</t>
  </si>
  <si>
    <t>იკონსული</t>
  </si>
  <si>
    <t>405512440</t>
  </si>
  <si>
    <t>a0160579-3c0c-4a49-8990-640d0e2634d7</t>
  </si>
  <si>
    <t>გვირილა რითეილი</t>
  </si>
  <si>
    <t>405536317</t>
  </si>
  <si>
    <t>ddeaab7e-8dcd-42e1-8b15-548fa800fe83</t>
  </si>
  <si>
    <t>ნიუ აუტო თაიერს</t>
  </si>
  <si>
    <t>405476756</t>
  </si>
  <si>
    <t>ef98c9b4-5cdb-4710-a37b-e53062184854</t>
  </si>
  <si>
    <t>საბა ჯანიაშვილი</t>
  </si>
  <si>
    <t>01124092887</t>
  </si>
  <si>
    <t>e52c1dcf-f9da-4b61-ba8b-10dea0c2a147</t>
  </si>
  <si>
    <t>ჯონდო ცერექაშვილი</t>
  </si>
  <si>
    <t>31001005266</t>
  </si>
  <si>
    <t>b38fbb2c-c6bb-4799-b15b-701343cb6831</t>
  </si>
  <si>
    <t>ცერექაშვილი გიორგი</t>
  </si>
  <si>
    <t>01001090485</t>
  </si>
  <si>
    <t>5148bfa8-381c-4333-9c06-58243a8262b0</t>
  </si>
  <si>
    <t>ვესთსაიდი</t>
  </si>
  <si>
    <t>445585965</t>
  </si>
  <si>
    <t>53bd019c-15d2-4559-8de3-c6c67d6f0bc4</t>
  </si>
  <si>
    <t>ზაური რამაზანოვი</t>
  </si>
  <si>
    <t>305300509</t>
  </si>
  <si>
    <t>269bb4f1-97ac-44d9-bcb8-eb72de8fa919</t>
  </si>
  <si>
    <t>ლაინ+</t>
  </si>
  <si>
    <t>405120514</t>
  </si>
  <si>
    <t>e0d7dc22-401a-4c13-8b9c-e18df94f8321</t>
  </si>
  <si>
    <t>თინეთი</t>
  </si>
  <si>
    <t>402116474</t>
  </si>
  <si>
    <t>dbbaf817-7a63-4904-bb53-fa28d35d4035</t>
  </si>
  <si>
    <t>გე არ</t>
  </si>
  <si>
    <t>445590085</t>
  </si>
  <si>
    <t>2fa6137c-166c-47a0-985f-39bdc278487f</t>
  </si>
  <si>
    <t>თეა კიკუაშვილი</t>
  </si>
  <si>
    <t>01008015942</t>
  </si>
  <si>
    <t>ff43f73f-959b-4da5-b10b-90a8ae9b40b4</t>
  </si>
  <si>
    <t>არტ დეკორი</t>
  </si>
  <si>
    <t>404382574</t>
  </si>
  <si>
    <t>810c0747-e4eb-43ea-9178-be76630931eb</t>
  </si>
  <si>
    <t>202906720</t>
  </si>
  <si>
    <t>0dc01e1e-37cd-4536-9921-e361d241b365</t>
  </si>
  <si>
    <t>მენეჯმენტის სისტემები</t>
  </si>
  <si>
    <t>205058131</t>
  </si>
  <si>
    <t>52e1cacc-135d-488f-8c4a-0c119be0dd51</t>
  </si>
  <si>
    <t>კოსმო ტრეველი</t>
  </si>
  <si>
    <t>205262838</t>
  </si>
  <si>
    <t>4d16d27e-fb55-4082-b7da-6909b41188f2</t>
  </si>
  <si>
    <t>სახანძრო უსაფრთხოების კომპანია</t>
  </si>
  <si>
    <t>405187346</t>
  </si>
  <si>
    <t>0f2a58fc-267f-4f7f-af02-266fc7fbff63</t>
  </si>
  <si>
    <t>ნიკოლოზი ბაღაღოშვილი</t>
  </si>
  <si>
    <t>45001015313</t>
  </si>
  <si>
    <t>c2b1a409-2394-4fcf-967b-aa19664112a8</t>
  </si>
  <si>
    <t>ედიშერ დავითაძე</t>
  </si>
  <si>
    <t>61001073847</t>
  </si>
  <si>
    <t>1c80e7ef-fc3b-4075-a353-88e47ac12b3f</t>
  </si>
  <si>
    <t>ზაზა ბოგვერაძე</t>
  </si>
  <si>
    <t>18001017980</t>
  </si>
  <si>
    <t>edf03972-ce41-49da-a097-63ba82e0853a</t>
  </si>
  <si>
    <t>გოგიტა შაინიძე</t>
  </si>
  <si>
    <t>14001027029</t>
  </si>
  <si>
    <t>5db0157a-5e8e-4d46-8323-58477f412587</t>
  </si>
  <si>
    <t>ნუგზარი ადიკაშვილი</t>
  </si>
  <si>
    <t>12001080082</t>
  </si>
  <si>
    <t>edea6b35-caee-44cc-8012-ee46bfe86cd5</t>
  </si>
  <si>
    <t>25f915d6-0696-46a8-850e-64702f8b4eea</t>
  </si>
  <si>
    <t>დავით ავეტიანი</t>
  </si>
  <si>
    <t>01027074609</t>
  </si>
  <si>
    <t>c6097859-cf72-4ba3-91f7-075654815b44</t>
  </si>
  <si>
    <t>ბაქარ მუხიგულაშვილი</t>
  </si>
  <si>
    <t>01020011156</t>
  </si>
  <si>
    <t>ab40ff80-fc7c-4b0c-8bb0-47d861e377f0</t>
  </si>
  <si>
    <t>ფრიდონ ფანცულაია</t>
  </si>
  <si>
    <t>53001046312</t>
  </si>
  <si>
    <t>fe890a3f-4ff0-4a1c-975a-1e365c7bade5</t>
  </si>
  <si>
    <t>კაკლები 2011</t>
  </si>
  <si>
    <t>404883658</t>
  </si>
  <si>
    <t>cd97dfeb-6e47-4d84-a77e-e75e729bc2c7</t>
  </si>
  <si>
    <t>უმეკაშვილი თამაზ</t>
  </si>
  <si>
    <t>01019074531</t>
  </si>
  <si>
    <t>167cfa3e-6fe5-488d-bcc7-380643aa98e6</t>
  </si>
  <si>
    <t>ნოტარიუსი თეა კიკუაშვილი</t>
  </si>
  <si>
    <t>01008026012</t>
  </si>
  <si>
    <t>d8555f78-5c57-4834-b858-e9eed1ae9b02</t>
  </si>
  <si>
    <t>კახი კევლიშვილი</t>
  </si>
  <si>
    <t>36001043861</t>
  </si>
  <si>
    <t>GE90BG0000000366000463</t>
  </si>
  <si>
    <t>be3247e2-295d-4846-b0a1-0bb6eb50e6c1</t>
  </si>
  <si>
    <t>ნიკა იაშვილი</t>
  </si>
  <si>
    <t>61001076726</t>
  </si>
  <si>
    <t>GE15BG0000000515311100</t>
  </si>
  <si>
    <t>75d6784a-f93a-4b67-a665-821730857dc7</t>
  </si>
  <si>
    <t>ვოვა დვალიშვილი</t>
  </si>
  <si>
    <t>02590105331</t>
  </si>
  <si>
    <t>GE04BG0000000600958127</t>
  </si>
  <si>
    <t>9b166bf2-598e-4603-b595-84dfa0e0b49f</t>
  </si>
  <si>
    <t>ემრან ყორბანი</t>
  </si>
  <si>
    <t>01470000714</t>
  </si>
  <si>
    <t>GE33TB7050945064400012</t>
  </si>
  <si>
    <t>4cdfbcb2-5b55-4c46-99e8-ac962f34951c</t>
  </si>
  <si>
    <t>ირიგიო</t>
  </si>
  <si>
    <t>405167466</t>
  </si>
  <si>
    <t>50041f2f-9449-43a8-89b2-db6ca5cd7ebb</t>
  </si>
  <si>
    <t>Svogan LLC</t>
  </si>
  <si>
    <t>ada4b871-9f07-4e9c-9745-637ba83cab2f</t>
  </si>
  <si>
    <t>Technolux LLC</t>
  </si>
  <si>
    <t>073db7e0-0259-4883-af62-99330f143fdf</t>
  </si>
  <si>
    <t>GISMAP INS.SIHHI TESISAT PAZ.SAN. VE TIC.LTD.STI</t>
  </si>
  <si>
    <t>bb385b2e-7c0b-4ea3-9e1b-ce8ed6b68808</t>
  </si>
  <si>
    <t>Solutions Engineering Muh. Hiz. Ltd. Sti.</t>
  </si>
  <si>
    <t>d6d04dd7-2b8c-4619-b58f-665a91cda6ee</t>
  </si>
  <si>
    <t>DUYAR VANA MAKINA SAN. VE TICARET</t>
  </si>
  <si>
    <t>6540f9ca-a3e7-4b3d-bc6b-7bd7107ae295</t>
  </si>
  <si>
    <t>FITA TEKNIK IKLIMLENDIRME SANAYI VE TIC. A.S.</t>
  </si>
  <si>
    <t>fcca3895-754e-47b2-9c88-b28e07fda627</t>
  </si>
  <si>
    <t>DINAMIK ISI MAKINA YALITIM  MALZEMELERI SAN. VE TIC. A.S</t>
  </si>
  <si>
    <t>1bb9e932-e514-4a6c-9347-658a270dbd1a</t>
  </si>
  <si>
    <t>Airax iklimlendirme ith ihr lts sti</t>
  </si>
  <si>
    <t>66a4f771-da51-458c-a129-10c00b651f2c</t>
  </si>
  <si>
    <t>OSMAN KARAGOZ</t>
  </si>
  <si>
    <t>a7553863-6595-47a1-8243-6a2d516bf0c9</t>
  </si>
  <si>
    <t>ONAY ASANSOR ITHALAT IHR.SAN.VE TIC.LTD.STI.</t>
  </si>
  <si>
    <t>c1abcc0b-822d-4713-9145-fb579db534cf</t>
  </si>
  <si>
    <t>SET PLATFORM MAKINA INS.EN.SANTIC.LTD</t>
  </si>
  <si>
    <t>2d128ba6-78b6-41be-8d62-3e8eaafa08c8</t>
  </si>
  <si>
    <t>SCHLIMME AND PARTNER GMBH</t>
  </si>
  <si>
    <t>00d5a461-2142-481a-93db-1cb2571caf31</t>
  </si>
  <si>
    <t>C1A8506F-60F2-4674-A865-F1A11F45D5F3</t>
  </si>
  <si>
    <t>დავინჩი</t>
  </si>
  <si>
    <t>405034680</t>
  </si>
  <si>
    <t>51f71b9f-7728-4533-88fa-1bdc301b9d7e</t>
  </si>
  <si>
    <t>ჯელიფტი +</t>
  </si>
  <si>
    <t>405107842</t>
  </si>
  <si>
    <t>004db192-53fc-4e03-959b-dab06f802d36</t>
  </si>
  <si>
    <t>მურად გობაძე</t>
  </si>
  <si>
    <t>01003004081</t>
  </si>
  <si>
    <t>GE80BG0000000498673751</t>
  </si>
  <si>
    <t>9a915621-3e3b-4e03-9e20-43e16717a762</t>
  </si>
  <si>
    <t>Form Endustri Urunleri Ticaret</t>
  </si>
  <si>
    <t>c2c59b62-e0c5-40d5-ad63-1b05739cbdf1</t>
  </si>
  <si>
    <t>AYVAZ GLOBAL DIS.TIC.A.S.</t>
  </si>
  <si>
    <t>4d3c9fc9-8ccc-4a5d-a492-efae6f464cdf</t>
  </si>
  <si>
    <t>TYCO YANGINKORUNUM SISTEMLERI ANONIM SIRKETI</t>
  </si>
  <si>
    <t>a271cfce-90ea-490e-a3fe-502cb4ff66a0</t>
  </si>
  <si>
    <t>Giacomini Unival Tesisat Asmaturleri sa.ve tic Lts.sti</t>
  </si>
  <si>
    <t>f6d6fc1a-4bcd-4d68-8497-7b668cab9a45</t>
  </si>
  <si>
    <t>Aday Insaat Tesisat San Ve TIc LTD</t>
  </si>
  <si>
    <t>48a116bd-6f35-408f-b80e-b958232af4d9</t>
  </si>
  <si>
    <t>დარ ინვესტი</t>
  </si>
  <si>
    <t>405351140</t>
  </si>
  <si>
    <t>dc93f8a1-3866-44e0-a7ca-68b942c65129</t>
  </si>
  <si>
    <t>ჯურხა ბუსხრიკიძე</t>
  </si>
  <si>
    <t>38001010788</t>
  </si>
  <si>
    <t>26d687e9-beb3-4bdd-857b-d44218b0bf23</t>
  </si>
  <si>
    <t>დჯ მშენებლობა</t>
  </si>
  <si>
    <t>426549648</t>
  </si>
  <si>
    <t>6fe7ae41-cb6f-4056-b817-edb4173650fa</t>
  </si>
  <si>
    <t>ელირან ტრაბელსი</t>
  </si>
  <si>
    <t>abd711b2-e0d1-4567-812b-dc87217e16bb</t>
  </si>
  <si>
    <t>ლეონოვა ანნა</t>
  </si>
  <si>
    <t>756863414</t>
  </si>
  <si>
    <t>36cbea8f-b205-463a-9100-5417ddc00f52</t>
  </si>
  <si>
    <t>გიორგი სულაბერიძე</t>
  </si>
  <si>
    <t>01031005706</t>
  </si>
  <si>
    <t>5db642bc-8439-432e-b313-f48817e99ec6</t>
  </si>
  <si>
    <t>ირაკლი მიქელაძე</t>
  </si>
  <si>
    <t>01008048570</t>
  </si>
  <si>
    <t>ae3af743-8d75-4265-9a01-ccdc82416297</t>
  </si>
  <si>
    <t>მიხაილ უდოვკინ</t>
  </si>
  <si>
    <t>761253063</t>
  </si>
  <si>
    <t>2d5d7056-25da-4145-9708-ca2295b95418</t>
  </si>
  <si>
    <t>ოლგა ბეზბაბნიჯა</t>
  </si>
  <si>
    <t>LV5293430</t>
  </si>
  <si>
    <t>6da0bfc0-6674-49b5-9286-ed45aea61e75</t>
  </si>
  <si>
    <t>ზაზა კვიციანი</t>
  </si>
  <si>
    <t>01006002615</t>
  </si>
  <si>
    <t>59aa6b0b-de50-47f7-aa13-c76e10c376aa</t>
  </si>
  <si>
    <t>ეკატერინე გოგია</t>
  </si>
  <si>
    <t>62001008516</t>
  </si>
  <si>
    <t>1b9cd40a-c9e0-4008-8de7-a422d2d843fe</t>
  </si>
  <si>
    <t>დავით გოზალიშვილი</t>
  </si>
  <si>
    <t>01024017502</t>
  </si>
  <si>
    <t>7c1ba2fa-9809-48ba-84d6-b4e9850bfaee</t>
  </si>
  <si>
    <t>იდეა ქონსთრაქშენი</t>
  </si>
  <si>
    <t>405545030</t>
  </si>
  <si>
    <t>87d80b0a-63a6-42e1-85e9-48e0c4989032</t>
  </si>
  <si>
    <t>სსიპ შსს სახელმწიფო მატერიალური რეზერვების დეპარტამენტი</t>
  </si>
  <si>
    <t>202191289</t>
  </si>
  <si>
    <t>838054f1-4c30-4cc9-a1a3-6b798b864acd</t>
  </si>
  <si>
    <t>ჯეო ჰოთელიერს გრუფ</t>
  </si>
  <si>
    <t>401967699</t>
  </si>
  <si>
    <t>922bc35c-449a-4aab-a81d-b5f9ed88a077</t>
  </si>
  <si>
    <t>ეიფოსი</t>
  </si>
  <si>
    <t>400223496</t>
  </si>
  <si>
    <t>be06f04c-d933-4e7f-82b0-52130ac19f37</t>
  </si>
  <si>
    <t>ბაუსფეისი</t>
  </si>
  <si>
    <t>402286021</t>
  </si>
  <si>
    <t>0766c071-8727-4f0a-a10b-6d7295587900</t>
  </si>
  <si>
    <t>ვეფხია თანდილაშვილი</t>
  </si>
  <si>
    <t>01001014630</t>
  </si>
  <si>
    <t>6f5950a8-ffdb-4d40-b944-d6e92eaeb56d</t>
  </si>
  <si>
    <t>რაულ საგინაძე</t>
  </si>
  <si>
    <t>61009028376</t>
  </si>
  <si>
    <t>5bed74d6-68af-454d-9951-6d2dc0aba20b</t>
  </si>
  <si>
    <t>მარად შაინიძე</t>
  </si>
  <si>
    <t>61009027854</t>
  </si>
  <si>
    <t>075c65d4-f2f9-47c5-8b56-4815ca171b96</t>
  </si>
  <si>
    <t>ოლეგ კაპლიევ</t>
  </si>
  <si>
    <t>345720703</t>
  </si>
  <si>
    <t>95d0f9a5-9cfd-4cba-91eb-74381805ea19</t>
  </si>
  <si>
    <t>არქი მეინთენენს</t>
  </si>
  <si>
    <t>405752957</t>
  </si>
  <si>
    <t>e4776dbb-f3fc-4669-bb43-a1b7c87b7c59</t>
  </si>
  <si>
    <t>ანა კომახიძე</t>
  </si>
  <si>
    <t>61001084981</t>
  </si>
  <si>
    <t>a37cedac-025a-4fb9-8fa8-11cf62744e91</t>
  </si>
  <si>
    <t>მაია ჩავლეიშვილი</t>
  </si>
  <si>
    <t>01021017124</t>
  </si>
  <si>
    <t>3bcb36cb-f2ad-4468-91ae-2e44f07c8bab</t>
  </si>
  <si>
    <t>ზურაბი ღოღაძე</t>
  </si>
  <si>
    <t>01027037072</t>
  </si>
  <si>
    <t>GE43BG0000000580628553</t>
  </si>
  <si>
    <t>f162a6a1-502c-438d-ac92-bd406de6fdd6</t>
  </si>
  <si>
    <t>დავით ირემაძე</t>
  </si>
  <si>
    <t>46001023155</t>
  </si>
  <si>
    <t>38867cb5-3ffd-48b1-9ad7-31854ab9ecca</t>
  </si>
  <si>
    <t>ვახტანგ ინჯგია</t>
  </si>
  <si>
    <t>01701118706</t>
  </si>
  <si>
    <t>GE46BG0000000161908308</t>
  </si>
  <si>
    <t>aa782304-354c-442a-80fd-e501d5e33114</t>
  </si>
  <si>
    <t>ბორა +</t>
  </si>
  <si>
    <t>206307619</t>
  </si>
  <si>
    <t>ba96c22f-2a28-4cb9-a672-b5195db13994</t>
  </si>
  <si>
    <t>ფალლაჰა მონა</t>
  </si>
  <si>
    <t>LR1331828</t>
  </si>
  <si>
    <t>f41e2ac5-0e57-41cb-b8b7-2dd8dc1a8bf4</t>
  </si>
  <si>
    <t>ოფის მიქსი</t>
  </si>
  <si>
    <t>401951456</t>
  </si>
  <si>
    <t>2cc0e4fd-232e-4d7c-b5bd-972c0c56602b</t>
  </si>
  <si>
    <t>ბილდერსი</t>
  </si>
  <si>
    <t>405244677</t>
  </si>
  <si>
    <t>13306d6d-faab-48fc-bf0e-c96ba9bd6dcd</t>
  </si>
  <si>
    <t>სამზეო ყვარელი</t>
  </si>
  <si>
    <t>405748268</t>
  </si>
  <si>
    <t>GE10BG0000000606043535</t>
  </si>
  <si>
    <t>8552e61b-5341-4e48-8dc9-2dcadd5ac20f</t>
  </si>
  <si>
    <t>კომპანია იულონ ტრანსი</t>
  </si>
  <si>
    <t>205254259</t>
  </si>
  <si>
    <t>6e55de2b-c732-482d-9e62-93dab1cc44ad</t>
  </si>
  <si>
    <t>ხვიჩა კახიძე</t>
  </si>
  <si>
    <t>61306081189</t>
  </si>
  <si>
    <t>GE03BG0000000541506651</t>
  </si>
  <si>
    <t>854dd62e-6b39-44c8-8255-9464f609a9aa</t>
  </si>
  <si>
    <t>როლანდ ზოიძე</t>
  </si>
  <si>
    <t>61006006312</t>
  </si>
  <si>
    <t>07b7b5ef-1eb3-404e-a3a3-42590247be42</t>
  </si>
  <si>
    <t>რომან ზოიძე</t>
  </si>
  <si>
    <t>61006012753</t>
  </si>
  <si>
    <t>c8976e88-9590-4a80-a020-53b09139c8b5</t>
  </si>
  <si>
    <t>ელკატო რენტ</t>
  </si>
  <si>
    <t>415605134</t>
  </si>
  <si>
    <t>a83d4fb0-6f66-4583-bce2-5f24e5adcbd9</t>
  </si>
  <si>
    <t>ბესიკ ვაჩაძე</t>
  </si>
  <si>
    <t>01025015006</t>
  </si>
  <si>
    <t>GE33BG0000000146273500</t>
  </si>
  <si>
    <t>8d711d4d-05f7-4b5e-bacf-4cefcb233e7e</t>
  </si>
  <si>
    <t>კახაბერ ცირიკაშვილი</t>
  </si>
  <si>
    <t>45001008660</t>
  </si>
  <si>
    <t>GE51TB7293345064300074</t>
  </si>
  <si>
    <t>319b3b54-6096-48fc-ae25-c9dd8bbe3118</t>
  </si>
  <si>
    <t>თორნიკე კობახიძე</t>
  </si>
  <si>
    <t>45001033753</t>
  </si>
  <si>
    <t>GE78TB7435045068100044</t>
  </si>
  <si>
    <t>d8fffe50-a2d2-4368-929a-538017719123</t>
  </si>
  <si>
    <t>გიორგი დოლმაზაშვილი</t>
  </si>
  <si>
    <t>45001033239</t>
  </si>
  <si>
    <t>GE53TB7609645068100009</t>
  </si>
  <si>
    <t>8c85c472-d1e1-4724-8f15-bb33bd225782</t>
  </si>
  <si>
    <t>ალექსანდრე ბიბილაშვილი</t>
  </si>
  <si>
    <t>45801038715</t>
  </si>
  <si>
    <t>GE79BG0000000601495612</t>
  </si>
  <si>
    <t>9c4a5efe-1b84-4e71-b9db-a0fa2d20e1b4</t>
  </si>
  <si>
    <t>421ecade-bd07-478f-9ada-2d6c72be981e</t>
  </si>
  <si>
    <t>მიხეილ კოზლოვი</t>
  </si>
  <si>
    <t>01811113095</t>
  </si>
  <si>
    <t>GE02BG0000000312453100</t>
  </si>
  <si>
    <t>b90afe9c-6f0a-40c3-8cf4-8ba83cc96e2d</t>
  </si>
  <si>
    <t>კოკა კოტორაშვილი</t>
  </si>
  <si>
    <t>01019033500</t>
  </si>
  <si>
    <t>GE23BG0000000654142400</t>
  </si>
  <si>
    <t>5f8fe14f-01d3-41a0-8170-70e9b16782c9</t>
  </si>
  <si>
    <t>207fd2b7-626a-4a39-a1f5-dff7225748f5</t>
  </si>
  <si>
    <t>იგორ ნიკოლსკიი</t>
  </si>
  <si>
    <t>71e5e284-9d89-409f-a6dd-d53d341b3de3</t>
  </si>
  <si>
    <t>AGUSTINELECTRIC TECHNOLOGY(HANGZHOU)CO,.LTD</t>
  </si>
  <si>
    <t>4e17da40-4bd6-4ed3-b252-9143292487b6</t>
  </si>
  <si>
    <t>ნიუ აუტო მოტორსი 24/7</t>
  </si>
  <si>
    <t>402165358</t>
  </si>
  <si>
    <t>d95fac00-b024-48d1-81bc-bbb28f7c7469</t>
  </si>
  <si>
    <t>შპს ლონდონი 2024</t>
  </si>
  <si>
    <t>445761006</t>
  </si>
  <si>
    <t>1f41cb2f-9dac-47cf-9242-51d2d0ade4cc</t>
  </si>
  <si>
    <t>ბესიკ ქარდავა</t>
  </si>
  <si>
    <t>62001033449</t>
  </si>
  <si>
    <t>c202fc32-c675-4f80-8903-9eaa1284acc3</t>
  </si>
  <si>
    <t>სსიპ - საქართველოს სტანდარტებისა და მეტროლოგიის ეროვნული სააგენტო</t>
  </si>
  <si>
    <t>200162224</t>
  </si>
  <si>
    <t>2f9ff254-990f-483a-990c-93eadbe25f4e</t>
  </si>
  <si>
    <t>ზ-გრუპ</t>
  </si>
  <si>
    <t>405628913</t>
  </si>
  <si>
    <t>1e432ee6-bf83-4368-89db-5c1fbca8796b</t>
  </si>
  <si>
    <t>ზვიადი მაჩაიძე</t>
  </si>
  <si>
    <t>25001038955</t>
  </si>
  <si>
    <t>3974268c-4fd8-4709-8b53-5811d4926a98</t>
  </si>
  <si>
    <t>გაყიდვების ასოციაცია</t>
  </si>
  <si>
    <t>405511218</t>
  </si>
  <si>
    <t>03f9edf8-955d-4a41-8a54-4433c2cd1dfe</t>
  </si>
  <si>
    <t>ხათუნა ზაქაიძე</t>
  </si>
  <si>
    <t>16001019920</t>
  </si>
  <si>
    <t>b262944c-a7b0-42c6-ae3a-f2b8e8d72111</t>
  </si>
  <si>
    <t>ემზარ ნარიმანიძე</t>
  </si>
  <si>
    <t>01008027467</t>
  </si>
  <si>
    <t>GE75BG0000000524900216</t>
  </si>
  <si>
    <t>e1f97fe7-2ba1-4f64-862b-7ea9a9574101</t>
  </si>
  <si>
    <t>ლევან სტურუა</t>
  </si>
  <si>
    <t>01007010673</t>
  </si>
  <si>
    <t>e638f9d6-9e8f-4070-8dbd-924b93f43c53</t>
  </si>
  <si>
    <t>კავკასიის ტრენინგის ცენტრი</t>
  </si>
  <si>
    <t>f500ff82-832c-4f99-9ee8-3aee2908bc02</t>
  </si>
  <si>
    <t>შალვა არსენიშვილი</t>
  </si>
  <si>
    <t>47ae2c8b-7589-4539-b9b3-cd5875f2a3d6</t>
  </si>
  <si>
    <t>ჰორიზონტი</t>
  </si>
  <si>
    <t>438737994</t>
  </si>
  <si>
    <t>a958d7da-bea4-4657-a3d9-cd795c3559f9</t>
  </si>
  <si>
    <t>სქაი სერვის +</t>
  </si>
  <si>
    <t>205277626</t>
  </si>
  <si>
    <t>6c9604bb-8b9d-4b8e-8506-d358d29ccdaa</t>
  </si>
  <si>
    <t>რომან ფარტენაძე</t>
  </si>
  <si>
    <t>61002003192</t>
  </si>
  <si>
    <t>080226ca-3433-4405-bfd3-5ff7cf64fa14</t>
  </si>
  <si>
    <t>BERKSAN MAKINA SAN.VE DIS.TIC.LTD</t>
  </si>
  <si>
    <t>e9e8e729-f2a2-4fdd-83d7-aee81a297935</t>
  </si>
  <si>
    <t>AZKON LIFT COMPANY MMC</t>
  </si>
  <si>
    <t>5adcdbb9-27c0-4c8a-bcd1-fad9f21891cf</t>
  </si>
  <si>
    <t>Elektronik Muhendislik Sanayi ve Ticaret Anonim Sirketi</t>
  </si>
  <si>
    <t>cf588969-6ccd-4ace-9bce-a348b6ecd1cc</t>
  </si>
  <si>
    <t xml:space="preserve">BERTAS GROUP YAPI MARKET ASANSOR AKSAMLARI SAN VE DIS TIC LTD </t>
  </si>
  <si>
    <t>1444cff5-ffa8-4044-b4d6-642a3146f890</t>
  </si>
  <si>
    <t>DVIN HOTEL COMPLEX CJSC PARONYAN</t>
  </si>
  <si>
    <t>c3e70fea-392a-437d-bbc5-5e720cfe1627</t>
  </si>
  <si>
    <t>LIFTINSTITUUT TEKNIK BELGELENDIRME VE GUVENLIK DENETIM</t>
  </si>
  <si>
    <t>d395824c-a9b9-40b4-9691-7c64698e8f55</t>
  </si>
  <si>
    <t>VEFA PREFABRIKE YAPILAR SAN. TIC.</t>
  </si>
  <si>
    <t>dd4b1af9-cf87-4658-b475-0c88b8c7ca67</t>
  </si>
  <si>
    <t>COPARTNER YONETIM DANISMANLIGI</t>
  </si>
  <si>
    <t>291fed68-e606-4616-bea7-d9c6d2ec4e78</t>
  </si>
  <si>
    <t>GENERG DIS TICARET LIMITED SIRKET</t>
  </si>
  <si>
    <t>e0d89162-716d-4032-b7ea-66d196bbec48</t>
  </si>
  <si>
    <t>YUCELBORU IHRACAT ITHALAT VE PAZARLAMA AS</t>
  </si>
  <si>
    <t>41b97235-371d-48c2-ad4a-fd2654d4f8d4</t>
  </si>
  <si>
    <t>PHYSICAL MEASUREMENT TECHNOLOGIES I\NC</t>
  </si>
  <si>
    <t>f1820317-c1c3-49c7-8ce9-00ab7b8d7c52</t>
  </si>
  <si>
    <t xml:space="preserve">PRIME SHIPPING AGENCY LLC </t>
  </si>
  <si>
    <t>667c130d-23d3-4f7a-a9a9-46c74e2988ce</t>
  </si>
  <si>
    <t>ATLAS ATIKSU VE SU ARITMA TEKNOLOJI</t>
  </si>
  <si>
    <t>a8f9a96f-f928-41fe-9306-f5754d31c4b6</t>
  </si>
  <si>
    <t>ASTOR TRANSFORMATOR ENERJI TURIZM I\NS. VE PETROL SAN TIC</t>
  </si>
  <si>
    <t>72707977-038a-47ac-b2bc-15f01038ca0c</t>
  </si>
  <si>
    <t>AYDIN AVRAZYA GLOBAL DEMIR CELIK SAN. VE TIC LTD STI</t>
  </si>
  <si>
    <t>eef57498-d58b-4776-a920-20f6dbc4cbee</t>
  </si>
  <si>
    <t>MAKSEL DIS TICARET LTD STI</t>
  </si>
  <si>
    <t>a6841dd0-40f0-4dd3-bd11-ac178741ce5e</t>
  </si>
  <si>
    <t>GUCEVI JENERATOR SAN. VE TIC. LTD</t>
  </si>
  <si>
    <t>f3e9fd60-8909-42dd-a3b1-40bdc1f5e93b</t>
  </si>
  <si>
    <t>ENEKO HAVALANDIRMA VE ISI EKONOMISI\ SISTEM TEKNOLOJILERI MAKI  SAN  VE TIC AS</t>
  </si>
  <si>
    <t>69e45f27-885e-4992-b1f0-c1a23a628358</t>
  </si>
  <si>
    <t>ENEKO A.S.</t>
  </si>
  <si>
    <t>1cf17f92-e8f9-4c9e-9697-a191a81d8db8</t>
  </si>
  <si>
    <t>ANTONIO TRADE OUTN 6. MUUGA KULA VIIMSI</t>
  </si>
  <si>
    <t>3cf852d8-74f9-4d29-a7de-4bebf6098455</t>
  </si>
  <si>
    <t>UNTES ISITMA KLIMA SOGUTMA SAN VE\1/ TIC AS\</t>
  </si>
  <si>
    <t>6c6bf4e4-fb40-410a-b3a8-4515d9f9b791</t>
  </si>
  <si>
    <t>ATLAS TEKNIK TESISAT MALZ.TAAHHUT S\AN.VE DIS TIC.LTD</t>
  </si>
  <si>
    <t>bbcbad53-366d-4063-8c87-f0de1d71d181</t>
  </si>
  <si>
    <t>IMCO ENDUSTRIYEL MALZEME  TAAHHUT S\AN.VE TIC. A.S.</t>
  </si>
  <si>
    <t>e12329ef-0fb3-4e61-8db0-4f924b6075fc</t>
  </si>
  <si>
    <t>VBW ENGINEERING SP.ZO</t>
  </si>
  <si>
    <t>5992b532-61bc-4205-9d13-a2acc9df821f</t>
  </si>
  <si>
    <t>TUNC METAL TICARET ANONIM SIRKETI</t>
  </si>
  <si>
    <t>40d29ffe-a179-491d-a3fb-d40d633aa909</t>
  </si>
  <si>
    <t>HARMANLI KIMYA VE MAKINE SAN TIC LT\D STI</t>
  </si>
  <si>
    <t>1fc7a0bd-c40f-4548-a2c8-82dcc2614494</t>
  </si>
  <si>
    <t>MDT MUHENDISLIK SISTEMLERI LTD</t>
  </si>
  <si>
    <t>adf152cc-93a7-49c5-adb2-e4765ee8b5f4</t>
  </si>
  <si>
    <t>ლაზარე მამუჩაშვილი</t>
  </si>
  <si>
    <t>01024090286</t>
  </si>
  <si>
    <t>GE78BG0000000569556634</t>
  </si>
  <si>
    <t>fca148e4-465c-426d-b4f7-ce2a56036038</t>
  </si>
  <si>
    <t>არჩილ კალანდაძე</t>
  </si>
  <si>
    <t xml:space="preserve">18001039724 </t>
  </si>
  <si>
    <t>GE04BG0000000162374761</t>
  </si>
  <si>
    <t>c6802cee-028a-4e50-9d4e-d7565145b254</t>
  </si>
  <si>
    <t>მალხაზ ნატროშვილი</t>
  </si>
  <si>
    <t>14001005815</t>
  </si>
  <si>
    <t>GE87BG0000000499430904</t>
  </si>
  <si>
    <t>746e51d4-e63b-40de-915b-bf081cd4b1cf</t>
  </si>
  <si>
    <t>გიორგი ქამაშიძე</t>
  </si>
  <si>
    <t>05001011119</t>
  </si>
  <si>
    <t>058a7f43-4be9-41a5-a2d4-5f68c88e35a4</t>
  </si>
  <si>
    <t>გიორგი გუგენიშვილი</t>
  </si>
  <si>
    <t>14001027580</t>
  </si>
  <si>
    <t>7d8b4d14-ec2b-49ec-9db9-162346a28f6c</t>
  </si>
  <si>
    <t>სიესტა დეველოპმენტ</t>
  </si>
  <si>
    <t>445483147</t>
  </si>
  <si>
    <t>5875d64f-18d8-400c-a323-b74c09aab054</t>
  </si>
  <si>
    <t>მამუკა მამულაძე</t>
  </si>
  <si>
    <t>61010020130</t>
  </si>
  <si>
    <t>7a039d99-4199-463b-8164-72ffe2a23857</t>
  </si>
  <si>
    <t>ანრი ჭყონია</t>
  </si>
  <si>
    <t>61006079648</t>
  </si>
  <si>
    <t>6c76011f-e521-48a1-885f-acb6e2377dd0</t>
  </si>
  <si>
    <t>2786</t>
  </si>
  <si>
    <t>ნუკრი შონია</t>
  </si>
  <si>
    <t>62006022954</t>
  </si>
  <si>
    <t>2f1e86d0-1fa0-4f07-ae4b-7a1f0e8c5953</t>
  </si>
  <si>
    <t>მევლუდი გვრიტიშვილი</t>
  </si>
  <si>
    <t>01019018551</t>
  </si>
  <si>
    <t>0923d9bf-f848-4f4a-b9c9-0d657cfb7ad1</t>
  </si>
  <si>
    <t>პაატა დარსალია</t>
  </si>
  <si>
    <t>48001002773</t>
  </si>
  <si>
    <t>5cef61f1-dbdc-4dba-b7da-a5d9c12cc164</t>
  </si>
  <si>
    <t>დავით აბულაძის ქართულ-იტალიური კლინიკა</t>
  </si>
  <si>
    <t>405080503</t>
  </si>
  <si>
    <t>50baaebf-d628-4983-84e7-b256ce7047db</t>
  </si>
  <si>
    <t>მერაბ გელაძე</t>
  </si>
  <si>
    <t>33001052673</t>
  </si>
  <si>
    <t>d87de143-94b4-48b4-a303-91831d0135f9</t>
  </si>
  <si>
    <t>ნოდარ კვიჟინაძე</t>
  </si>
  <si>
    <t>01025001176</t>
  </si>
  <si>
    <t>a80dd087-214d-4ca4-b6eb-e1e89145b72b</t>
  </si>
  <si>
    <t>ზურაბ ქარელი</t>
  </si>
  <si>
    <t>a78ffd64-17a0-4200-8cd0-473dd8983716</t>
  </si>
  <si>
    <t>რომან მამულაძე</t>
  </si>
  <si>
    <t>61001026033</t>
  </si>
  <si>
    <t>8d5a9df6-88eb-441a-809e-6500dc76defc</t>
  </si>
  <si>
    <t>ლაშა ქიტესაშვილი</t>
  </si>
  <si>
    <t>45001033622</t>
  </si>
  <si>
    <t>GE67BG0000000100747005</t>
  </si>
  <si>
    <t>bdd5d653-d453-417d-b540-c966411adef3</t>
  </si>
  <si>
    <t>ანაგი მექანიზაცია</t>
  </si>
  <si>
    <t>445423587</t>
  </si>
  <si>
    <t>3cfb8504-db19-4e0d-a888-438bff7f2cc8</t>
  </si>
  <si>
    <t>გუგა</t>
  </si>
  <si>
    <t>448388511</t>
  </si>
  <si>
    <t>488a6643-a88c-4168-a2dd-6e112a4f46dd</t>
  </si>
  <si>
    <t>მაჰარაჯა</t>
  </si>
  <si>
    <t>445463169</t>
  </si>
  <si>
    <t>30b14784-aff2-478d-b610-a79c6cc22525</t>
  </si>
  <si>
    <t>ბადრი თოთლაძე</t>
  </si>
  <si>
    <t>43001024480</t>
  </si>
  <si>
    <t>GE33BG0000000101127469</t>
  </si>
  <si>
    <t>b1bec365-69ec-4926-a0cf-54d0c4b85a69</t>
  </si>
  <si>
    <t>ნიმა</t>
  </si>
  <si>
    <t>406321895</t>
  </si>
  <si>
    <t>0384c717-d0e1-4fd8-a29f-0ae8acc72541</t>
  </si>
  <si>
    <t>მაიკლი ნაუმოვი</t>
  </si>
  <si>
    <t>2f5f9219-fac1-402c-9141-f6716bf889dc</t>
  </si>
  <si>
    <t>გიორგი ხონელია</t>
  </si>
  <si>
    <t>62007000908</t>
  </si>
  <si>
    <t>9824c752-0be4-4b5d-9818-8b590bd9c2ea</t>
  </si>
  <si>
    <t>ნეფო</t>
  </si>
  <si>
    <t>400269080</t>
  </si>
  <si>
    <t>d2c4628e-cccd-4297-b9f1-ab0623e6e762</t>
  </si>
  <si>
    <t>ბერინგი</t>
  </si>
  <si>
    <t>200264640</t>
  </si>
  <si>
    <t>1ef7b118-ee24-490d-ab8c-8782ce47ecb7</t>
  </si>
  <si>
    <t>ნამი 2024</t>
  </si>
  <si>
    <t>405720019</t>
  </si>
  <si>
    <t>17ee0bbd-46cb-4653-91a7-ceeb6b721485</t>
  </si>
  <si>
    <t>FU ZHOU GUANG YI TONG MECHANICAL</t>
  </si>
  <si>
    <t>e0f447f7-517a-44e7-b54b-108a5e5b0235</t>
  </si>
  <si>
    <t>შატო ყვარელი</t>
  </si>
  <si>
    <t>441555988</t>
  </si>
  <si>
    <t>6c607b0d-7243-4fed-aaf1-297a65ea1c7e</t>
  </si>
  <si>
    <t>ბეტა პრინტი</t>
  </si>
  <si>
    <t>445480649</t>
  </si>
  <si>
    <t>a3455ecc-410f-48bb-8ec0-8c7d62b07933</t>
  </si>
  <si>
    <t>რუსუდან ბუზალაძე</t>
  </si>
  <si>
    <t>25001025886</t>
  </si>
  <si>
    <t>22e9c750-00b4-48c7-ae1a-85260c1bc709</t>
  </si>
  <si>
    <t>გაბრიელ პარასტაევი</t>
  </si>
  <si>
    <t>01034000697</t>
  </si>
  <si>
    <t>GE45BG0000000541538099</t>
  </si>
  <si>
    <t>fc31bb5f-8d47-4f0f-9ea6-e784e55fe626</t>
  </si>
  <si>
    <t>ნეო გუდაური</t>
  </si>
  <si>
    <t>59e53ffc-c1df-473a-b257-775514afb099</t>
  </si>
  <si>
    <t>საფაროვი მამედ</t>
  </si>
  <si>
    <t>01008049038</t>
  </si>
  <si>
    <t>c676ed46-7864-423a-b95d-11c9f5d8de72</t>
  </si>
  <si>
    <t>ნექსია ჯორჯია აკადემია</t>
  </si>
  <si>
    <t>405175803</t>
  </si>
  <si>
    <t>ed5100aa-6c11-42d9-999a-8ebf0bdc7892</t>
  </si>
  <si>
    <t>ჩოტნე ჩუბინიძე</t>
  </si>
  <si>
    <t>21001038641</t>
  </si>
  <si>
    <t>GE52TB7127745064300091</t>
  </si>
  <si>
    <t>df89aa2b-3c0f-4383-aaad-b0349a4b7bb1</t>
  </si>
  <si>
    <t>შოთა ობოლაძე</t>
  </si>
  <si>
    <t>60001057449</t>
  </si>
  <si>
    <t>GE28BG0000000314620000</t>
  </si>
  <si>
    <t>61ef012f-4c3b-4899-8e7d-f869efa3b90b</t>
  </si>
  <si>
    <t>როლანდი უფლისაშვილი</t>
  </si>
  <si>
    <t>01019089090</t>
  </si>
  <si>
    <t>GE76TB7580445061600018</t>
  </si>
  <si>
    <t>31032db4-00b1-42a8-a69a-a11b5ae69808</t>
  </si>
  <si>
    <t>ცინცაძე მურმან</t>
  </si>
  <si>
    <t>61006071765</t>
  </si>
  <si>
    <t>1cf9db69-e22e-491b-b75c-411dbf884ff9</t>
  </si>
  <si>
    <t>ძიგრაშვილი მიხეილ</t>
  </si>
  <si>
    <t>01007010630</t>
  </si>
  <si>
    <t>82ba27ac-8952-4f94-b138-745115d727f6</t>
  </si>
  <si>
    <t>გლობალი</t>
  </si>
  <si>
    <t>442732697</t>
  </si>
  <si>
    <t>54d9e8b0-61ad-4800-af41-6af84b73b639</t>
  </si>
  <si>
    <t>2749</t>
  </si>
  <si>
    <t>ბორის ქრისტესაშვილი</t>
  </si>
  <si>
    <t>01020005418</t>
  </si>
  <si>
    <t>GE60BG0000000345917347</t>
  </si>
  <si>
    <t>fbd076f5-c9a3-4f77-8d0d-d2dfbc121972</t>
  </si>
  <si>
    <t>OZAAR MEDIKAL VE ASANSOR SAN.TIC.LTD.STI.</t>
  </si>
  <si>
    <t>b20c952f-d213-4a7d-97e7-2b9efb4ad9c0</t>
  </si>
  <si>
    <t>როინი მანთიძე</t>
  </si>
  <si>
    <t>46001011479</t>
  </si>
  <si>
    <t>GE46BG0000000345896938</t>
  </si>
  <si>
    <t>dfb7cebe-917f-4c94-998d-5bef26a7458b</t>
  </si>
  <si>
    <t>თორნიკე ბარბაქაძე</t>
  </si>
  <si>
    <t>56001024920</t>
  </si>
  <si>
    <t>GE08BG0000000547212877</t>
  </si>
  <si>
    <t>d20fc11f-14e2-4d46-90b1-f465a98b6acb</t>
  </si>
  <si>
    <t>8440f547-5a5f-4d8a-8f7f-acd5c7f00756</t>
  </si>
  <si>
    <t>ნინო თავამაიშვილი</t>
  </si>
  <si>
    <t>33001020674</t>
  </si>
  <si>
    <t>15951f75-6aca-4416-8478-e803240069ff</t>
  </si>
  <si>
    <t>ივიკო კაციტაძე</t>
  </si>
  <si>
    <t>01005020910</t>
  </si>
  <si>
    <t>d396f690-ec18-40a8-a6c0-d66ddf0b42d8</t>
  </si>
  <si>
    <t>ზაქარია კურტანიძე</t>
  </si>
  <si>
    <t>38001022467</t>
  </si>
  <si>
    <t>GE75BG0000000184650600</t>
  </si>
  <si>
    <t>e4368521-6791-4fb4-b826-e1214405ca79</t>
  </si>
  <si>
    <t>ჯაბა გაბიტაძე</t>
  </si>
  <si>
    <t>61006066979</t>
  </si>
  <si>
    <t>GE83BG0000000589449498</t>
  </si>
  <si>
    <t>bb90b12c-a700-48e7-8d40-dbdf80d26cb9</t>
  </si>
  <si>
    <t>გოჩა შენგელია</t>
  </si>
  <si>
    <t>61001065035</t>
  </si>
  <si>
    <t>GE39BG0000000983418700</t>
  </si>
  <si>
    <t>6b4fe47a-0efa-49c1-b631-c1aed2665ba5</t>
  </si>
  <si>
    <t>ალექსი გაგოშიძე</t>
  </si>
  <si>
    <t>01027087545</t>
  </si>
  <si>
    <t>6f48c9a7-7eb1-48d8-ab02-f0588f427f8a</t>
  </si>
  <si>
    <t>მშენებელი 2004</t>
  </si>
  <si>
    <t>205023277</t>
  </si>
  <si>
    <t>7a49a212-38dd-4a69-bab5-a677f1cbca97</t>
  </si>
  <si>
    <t>მირიან ნოზაძე</t>
  </si>
  <si>
    <t>38001005548</t>
  </si>
  <si>
    <t>bcb6bb41-b633-41e7-bbbd-82719024b7f5</t>
  </si>
  <si>
    <t>შალვა ჩილინდრიშვილი</t>
  </si>
  <si>
    <t>31001020813</t>
  </si>
  <si>
    <t>f225b6da-8c6c-4a76-9636-57715a5164d5</t>
  </si>
  <si>
    <t>პაპილონ</t>
  </si>
  <si>
    <t>415601502</t>
  </si>
  <si>
    <t>812df234-b29c-4c1d-b530-34bf936be599</t>
  </si>
  <si>
    <t>2791</t>
  </si>
  <si>
    <t>დავით ფერაძე</t>
  </si>
  <si>
    <t>01011003823</t>
  </si>
  <si>
    <t>fcc49e52-4482-45ef-a2f2-5eaf2f408f82</t>
  </si>
  <si>
    <t>სპეის გალაქსი</t>
  </si>
  <si>
    <t>426545535</t>
  </si>
  <si>
    <t>536771eb-8215-46d3-b48e-c39614ff4544</t>
  </si>
  <si>
    <t>2789</t>
  </si>
  <si>
    <t>ქრომი</t>
  </si>
  <si>
    <t>400231922</t>
  </si>
  <si>
    <t>4eec7b9e-09b2-4f82-995f-13d05fab2bdc</t>
  </si>
  <si>
    <t>ბივ მოტორსი</t>
  </si>
  <si>
    <t>402014654</t>
  </si>
  <si>
    <t>9d73e9f1-0c31-49c3-8d8f-035111ab1cf9</t>
  </si>
  <si>
    <t>თედი 2011</t>
  </si>
  <si>
    <t>445398329</t>
  </si>
  <si>
    <t>7b6354f0-7ffd-458c-9dc1-3e12cd90e774</t>
  </si>
  <si>
    <t>მალი 99</t>
  </si>
  <si>
    <t>405651539</t>
  </si>
  <si>
    <t>41145199-53b5-40d8-861f-aeef98d3c9c3</t>
  </si>
  <si>
    <t>სი-ემ-ჯი ჯგუფი</t>
  </si>
  <si>
    <t>200267889</t>
  </si>
  <si>
    <t>91fc297f-1415-40e7-8be9-36fbb8bf18ee</t>
  </si>
  <si>
    <t>2788</t>
  </si>
  <si>
    <t>ვახტანგ გაბისონია</t>
  </si>
  <si>
    <t>29001005566</t>
  </si>
  <si>
    <t>1558b2f3-e9da-4068-ab06-618609c4d053</t>
  </si>
  <si>
    <t>2787</t>
  </si>
  <si>
    <t>იზა გაბაშვილი</t>
  </si>
  <si>
    <t>40001039791</t>
  </si>
  <si>
    <t>259a24fc-0d62-4c8d-9247-05ce50940001</t>
  </si>
  <si>
    <t>ჯიუვე</t>
  </si>
  <si>
    <t>445603222</t>
  </si>
  <si>
    <t>26d78cff-1132-4f14-8e89-ab1c4a1c945e</t>
  </si>
  <si>
    <t>ჯი ენდ ჯი</t>
  </si>
  <si>
    <t>445424988</t>
  </si>
  <si>
    <t>9b11645d-4acc-49ba-a4ee-49575f2baae7</t>
  </si>
  <si>
    <t>2785</t>
  </si>
  <si>
    <t>ტექნო მოლი</t>
  </si>
  <si>
    <t>445585233</t>
  </si>
  <si>
    <t>6ffeafb7-4484-49b3-8cc8-17ec85ae052b</t>
  </si>
  <si>
    <t>2784</t>
  </si>
  <si>
    <t>ნინო კაციტაძე</t>
  </si>
  <si>
    <t>38001005074</t>
  </si>
  <si>
    <t>93ebf998-094f-4cc9-b4ce-bbb67e0c240e</t>
  </si>
  <si>
    <t>შოთა მუმლაძე</t>
  </si>
  <si>
    <t>01010020140</t>
  </si>
  <si>
    <t>13b81f52-a3d2-47ab-b848-d89d0234cd4b</t>
  </si>
  <si>
    <t>ცერ ენდ გული</t>
  </si>
  <si>
    <t>415603369</t>
  </si>
  <si>
    <t>d06acf02-2e71-45fc-84dc-fd2ba2bc5856</t>
  </si>
  <si>
    <t>400261658</t>
  </si>
  <si>
    <t>55455472-cda9-49d1-a033-f299ecb7b907</t>
  </si>
  <si>
    <t>61006069723</t>
  </si>
  <si>
    <t>GE57BG0000000843029500</t>
  </si>
  <si>
    <t>5194c4c8-52dd-4cc2-b1b6-6269b78be8f5</t>
  </si>
  <si>
    <t>ანაგი არტ ჰაუსი</t>
  </si>
  <si>
    <t>404630716</t>
  </si>
  <si>
    <t>47de915e-c03b-4118-b9cc-0d4d80b1caac</t>
  </si>
  <si>
    <t>ნიკო ცოფურაშვილი</t>
  </si>
  <si>
    <t>12001087716</t>
  </si>
  <si>
    <t>GE89TB7070745061100111</t>
  </si>
  <si>
    <t>0f33be89-b58a-4c07-a327-0bfcb7fa1275</t>
  </si>
  <si>
    <t>მეტრო ჰოლდინგი</t>
  </si>
  <si>
    <t>404512933</t>
  </si>
  <si>
    <t>4b1110ff-1ace-462f-8822-895425a89a3c</t>
  </si>
  <si>
    <t>მამუკა ხინკილაძე</t>
  </si>
  <si>
    <t xml:space="preserve">61006055661 </t>
  </si>
  <si>
    <t>GE74BG0000000101201130</t>
  </si>
  <si>
    <t>57f1063d-e58f-4720-91bb-214b49340c64</t>
  </si>
  <si>
    <t>ზურაბ მძევაშვილი</t>
  </si>
  <si>
    <t xml:space="preserve">31001020458 </t>
  </si>
  <si>
    <t>GE30TB7219845061100023</t>
  </si>
  <si>
    <t>00dc1a67-847b-4c67-836f-e2b6e4face8f</t>
  </si>
  <si>
    <t>შარმ ტრეიდინგი</t>
  </si>
  <si>
    <t>211397004</t>
  </si>
  <si>
    <t>04fc5bc4-d186-445d-9f19-7d339e71eff6</t>
  </si>
  <si>
    <t>ტოკიო ჰოტელ</t>
  </si>
  <si>
    <t>402229423</t>
  </si>
  <si>
    <t>GE40BG0000000606119819</t>
  </si>
  <si>
    <t>f79de391-c7c6-42b0-9326-1b94b5dcd121</t>
  </si>
  <si>
    <t>საკენი ბიოგრაფი</t>
  </si>
  <si>
    <t>404651015</t>
  </si>
  <si>
    <t>52130c6e-2f62-4b07-bce1-28762a400e58</t>
  </si>
  <si>
    <t>GE74BG0000000100551521</t>
  </si>
  <si>
    <t>001e0b17-dd74-4b32-8884-80822b73ed7b</t>
  </si>
  <si>
    <t>რუსლან ბაირამოვი</t>
  </si>
  <si>
    <t>10001057991</t>
  </si>
  <si>
    <t>GE89BG0000000131158437</t>
  </si>
  <si>
    <t>e701b293-0fb7-4432-b8f6-06eec61dc9f0</t>
  </si>
  <si>
    <t>გიორგი შავლოხაშვილი</t>
  </si>
  <si>
    <t>01026011590</t>
  </si>
  <si>
    <t>GE73TB7237745064300033</t>
  </si>
  <si>
    <t>c355d0ef-b83d-41ff-aafd-7a9046ecec4e</t>
  </si>
  <si>
    <t>ნაკაშიძე ომარი</t>
  </si>
  <si>
    <t>61001035832</t>
  </si>
  <si>
    <t>0d619925-97d0-4ebb-bf02-389ac72792ea</t>
  </si>
  <si>
    <t>01027071724</t>
  </si>
  <si>
    <t>GE36BG0000000499073213</t>
  </si>
  <si>
    <t>bac019c9-efaf-4dab-a464-e7ed043f59cf</t>
  </si>
  <si>
    <t>თეიმურაზ გელაშვილი</t>
  </si>
  <si>
    <t>01032000697</t>
  </si>
  <si>
    <t>GE74TB7081945068100020</t>
  </si>
  <si>
    <t>c8c03aa3-91e8-4fa2-b3d2-97ffe1e82269</t>
  </si>
  <si>
    <t>გიორგი ბიგანიშვილი</t>
  </si>
  <si>
    <t>01011077650</t>
  </si>
  <si>
    <t>GE41BS0000000012045564</t>
  </si>
  <si>
    <t>765e901b-9369-428b-914a-64906c086fb7</t>
  </si>
  <si>
    <t>კობა ალადაშვილი</t>
  </si>
  <si>
    <t>GE71BG0000000537789648</t>
  </si>
  <si>
    <t>e534a41b-2988-4ff7-aa45-aa8f049b19a7</t>
  </si>
  <si>
    <t>გაგა კურტანიძე</t>
  </si>
  <si>
    <t>38001025867</t>
  </si>
  <si>
    <t>GE02BG0000000549913562</t>
  </si>
  <si>
    <t>191d3f8f-6c6d-451f-b7b5-f672ef812975</t>
  </si>
  <si>
    <t>ნოდარ ქობულაშვილი</t>
  </si>
  <si>
    <t>31001027139</t>
  </si>
  <si>
    <t>GE31BG0000000640004700</t>
  </si>
  <si>
    <t>b6d4a07a-1276-4fec-bd92-c0e70614a605</t>
  </si>
  <si>
    <t>გიორგი ტყემალაძე</t>
  </si>
  <si>
    <t>01024074292</t>
  </si>
  <si>
    <t>GE98TB7390945063600022</t>
  </si>
  <si>
    <t>5344de7e-ddfe-41a9-9ff5-9df2530bd6ec</t>
  </si>
  <si>
    <t>ვარდო დავითაძე</t>
  </si>
  <si>
    <t>61007000903</t>
  </si>
  <si>
    <t>GE04BG0000000537795801</t>
  </si>
  <si>
    <t>6de824cc-49af-48fa-9142-6b87c31344fb</t>
  </si>
  <si>
    <t>ანზორ ხაბაძე</t>
  </si>
  <si>
    <t>61001050082</t>
  </si>
  <si>
    <t>GE74BG0000000732633300</t>
  </si>
  <si>
    <t>7301f5dc-28da-434b-b80b-169ef1b9b835</t>
  </si>
  <si>
    <t>ლაშა შაორშაძე</t>
  </si>
  <si>
    <t>01027071308</t>
  </si>
  <si>
    <t>GE69BG0000000607524730GEL</t>
  </si>
  <si>
    <t>2e56075e-f117-4a7f-a91d-5a6327e43711</t>
  </si>
  <si>
    <t>დავით საბაშვილი</t>
  </si>
  <si>
    <t>01002022051</t>
  </si>
  <si>
    <t>GE95TB7807445062100001</t>
  </si>
  <si>
    <t>7ecaf001-c2d1-4554-8763-4d08f8047575</t>
  </si>
  <si>
    <t>443123175</t>
  </si>
  <si>
    <t>GE21BG0000000499363125GEL</t>
  </si>
  <si>
    <t>bbc456c0-d13c-438f-a473-5ef50fe1b7c3</t>
  </si>
  <si>
    <t>ქართული სახლი 2030</t>
  </si>
  <si>
    <t>405634309</t>
  </si>
  <si>
    <t>9e94b4d5-c361-4ea9-87f6-b3c432e83288</t>
  </si>
  <si>
    <t>ბათუმის წყალი</t>
  </si>
  <si>
    <t>245556679</t>
  </si>
  <si>
    <t>65b791f0-0dae-4f76-b658-6e73a8693ecc</t>
  </si>
  <si>
    <t>ბენე ჯგუფი</t>
  </si>
  <si>
    <t>401998086</t>
  </si>
  <si>
    <t>c06ef273-a9f1-4e7e-8e38-95b2edb724ac</t>
  </si>
  <si>
    <t>თემურ ანანიძე</t>
  </si>
  <si>
    <t>61009020260</t>
  </si>
  <si>
    <t>35dcf6a9-d5a1-46e4-812e-7aee38b2a1e8</t>
  </si>
  <si>
    <t>d85a77f9-cefc-4d65-b1a1-1b03c8647cbb</t>
  </si>
  <si>
    <t>ასტრო ლაუნჯი</t>
  </si>
  <si>
    <t>445674805</t>
  </si>
  <si>
    <t>d674c1e7-6b69-41d7-afaf-8dd15c518304</t>
  </si>
  <si>
    <t>ლევილი</t>
  </si>
  <si>
    <t>445540004</t>
  </si>
  <si>
    <t>ac8d5377-4801-46da-bd29-e38596d177bc</t>
  </si>
  <si>
    <t>მეღვინეობა ნეკრესი</t>
  </si>
  <si>
    <t>441558985</t>
  </si>
  <si>
    <t>2664fe9e-d011-4dfd-8a98-8a37dfdb5201</t>
  </si>
  <si>
    <t>დი კვანტრი ჯგუფი</t>
  </si>
  <si>
    <t>405033823</t>
  </si>
  <si>
    <t>aa85fdbe-c482-4106-8fd2-1f9a2104c9b5</t>
  </si>
  <si>
    <t>ეკატერინე კალაიჯოვი</t>
  </si>
  <si>
    <t>54001003030</t>
  </si>
  <si>
    <t>d1473745-0c94-4d97-a0e6-aab2ffef5975</t>
  </si>
  <si>
    <t>თამარ ტყეშელაშვილი</t>
  </si>
  <si>
    <t>01003011982</t>
  </si>
  <si>
    <t>b116a2d1-a9b9-4b69-8edc-f99ce167d64e</t>
  </si>
  <si>
    <t>DECRIPT CJSC</t>
  </si>
  <si>
    <t>02885818</t>
  </si>
  <si>
    <t>e57e51e3-35b5-48de-baf9-c08664162344</t>
  </si>
  <si>
    <t>გლობალ ლიფტ კომპანი</t>
  </si>
  <si>
    <t>405333410</t>
  </si>
  <si>
    <t>GE19TB7861636020100002</t>
  </si>
  <si>
    <t>092e0ad4-dd83-43e6-8619-4e573b4ac75e</t>
  </si>
  <si>
    <t>სვით ჰოუმი</t>
  </si>
  <si>
    <t>445588971</t>
  </si>
  <si>
    <t>GE47BG0000000498387807GEL</t>
  </si>
  <si>
    <t>9084b930-94d3-43fc-b347-b377fd8b8120</t>
  </si>
  <si>
    <t>გიორგი ფანცულაია და პარტნიორები</t>
  </si>
  <si>
    <t>405267367</t>
  </si>
  <si>
    <t>GE20BG0000000101018966GEL</t>
  </si>
  <si>
    <t>0b46900f-064f-44f6-873a-9af358070098</t>
  </si>
  <si>
    <t>პოლიტექსერვისი</t>
  </si>
  <si>
    <t>445530505</t>
  </si>
  <si>
    <t>GE43BG0000000100875477GEL</t>
  </si>
  <si>
    <t>dde2b7c9-92e0-4fb2-b9b3-f61b1d964370</t>
  </si>
  <si>
    <t>სენტა ინსპექტირების ცენტრი</t>
  </si>
  <si>
    <t>404548771</t>
  </si>
  <si>
    <t>GE37BG0000000034148800GEL</t>
  </si>
  <si>
    <t>59136dc9-f8d4-424a-b7ce-03ea6f977c4a</t>
  </si>
  <si>
    <t>ტრენინგ სფეის</t>
  </si>
  <si>
    <t>400318722</t>
  </si>
  <si>
    <t>GE75BG0000000526247546GEL</t>
  </si>
  <si>
    <t>4c3ab4d8-7c6d-4414-8c0c-f1e3e7b6f4ab</t>
  </si>
  <si>
    <t>საქართველო 1</t>
  </si>
  <si>
    <t>445608520</t>
  </si>
  <si>
    <t>GE28TB7631836080100010</t>
  </si>
  <si>
    <t>d6b7aef7-6c6c-4c65-bbda-83fbda7ba345</t>
  </si>
  <si>
    <t>ომოფოქსი</t>
  </si>
  <si>
    <t>405422733</t>
  </si>
  <si>
    <t>GE11BG0000000382441445GEL</t>
  </si>
  <si>
    <t>0594c4c1-ac84-4d1c-ab47-acc81f8841b1</t>
  </si>
  <si>
    <t>დიტეილინგ ჯორჯია</t>
  </si>
  <si>
    <t>405337540</t>
  </si>
  <si>
    <t>GE61BG0000000161522269GEL</t>
  </si>
  <si>
    <t>e2bbb734-36fe-4bf8-be48-089d2c33ab6a</t>
  </si>
  <si>
    <t>სილექს გრუპ, 404617688</t>
  </si>
  <si>
    <t>404617688</t>
  </si>
  <si>
    <t>GE88TB7848936080100006</t>
  </si>
  <si>
    <t>3873a3a8-150d-4618-9c26-f778c387522b</t>
  </si>
  <si>
    <t>სანუს</t>
  </si>
  <si>
    <t>405423288</t>
  </si>
  <si>
    <t>GE57BG0000000498348051GEL</t>
  </si>
  <si>
    <t>6b8ec9d2-f930-4bb8-a28b-c7c2659a8609</t>
  </si>
  <si>
    <t>ბრავა 1, 405289637</t>
  </si>
  <si>
    <t>405289637</t>
  </si>
  <si>
    <t>GE59TB7318136080100005</t>
  </si>
  <si>
    <t>38d65fa5-e9ac-4416-9f93-40ab444e2a8d</t>
  </si>
  <si>
    <t>ევიდენს</t>
  </si>
  <si>
    <t>405474534</t>
  </si>
  <si>
    <t>GE08BG0000000525701478GEL</t>
  </si>
  <si>
    <t>b8c1e826-94d6-4d05-94b2-7b9fbe8ca750</t>
  </si>
  <si>
    <t>სოლვერი</t>
  </si>
  <si>
    <t>402195691</t>
  </si>
  <si>
    <t>GE43TB7158836080100013</t>
  </si>
  <si>
    <t>f9f8c06c-70f8-4584-bfdc-f5131d1c81ef</t>
  </si>
  <si>
    <t>ობკ, 445519957</t>
  </si>
  <si>
    <t>445519957</t>
  </si>
  <si>
    <t>GE14TB7152736050100001</t>
  </si>
  <si>
    <t>da2708f7-e843-4bd8-9383-e46a01837692</t>
  </si>
  <si>
    <t>ფასტ ენდ შაინ ვაკე</t>
  </si>
  <si>
    <t>405444452</t>
  </si>
  <si>
    <t>GE76TB7290536080100012</t>
  </si>
  <si>
    <t>86e29ee5-95a7-4d03-b15c-efa05d527a5e</t>
  </si>
  <si>
    <t>უსაფრთხოების სამსახური</t>
  </si>
  <si>
    <t>445452135</t>
  </si>
  <si>
    <t>GE96TB7931436080100005</t>
  </si>
  <si>
    <t>470365c0-86da-449a-aacf-b69a93770bff</t>
  </si>
  <si>
    <t>ოლ ფროფერთი ჯი</t>
  </si>
  <si>
    <t>404449272</t>
  </si>
  <si>
    <t>GE62TB7355236020100007</t>
  </si>
  <si>
    <t>32ab401a-28c7-41e7-9bdc-bf07287a98bb</t>
  </si>
  <si>
    <t>3D 3დე</t>
  </si>
  <si>
    <t>406104512</t>
  </si>
  <si>
    <t>GE93BG0000000358745100GEL</t>
  </si>
  <si>
    <t>e72e0753-ec8d-4b6a-849b-1652ff1faed3</t>
  </si>
  <si>
    <t>მედიგრუპი</t>
  </si>
  <si>
    <t>400298842</t>
  </si>
  <si>
    <t>GE44TB7869836060100002</t>
  </si>
  <si>
    <t>3b722b35-e484-4726-99f3-e744e20aec8e</t>
  </si>
  <si>
    <t>ინტერკონტაქტი</t>
  </si>
  <si>
    <t>62004004363</t>
  </si>
  <si>
    <t>GE67TB7359336020100003</t>
  </si>
  <si>
    <t>99dcc7d3-03b5-4547-a27f-7b3e8b6afbd1</t>
  </si>
  <si>
    <t>მეტრო სერვის+</t>
  </si>
  <si>
    <t>205150352</t>
  </si>
  <si>
    <t>GE67BG0000000015021800GEL</t>
  </si>
  <si>
    <t>c0ceeace-3f12-4f5d-bb0d-08e28876fb92</t>
  </si>
  <si>
    <t>იბერკომპანი</t>
  </si>
  <si>
    <t>231963818</t>
  </si>
  <si>
    <t>GE30BG0000000121695500GEL</t>
  </si>
  <si>
    <t>bd310181-a85c-497d-88fb-3c21f15efe0a</t>
  </si>
  <si>
    <t>კონტური 2013</t>
  </si>
  <si>
    <t>416308640</t>
  </si>
  <si>
    <t>GE45TB7121436080100004</t>
  </si>
  <si>
    <t>fb577408-276a-4a66-acf6-f8d045219c50</t>
  </si>
  <si>
    <t>440186166</t>
  </si>
  <si>
    <t>GE49BG0000000206888900GEL</t>
  </si>
  <si>
    <t>df45321d-7977-4fae-a127-bfcb0c54bd8c</t>
  </si>
  <si>
    <t>კირბი 2007</t>
  </si>
  <si>
    <t>205223827</t>
  </si>
  <si>
    <t>GE61BG0000000872369600GEL</t>
  </si>
  <si>
    <t>29563421-f189-47c0-92fc-b618bb3ab713</t>
  </si>
  <si>
    <t>ფოსტალონ</t>
  </si>
  <si>
    <t>405124725</t>
  </si>
  <si>
    <t>GE87BG0000000587309800GEL</t>
  </si>
  <si>
    <t>294e76e5-2ef1-4809-bb3b-781074192e21</t>
  </si>
  <si>
    <t>151002257</t>
  </si>
  <si>
    <t>GE16BG0000000320389000GEL</t>
  </si>
  <si>
    <t>cdc60f7b-123b-4834-ae07-10ba177b27c3</t>
  </si>
  <si>
    <t>ომარ ამაღლობელი</t>
  </si>
  <si>
    <t>01030051123</t>
  </si>
  <si>
    <t>GE74LB0112137825544000</t>
  </si>
  <si>
    <t>a93b1c00-77cb-4bcb-b704-e871f10ad954</t>
  </si>
  <si>
    <t>მიხეილ ხოფერია</t>
  </si>
  <si>
    <t>61001000486</t>
  </si>
  <si>
    <t>GE30BG0000000160765742GEL</t>
  </si>
  <si>
    <t>c40cc216-004f-4d24-adb6-ea3d3db09adc</t>
  </si>
  <si>
    <t>გიორგი ამაღლობელი</t>
  </si>
  <si>
    <t>61010016166</t>
  </si>
  <si>
    <t>GE25TB7291745064300040</t>
  </si>
  <si>
    <t>b47b3ecf-eb6f-4204-ab38-356a28ef42d9</t>
  </si>
  <si>
    <t>როლანდ ბერიძე</t>
  </si>
  <si>
    <t>61008020360</t>
  </si>
  <si>
    <t>GE47BG0000000530408962GEL</t>
  </si>
  <si>
    <t>66065fe6-d202-4dc0-9111-cc19ed73f540</t>
  </si>
  <si>
    <t>ირმა ჯაფარიძე</t>
  </si>
  <si>
    <t>01011070620</t>
  </si>
  <si>
    <t>GE82BG0000000161396567GEL</t>
  </si>
  <si>
    <t>77a07c4f-3c54-41e1-8a57-bc6dc410fb68</t>
  </si>
  <si>
    <t>გიორგი ფოცხვერაშვილი</t>
  </si>
  <si>
    <t>01917058155</t>
  </si>
  <si>
    <t>GE67BG0000000498996413GEL</t>
  </si>
  <si>
    <t>ab78490a-0a8b-425a-be64-cf8fafb0492b</t>
  </si>
  <si>
    <t>კახაბერ უსუფაშვილი</t>
  </si>
  <si>
    <t>01011012080</t>
  </si>
  <si>
    <t>GE32BG0000000131219312GEL</t>
  </si>
  <si>
    <t>d7d41818-0a14-4e1d-8353-84462f5bd2c3</t>
  </si>
  <si>
    <t>ქრისტინე კანტიძე</t>
  </si>
  <si>
    <t>01005010529</t>
  </si>
  <si>
    <t>GE80TB1817945063622334</t>
  </si>
  <si>
    <t>eb8816ac-2561-4066-9cdf-8fef6f427c1e</t>
  </si>
  <si>
    <t>ქვარიანი ირაკლი</t>
  </si>
  <si>
    <t>60001141899</t>
  </si>
  <si>
    <t>GE94BG0000000608209100GEL</t>
  </si>
  <si>
    <t>adbe4f6b-449a-432c-af33-23bd06ece644</t>
  </si>
  <si>
    <t>კარახანიანი ედუარდ</t>
  </si>
  <si>
    <t>01027061189</t>
  </si>
  <si>
    <t>GE30BG0000000160875837GEL</t>
  </si>
  <si>
    <t>77d9e039-1b17-491f-a9e3-7500cdcaeed5</t>
  </si>
  <si>
    <t>მგალობლიშვილი გიორგი</t>
  </si>
  <si>
    <t>65002011175</t>
  </si>
  <si>
    <t>GE05BG0000000498899850GEL</t>
  </si>
  <si>
    <t>31c2c76a-0419-4a17-b3d0-a58bd530c34c</t>
  </si>
  <si>
    <t>ხვედელიძე იმედა</t>
  </si>
  <si>
    <t>54001014413</t>
  </si>
  <si>
    <t>GE09BG0000000498422441GEL</t>
  </si>
  <si>
    <t>bef9a7da-0507-4b9b-bfbe-c970c05b4b9b</t>
  </si>
  <si>
    <t>მაღლაკელიძე ვახტანგი</t>
  </si>
  <si>
    <t>018001068242</t>
  </si>
  <si>
    <t>GE04BG0000000161912265GEL</t>
  </si>
  <si>
    <t>6903b18e-e571-44a6-aaf1-487f1d6bf51b</t>
  </si>
  <si>
    <t>ფოფხაძე ირმა</t>
  </si>
  <si>
    <t>62001017050</t>
  </si>
  <si>
    <t>GE52BG0000000675445600GEL</t>
  </si>
  <si>
    <t>1bed97cb-7df0-49b2-b2a6-00b96c2e04d6</t>
  </si>
  <si>
    <t>ხორავა კახი</t>
  </si>
  <si>
    <t>01025016155</t>
  </si>
  <si>
    <t>GE40BG0000000019752200GEL</t>
  </si>
  <si>
    <t>b758bdd3-4f88-429f-af74-5cf78aa4eca7</t>
  </si>
  <si>
    <t>დანელია დონალდი</t>
  </si>
  <si>
    <t>01001011170</t>
  </si>
  <si>
    <t>GE66BG0000000220449000GEL</t>
  </si>
  <si>
    <t>3a3728aa-9707-4934-bd5b-b273aeedaafb</t>
  </si>
  <si>
    <t>ქრისტესიაშვილი ზურაბი</t>
  </si>
  <si>
    <t>01028003014</t>
  </si>
  <si>
    <t>ca60cfb0-19e1-457d-8fb0-15e49302baa4</t>
  </si>
  <si>
    <t>სალაძე ირაკლი</t>
  </si>
  <si>
    <t>61006047221</t>
  </si>
  <si>
    <t>GE70BG0000000499241478GEL</t>
  </si>
  <si>
    <t>574d11c3-3466-4a77-abbd-6d0c402f7092</t>
  </si>
  <si>
    <t>ბექა მსხილაძე</t>
  </si>
  <si>
    <t>37001053118</t>
  </si>
  <si>
    <t>GE16TB7400745063600038</t>
  </si>
  <si>
    <t>a4b3601e-b8d2-46a3-bc0f-43b9f752c207</t>
  </si>
  <si>
    <t>გორგილაძე იოსებ</t>
  </si>
  <si>
    <t>61001017464</t>
  </si>
  <si>
    <t>GE80BG0000000546671000GEL</t>
  </si>
  <si>
    <t>776332f9-f428-4df5-afda-127540ebe0b1</t>
  </si>
  <si>
    <t>ოგანეზოვი გარიკ</t>
  </si>
  <si>
    <t>01011086666</t>
  </si>
  <si>
    <t>GE96BG0000000538102896GEL</t>
  </si>
  <si>
    <t>e29b8898-d6cf-43bc-889a-2afa266376d7</t>
  </si>
  <si>
    <t>ფაჩულია ზაზა</t>
  </si>
  <si>
    <t>39001039264</t>
  </si>
  <si>
    <t>GE41BG0000000854756700GEL</t>
  </si>
  <si>
    <t>338761b4-f6e3-4e28-982b-1568467a9357</t>
  </si>
  <si>
    <t>გურამ ურუშაძე</t>
  </si>
  <si>
    <t>61001070915</t>
  </si>
  <si>
    <t>GE27TB7227845061100065</t>
  </si>
  <si>
    <t>4300c328-440b-48a0-9a2b-44442c03311d</t>
  </si>
  <si>
    <t>გიორგი კობალაძე</t>
  </si>
  <si>
    <t>50001002281</t>
  </si>
  <si>
    <t>GE32TB7534045061100088</t>
  </si>
  <si>
    <t>70d14453-b082-4227-8016-d81c4e120f0b</t>
  </si>
  <si>
    <t>ბეჟანიძე გელოდი</t>
  </si>
  <si>
    <t>61004018980</t>
  </si>
  <si>
    <t>GE91BG0000000276247800GEL</t>
  </si>
  <si>
    <t>c99ac098-3fcc-42c9-b0ca-6070b5355dc9</t>
  </si>
  <si>
    <t>დავითაშვილი ნათია</t>
  </si>
  <si>
    <t>01003001639</t>
  </si>
  <si>
    <t>GE66BG0000000100822392GEL</t>
  </si>
  <si>
    <t>77296da8-811a-459a-b393-96ba9f7c723f</t>
  </si>
  <si>
    <t>ილია გილიგაშვილი</t>
  </si>
  <si>
    <t>GE80TB7355845061100083</t>
  </si>
  <si>
    <t>af314073-41b1-42a7-b00f-6c233b0da002</t>
  </si>
  <si>
    <t>ხუბულოვა ინგა</t>
  </si>
  <si>
    <t>48379167320</t>
  </si>
  <si>
    <t>GE14BG0000000101451694GEL</t>
  </si>
  <si>
    <t>79861201-cb47-45f6-91cc-f6183d015780</t>
  </si>
  <si>
    <t>ხახუტაიშვილი დავით</t>
  </si>
  <si>
    <t>61004003050</t>
  </si>
  <si>
    <t>GE29BG0000000161109334GEL</t>
  </si>
  <si>
    <t>f3941d90-baee-43ae-a4d9-2e8f8a9444a9</t>
  </si>
  <si>
    <t>გინტური ვიქტორ</t>
  </si>
  <si>
    <t>59001110742</t>
  </si>
  <si>
    <t>GE48BG0000000162378722GEL</t>
  </si>
  <si>
    <t>74113a98-cc68-4cbe-a066-3068d560802b</t>
  </si>
  <si>
    <t>იმედა მამულაძე</t>
  </si>
  <si>
    <t>26001028188</t>
  </si>
  <si>
    <t>GE16TB7871145061100108</t>
  </si>
  <si>
    <t>dd188138-fb98-4627-ac23-47ee990fc600</t>
  </si>
  <si>
    <t>გორგაძე კობა</t>
  </si>
  <si>
    <t>61006022770</t>
  </si>
  <si>
    <t>GE41BG0000000294766000GEL</t>
  </si>
  <si>
    <t>2eab23f5-ccc4-426d-8e0e-3ee99fac26c9</t>
  </si>
  <si>
    <t>შანთაძე თეიმურაზ</t>
  </si>
  <si>
    <t>61006059213</t>
  </si>
  <si>
    <t>GE20BG0000000161715552GEL</t>
  </si>
  <si>
    <t>7f65f537-466e-4a0c-99b9-ce7d1a2e028f</t>
  </si>
  <si>
    <t>ტაბაღუა თორნიკე</t>
  </si>
  <si>
    <t>01008044420</t>
  </si>
  <si>
    <t>GE50BG0000000100776217GEL</t>
  </si>
  <si>
    <t>64671195-45f0-4728-b18e-e6fdeb8a5bde</t>
  </si>
  <si>
    <t>მსხილაძე ლაშა</t>
  </si>
  <si>
    <t>61003012059</t>
  </si>
  <si>
    <t>GE50BG0000000524672813GEL</t>
  </si>
  <si>
    <t>f1ac6f29-006e-4931-9377-7d87b2775f8b</t>
  </si>
  <si>
    <t>თურმანიძე ტარიელ</t>
  </si>
  <si>
    <t>61006048254</t>
  </si>
  <si>
    <t>GE77BG0000000100711517GEL</t>
  </si>
  <si>
    <t>a212e285-c4bc-481b-8a8c-7e97970f20e8</t>
  </si>
  <si>
    <t>გელა მანძულაშვილი</t>
  </si>
  <si>
    <t>36001007955</t>
  </si>
  <si>
    <t>GE55TB7637745061100115</t>
  </si>
  <si>
    <t>c51966fd-4dbf-43f0-adb9-b821aecce058</t>
  </si>
  <si>
    <t>ამირან ჭაღალიძე</t>
  </si>
  <si>
    <t>61004073257</t>
  </si>
  <si>
    <t>GE37BG0000000498625831GEL</t>
  </si>
  <si>
    <t>5f01325c-3387-4416-aaa2-0b8902c7d49a</t>
  </si>
  <si>
    <t>ფუტკარაძე სერგეი</t>
  </si>
  <si>
    <t>61006008934</t>
  </si>
  <si>
    <t>GE63BG0000000160993195GEL</t>
  </si>
  <si>
    <t>65be5f93-ac91-4841-9390-5967ec710803</t>
  </si>
  <si>
    <t>მახარაძე ჯაბა</t>
  </si>
  <si>
    <t>61001050131</t>
  </si>
  <si>
    <t>GE12BG0000000162708394GEL</t>
  </si>
  <si>
    <t>a09d0093-007e-444d-b017-1ad2f7ea2936</t>
  </si>
  <si>
    <t>დავით გიორგაძე</t>
  </si>
  <si>
    <t>GE34TB7575745061100101</t>
  </si>
  <si>
    <t>ef7a52b1-acfc-4dac-8319-34efd1090993</t>
  </si>
  <si>
    <t>აბდულ რაჰიმან ხალეშა</t>
  </si>
  <si>
    <t>N5006084</t>
  </si>
  <si>
    <t>GE68BG0000000525707285GEL</t>
  </si>
  <si>
    <t>88cb8eb5-3f96-4bfa-919e-ee744ad08419</t>
  </si>
  <si>
    <t>ვიქტორ გინტური</t>
  </si>
  <si>
    <t>894ccf76-d696-4b79-9331-cc2c17f0add0</t>
  </si>
  <si>
    <t>მახარაძე ლევან</t>
  </si>
  <si>
    <t>59001047106</t>
  </si>
  <si>
    <t>GE06BG0000000611695700GEL</t>
  </si>
  <si>
    <t>9eddcf8e-b735-4236-8521-e54df7c4d096</t>
  </si>
  <si>
    <t>ჭაღალიძე ამირან</t>
  </si>
  <si>
    <t>f6a0af25-15c7-42d1-b640-bb07ec2a320f</t>
  </si>
  <si>
    <t>ლევანი იოსავა</t>
  </si>
  <si>
    <t>58001023510</t>
  </si>
  <si>
    <t>GE07TB7003845064300015</t>
  </si>
  <si>
    <t>fc32e1c9-16a3-4207-aea4-70afa49e218d</t>
  </si>
  <si>
    <t>პეტრიძე რამაზ</t>
  </si>
  <si>
    <t>61006042196</t>
  </si>
  <si>
    <t>GE86BG0000000161307255GEL</t>
  </si>
  <si>
    <t>e2c57ccf-58b9-4937-966c-afd0a020d4a4</t>
  </si>
  <si>
    <t>ზოიძე ვაჟა</t>
  </si>
  <si>
    <t>61003001647</t>
  </si>
  <si>
    <t>GE47BG0000000048266000GEL</t>
  </si>
  <si>
    <t>9b4001d1-ee8d-4c1d-adcc-8be5a517fbec</t>
  </si>
  <si>
    <t>ჯაიანი თემურ</t>
  </si>
  <si>
    <t>61002019641</t>
  </si>
  <si>
    <t>GE18BG0000000100701133GEL</t>
  </si>
  <si>
    <t>5c5b54b2-3237-47b3-bf46-43eaf514124d</t>
  </si>
  <si>
    <t>ნიკოლოზ ბიძინაშვილი</t>
  </si>
  <si>
    <t>01014004496</t>
  </si>
  <si>
    <t>GE14TB7170545063600041</t>
  </si>
  <si>
    <t>9033ded0-28cd-4bcf-8dac-41c4147da951</t>
  </si>
  <si>
    <t>კასრელიშვილი ვალერი</t>
  </si>
  <si>
    <t>35001061062</t>
  </si>
  <si>
    <t>46cd644c-f0e5-410b-b9d2-3b0c4227540a</t>
  </si>
  <si>
    <t>გიორგი ლაფაჩი</t>
  </si>
  <si>
    <t>59031006647</t>
  </si>
  <si>
    <t>GE81TB7414045061100065</t>
  </si>
  <si>
    <t>5f25e51c-6cd0-4e6f-9fe3-297be2c43d77</t>
  </si>
  <si>
    <t>სულაბერიძე ავთანდილ</t>
  </si>
  <si>
    <t>01027030479</t>
  </si>
  <si>
    <t>GE16BG0000000162626551GEL</t>
  </si>
  <si>
    <t>b2cfcd25-271f-4a49-8f4d-d9adde41edb8</t>
  </si>
  <si>
    <t>ოლეგ ჩეკურიშვილი</t>
  </si>
  <si>
    <t>01011057660</t>
  </si>
  <si>
    <t>GE94TB7349545061100049</t>
  </si>
  <si>
    <t>129d4aa1-066d-4a28-bef0-72c23973998a</t>
  </si>
  <si>
    <t>გეთიაშვილი გივი</t>
  </si>
  <si>
    <t>013001003771</t>
  </si>
  <si>
    <t>GE98BG0000000131350141GEL</t>
  </si>
  <si>
    <t>7dc3db08-f260-43c8-8b48-53263c336ee4</t>
  </si>
  <si>
    <t>ივანე ჯელია</t>
  </si>
  <si>
    <t>01002000166</t>
  </si>
  <si>
    <t>GE54TB7373045064300012</t>
  </si>
  <si>
    <t>696dbff1-b537-4494-9e3e-0920f1b65128</t>
  </si>
  <si>
    <t>სიჭინავა კახა</t>
  </si>
  <si>
    <t>39001010682</t>
  </si>
  <si>
    <t>GE54BG0000000493520900GEL</t>
  </si>
  <si>
    <t>6fa2465f-f011-4c5a-83bf-791c71a0e68e</t>
  </si>
  <si>
    <t>სარქისოვი ალბერტ</t>
  </si>
  <si>
    <t>01024074522</t>
  </si>
  <si>
    <t>GE02BG0000000181745600GEL</t>
  </si>
  <si>
    <t>15f3066c-8fbd-4cc6-a176-804adda68abf</t>
  </si>
  <si>
    <t>ახალაია კარლო</t>
  </si>
  <si>
    <t>33001052587</t>
  </si>
  <si>
    <t>GE39BG0000000676132400GEL</t>
  </si>
  <si>
    <t>d3a7f099-5d2a-4383-a5bb-f45194daf20c</t>
  </si>
  <si>
    <t>მარუქაშვილი ალექსი</t>
  </si>
  <si>
    <t>08001000841</t>
  </si>
  <si>
    <t>GE75BG0000000257808000GEL</t>
  </si>
  <si>
    <t>05cb8523-6975-4c1a-978a-837cf6287148</t>
  </si>
  <si>
    <t>გოგიტიძე გოჩა</t>
  </si>
  <si>
    <t>61010019228</t>
  </si>
  <si>
    <t>GE60BG0000000179538000GEL</t>
  </si>
  <si>
    <t>6133361d-c577-4a75-8348-c1ab8e1eb919</t>
  </si>
  <si>
    <t>აბაშიძე ასლან</t>
  </si>
  <si>
    <t>61003008694</t>
  </si>
  <si>
    <t>GE13BG0000000323572400GEL</t>
  </si>
  <si>
    <t>5b4578d5-a58b-46c6-b788-99f846b05241</t>
  </si>
  <si>
    <t>აკაკი ახალაია</t>
  </si>
  <si>
    <t>01031005703</t>
  </si>
  <si>
    <t>GE45TB0890645063622575</t>
  </si>
  <si>
    <t>a33b6422-363f-4994-82cc-cfb88441d6c8</t>
  </si>
  <si>
    <t>შოთა ნატროშვილი</t>
  </si>
  <si>
    <t>60001032113</t>
  </si>
  <si>
    <t>GE45TB7435145063300006</t>
  </si>
  <si>
    <t>28c82ab7-4f94-4b1c-9a44-eaacca73111e</t>
  </si>
  <si>
    <t>ასათიანი ნინო</t>
  </si>
  <si>
    <t>61001025985</t>
  </si>
  <si>
    <t>GE78BG0000000494738400GEL</t>
  </si>
  <si>
    <t>e94a5a9a-8539-4557-ab9e-912ca7cf914a</t>
  </si>
  <si>
    <t>შაინიძე რომან</t>
  </si>
  <si>
    <t>61009028783</t>
  </si>
  <si>
    <t>GE84BG0000000132944200GEL</t>
  </si>
  <si>
    <t>9862541c-2ca6-4b0d-abfe-02a90eff5f71</t>
  </si>
  <si>
    <t>აბრამალაძე გელა</t>
  </si>
  <si>
    <t>017001022397</t>
  </si>
  <si>
    <t>GE57BG0000000162317353GEL</t>
  </si>
  <si>
    <t>14ec3eda-61d2-4190-869f-fb50e08e18eb</t>
  </si>
  <si>
    <t>ჭეჟია უჩა</t>
  </si>
  <si>
    <t>01008017071</t>
  </si>
  <si>
    <t>GE77BG0000000701203500GEL</t>
  </si>
  <si>
    <t>7677c8ca-6f51-4ca7-b6a4-85acc5a2d462</t>
  </si>
  <si>
    <t>ბაინდუროვი სერგო</t>
  </si>
  <si>
    <t>01030019075</t>
  </si>
  <si>
    <t>GE12BG0000000525190216GEL</t>
  </si>
  <si>
    <t>9479631f-2543-4a8b-8f82-b7289ed7e66f</t>
  </si>
  <si>
    <t>მაია ბრეგვაძე</t>
  </si>
  <si>
    <t>GE41TB7011636110100003</t>
  </si>
  <si>
    <t>c05eb555-a477-4fc3-825a-e88504a8cd28</t>
  </si>
  <si>
    <t>კენჭიაშვილი დიმიტრი</t>
  </si>
  <si>
    <t>31001010072</t>
  </si>
  <si>
    <t>GE21BG0000000131362391GEL</t>
  </si>
  <si>
    <t>8a750b83-8cd6-43d7-b726-4bc84e316b0c</t>
  </si>
  <si>
    <t>რამაზი თავაძე</t>
  </si>
  <si>
    <t>01027068817</t>
  </si>
  <si>
    <t>GE17TB7085345068100003</t>
  </si>
  <si>
    <t>098229db-e4ac-4701-b667-aaf9807fc3b5</t>
  </si>
  <si>
    <t>აკაკი რევაზიშვილი</t>
  </si>
  <si>
    <t>01017045715</t>
  </si>
  <si>
    <t>GE46TB7724245063600007</t>
  </si>
  <si>
    <t>55b2f740-5811-4641-ad35-c0e634b2066b</t>
  </si>
  <si>
    <t>ცერცვაძე ლევანი</t>
  </si>
  <si>
    <t>01027070080</t>
  </si>
  <si>
    <t>a81c6c5e-2a23-4040-af9d-d2f8364faa4b</t>
  </si>
  <si>
    <t>შურღაია სალომე</t>
  </si>
  <si>
    <t>01007012582</t>
  </si>
  <si>
    <t>GE98BG0000000162457362GEL</t>
  </si>
  <si>
    <t>3de7bf01-d345-4c4a-bd70-10e50fdcc6cc</t>
  </si>
  <si>
    <t>თეკლე გორდეზიანი</t>
  </si>
  <si>
    <t>35901129029</t>
  </si>
  <si>
    <t>GE19TB7754945063300004</t>
  </si>
  <si>
    <t>ca619f43-8990-49a5-8c86-f34c86395425</t>
  </si>
  <si>
    <t>ბოლქვაძე მიხეილ</t>
  </si>
  <si>
    <t>61001081035</t>
  </si>
  <si>
    <t>1bf7f846-e1e7-49d6-bc95-f904f2efb84a</t>
  </si>
  <si>
    <t>ალექსი ბაბულაშვილი</t>
  </si>
  <si>
    <t>016001001163</t>
  </si>
  <si>
    <t>GE37TB7370845064300040</t>
  </si>
  <si>
    <t>912265a7-bd83-41db-b61a-6c4a6454b59d</t>
  </si>
  <si>
    <t>ვაშაკიძე გივი</t>
  </si>
  <si>
    <t>61001006602</t>
  </si>
  <si>
    <t>GE18BG0000000345895696GEL</t>
  </si>
  <si>
    <t>a2b53437-11e7-418e-8a2b-917f7b3981fc</t>
  </si>
  <si>
    <t>გოგბერაშვილი გიორგი</t>
  </si>
  <si>
    <t>018901073256</t>
  </si>
  <si>
    <t>GE88BG0000000498583397GEL</t>
  </si>
  <si>
    <t>0f64535b-0044-474b-b5a8-a5ce329fd41d</t>
  </si>
  <si>
    <t>ველიაძე გიორგი</t>
  </si>
  <si>
    <t>61010016724</t>
  </si>
  <si>
    <t>GE73BG0000000798370800GEL</t>
  </si>
  <si>
    <t>991bbb82-3ef7-4f19-abfb-abc8dc8e4960</t>
  </si>
  <si>
    <t>ხანთაძე თეიმურაზ</t>
  </si>
  <si>
    <t>53001014640</t>
  </si>
  <si>
    <t>GE46BG0000000161293037GEL</t>
  </si>
  <si>
    <t>fffeacf3-5c79-4f7f-9b77-7a938215b675</t>
  </si>
  <si>
    <t>ზაქარაძე გია</t>
  </si>
  <si>
    <t>61001079459</t>
  </si>
  <si>
    <t>GE19BG0000000160979049GEL</t>
  </si>
  <si>
    <t>fd9bdbc9-5bdb-4a75-82fb-ca91c25837a5</t>
  </si>
  <si>
    <t>გიორგი ზარიძე</t>
  </si>
  <si>
    <t>01019059209</t>
  </si>
  <si>
    <t>GE72TB7081545064300004</t>
  </si>
  <si>
    <t>38189d8c-1186-4d50-958f-b8a5a9db2b9e</t>
  </si>
  <si>
    <t>გიორგი ბულბულაშვილი</t>
  </si>
  <si>
    <t>01027071664</t>
  </si>
  <si>
    <t>GE38TB7922145064300005</t>
  </si>
  <si>
    <t>0c82e9d0-77f6-4eaf-8791-0c8f7cbbf5d0</t>
  </si>
  <si>
    <t>ირაკლი ივანიშვილი</t>
  </si>
  <si>
    <t>01025009572</t>
  </si>
  <si>
    <t>GE66TB7922045063600039</t>
  </si>
  <si>
    <t>03c21479-13b2-461a-aac4-a9f36fdf0bff</t>
  </si>
  <si>
    <t>შოთა ხანიკაევი</t>
  </si>
  <si>
    <t>01650002167</t>
  </si>
  <si>
    <t>GE61TB7032545061100003</t>
  </si>
  <si>
    <t>cb9d6b30-4d55-4a9f-afe8-cd80cbd1fab3</t>
  </si>
  <si>
    <t>დიასამიძე სიმონ</t>
  </si>
  <si>
    <t>61201097391</t>
  </si>
  <si>
    <t>GE11BG0000000139933200GEL</t>
  </si>
  <si>
    <t>6846eeae-1b44-4908-aed8-56b53ef8c042</t>
  </si>
  <si>
    <t>ნაცვალაძე ნინო</t>
  </si>
  <si>
    <t>01009000821</t>
  </si>
  <si>
    <t>70ffbc4e-0eaf-4d1f-8d7f-4c31149ef1fb</t>
  </si>
  <si>
    <t>ჭოჭუა ლაშა</t>
  </si>
  <si>
    <t>01017015386</t>
  </si>
  <si>
    <t>GE04BG0000000345901186GEL</t>
  </si>
  <si>
    <t>d3c2e7b7-faca-4034-aeca-b77ff5ebe11a</t>
  </si>
  <si>
    <t>ბაჩუკი აბაშიძე</t>
  </si>
  <si>
    <t>0f328e49-c005-4e40-bfbb-263a612ac5e2</t>
  </si>
  <si>
    <t>დომუს ალუმინიუმ</t>
  </si>
  <si>
    <t>405059859</t>
  </si>
  <si>
    <t>GE55TB7301336060100002</t>
  </si>
  <si>
    <t>e97f7f79-e987-4da0-9779-3b5a81e888db</t>
  </si>
  <si>
    <t>445395153</t>
  </si>
  <si>
    <t>GE36BG0000000046565400GEL</t>
  </si>
  <si>
    <t>225a2a6b-a770-4c4c-bccb-375ec143a8b2</t>
  </si>
  <si>
    <t xml:space="preserve"> ნინო ტოგონიძე</t>
  </si>
  <si>
    <t>01030027918</t>
  </si>
  <si>
    <t>GE85BS0020000016645452</t>
  </si>
  <si>
    <t>cf065d07-ad2a-445a-ba98-29b037e1de04</t>
  </si>
  <si>
    <t>სსიპ - საქართველოს შინაგან საქმეთა სამინისტროს მომსახურების სააგენტო</t>
  </si>
  <si>
    <t>205190513</t>
  </si>
  <si>
    <t>5da58dc3-3051-40d4-a10d-61eb144de9f7</t>
  </si>
  <si>
    <t>ჰელფი დიჯითალ</t>
  </si>
  <si>
    <t>406318257</t>
  </si>
  <si>
    <t>GE22TB7003536080100008</t>
  </si>
  <si>
    <t>f144cbcb-6f10-434b-955e-7aa1fd0a057e</t>
  </si>
  <si>
    <t xml:space="preserve">სსიპ - ლ საყვარელიძის სახელობის დაავადებათა კონტროლისა და საზოგადოებრივი ჯანმრთელობის ეროვნული ცენტრი </t>
  </si>
  <si>
    <t>211324351</t>
  </si>
  <si>
    <t>28ec7100-3420-418a-b357-2980581d34f6</t>
  </si>
  <si>
    <t>Credit Information Bureau Creditinfo Georgia</t>
  </si>
  <si>
    <t>204470740</t>
  </si>
  <si>
    <t>GE48BG0000000905231300GEL</t>
  </si>
  <si>
    <t>c2ece9c3-ce79-4b44-ad52-74bb3298d234</t>
  </si>
  <si>
    <t>ანდრო ზარდიაშვილი</t>
  </si>
  <si>
    <t>45950000727</t>
  </si>
  <si>
    <t>3d6a0e9c-f2e6-4f5e-911e-f352f4183431</t>
  </si>
  <si>
    <t>გვანცა მახარაშვილი</t>
  </si>
  <si>
    <t>14001028688</t>
  </si>
  <si>
    <t>GE39BG0000000553511984</t>
  </si>
  <si>
    <t>9c37f282-85f8-45b3-b124-76797efa08b4</t>
  </si>
  <si>
    <t>მამუკა შაორშაძე</t>
  </si>
  <si>
    <t>38001029672</t>
  </si>
  <si>
    <t>GE76BG0000000626116400GEL</t>
  </si>
  <si>
    <t>c26b6ca9-99f9-4a57-8169-61c54462c61c</t>
  </si>
  <si>
    <t>კაიროს ლოჯისტიქსი</t>
  </si>
  <si>
    <t>GE90BG0000000308326300</t>
  </si>
  <si>
    <t>fb272ff7-9566-4512-b6c5-693724f45aac</t>
  </si>
  <si>
    <t>ბენე კომფორტი</t>
  </si>
  <si>
    <t>405384383</t>
  </si>
  <si>
    <t>f35a04db-068e-41d5-b8a8-8bfde7ffa421</t>
  </si>
  <si>
    <t>RIGHT SKILLS EDUCATION LLC</t>
  </si>
  <si>
    <t>KZ036018821001000061</t>
  </si>
  <si>
    <t>c0be8bfb-3999-490d-a84a-34f3b87d30db</t>
  </si>
  <si>
    <t>აიო</t>
  </si>
  <si>
    <t>448412655</t>
  </si>
  <si>
    <t>bbfca010-d7e9-48dd-aa14-08877fbdfa7e</t>
  </si>
  <si>
    <t>Malsi</t>
  </si>
  <si>
    <t>445419770</t>
  </si>
  <si>
    <t>2a4d8f4e-e7cd-4ed5-a7dc-a92fc16e37b3</t>
  </si>
  <si>
    <t>ია კვაშილავა</t>
  </si>
  <si>
    <t>39001006426</t>
  </si>
  <si>
    <t>GE36BG0000000526150860GEL</t>
  </si>
  <si>
    <t>7e1d5657-8a28-49f6-9f8b-ff290c77d7e4</t>
  </si>
  <si>
    <t>ჟანა კაპაიანიდუ</t>
  </si>
  <si>
    <t>61004052336</t>
  </si>
  <si>
    <t>GE20BG0000000212328600</t>
  </si>
  <si>
    <t>6b88f53e-584c-443a-a14f-85b5959a2bb4</t>
  </si>
  <si>
    <t>3ee2ee95-a686-4cfe-a08c-b1b6aef0e621</t>
  </si>
  <si>
    <t>61004466016</t>
  </si>
  <si>
    <t>58c2e21a-3c84-4a49-b2fc-063d4988eb09</t>
  </si>
  <si>
    <t>ნიკა გვრიტიშვილი</t>
  </si>
  <si>
    <t>01019073780</t>
  </si>
  <si>
    <t>GE38TB7477945064300099</t>
  </si>
  <si>
    <t>1ee83782-2320-4c48-82f1-0ca4881665a6</t>
  </si>
  <si>
    <t>ჰოტელ პიანო ყვარელი</t>
  </si>
  <si>
    <t>441560758</t>
  </si>
  <si>
    <t>GE77TB7596136020100011</t>
  </si>
  <si>
    <t>09b8c4b4-cfb9-43f8-8e92-632e13a0ae76</t>
  </si>
  <si>
    <t>სევენ ივენთ ენდ მარკეტინგ</t>
  </si>
  <si>
    <t>445740538</t>
  </si>
  <si>
    <t>GE49BG0000000607642557</t>
  </si>
  <si>
    <t>07438dee-356f-4a23-a80e-fdbaee05bed4</t>
  </si>
  <si>
    <t>მირანდა გაბაიძე</t>
  </si>
  <si>
    <t>61001018093</t>
  </si>
  <si>
    <t>GE05BG0000000346014658</t>
  </si>
  <si>
    <t>63a2ec7a-d389-45c6-a45b-e363109094e1</t>
  </si>
  <si>
    <t>ჰილ საიდ დეველოპმენთ</t>
  </si>
  <si>
    <t>404619668</t>
  </si>
  <si>
    <t>bfc971e5-83a3-47a8-b1dc-c45b1b8c8f92</t>
  </si>
  <si>
    <t>თიემჯი სერვისი</t>
  </si>
  <si>
    <t>405594833</t>
  </si>
  <si>
    <t>GE28BG0000000541543643GEL</t>
  </si>
  <si>
    <t>b9a18f12-8eca-4b50-b35b-86aca3a4a798</t>
  </si>
  <si>
    <t>მიშა აუტო</t>
  </si>
  <si>
    <t>406377175</t>
  </si>
  <si>
    <t>GE50BG0000000538303738GEL</t>
  </si>
  <si>
    <t>f337a310-0351-4b7e-bc0b-385b6357e5ee</t>
  </si>
  <si>
    <t>ლაშა სარალიძე</t>
  </si>
  <si>
    <t>11001032718</t>
  </si>
  <si>
    <t>GE74BG0000000606171393</t>
  </si>
  <si>
    <t>3a48ad77-daf2-498b-b391-68d97df45810</t>
  </si>
  <si>
    <t>გოდერძი ლომიძე</t>
  </si>
  <si>
    <t>45001033343</t>
  </si>
  <si>
    <t>GE42TB7801045063600022</t>
  </si>
  <si>
    <t>1421cd93-ec90-4f27-8b34-7c93bde42cbe</t>
  </si>
  <si>
    <t>თერმო სახლი</t>
  </si>
  <si>
    <t>416332123</t>
  </si>
  <si>
    <t>GE56TB7926436080100005</t>
  </si>
  <si>
    <t>08f041ad-2d26-499a-b3cf-547e3dd1dd43</t>
  </si>
  <si>
    <t>პროფესიონალი</t>
  </si>
  <si>
    <t>405077839</t>
  </si>
  <si>
    <t>GE37PC0523600100002858</t>
  </si>
  <si>
    <t>de4781ec-7647-475b-ae5c-51399b4480f4</t>
  </si>
  <si>
    <t>SHENZHEN ZHONGGERUI TRADING PARTNERSHIP ENTERPRISE LTD</t>
  </si>
  <si>
    <t>767973935200</t>
  </si>
  <si>
    <t>422ab7e5-6c25-424a-94ba-4248a89733e1</t>
  </si>
  <si>
    <t>გიორგი გიგუაშვილი</t>
  </si>
  <si>
    <t>01028003331</t>
  </si>
  <si>
    <t>GE52TB7295945061600028</t>
  </si>
  <si>
    <t>85a9b934-fbdf-49ec-b625-6213dda2368e</t>
  </si>
  <si>
    <t>ირაკლი სარდალიშვილი</t>
  </si>
  <si>
    <t>GE63BG00000003333378200</t>
  </si>
  <si>
    <t>0587b53e-98b6-4172-8061-0930c4685943</t>
  </si>
  <si>
    <t>ლინდა ფილფანი</t>
  </si>
  <si>
    <t>62809013938</t>
  </si>
  <si>
    <t>GE91BG0000000162235746</t>
  </si>
  <si>
    <t>dbc5b832-802e-49bf-a64f-427198596cbb</t>
  </si>
  <si>
    <t>გელა სულხანიშვილი</t>
  </si>
  <si>
    <t>01001021886</t>
  </si>
  <si>
    <t>GE12BG0000000036365700</t>
  </si>
  <si>
    <t>e4215a7c-6a0f-4f44-8ef4-4c9c4bb33272</t>
  </si>
  <si>
    <t>დი ემ თი</t>
  </si>
  <si>
    <t>404494793</t>
  </si>
  <si>
    <t>GE90BG0000000533986518GEL</t>
  </si>
  <si>
    <t>99acea3e-9ec3-4efb-b30b-271e42aa691f</t>
  </si>
  <si>
    <t>GE59BG0000000525537212GEL</t>
  </si>
  <si>
    <t>b7c78409-6b6e-4348-aa3d-a2896fa424a5</t>
  </si>
  <si>
    <t>მიხეილ გაიდაროვი</t>
  </si>
  <si>
    <t>61003009469</t>
  </si>
  <si>
    <t>GE71BG0000000540119588</t>
  </si>
  <si>
    <t>dfdad4f0-a028-4bab-a674-de67f622f76b</t>
  </si>
  <si>
    <t>ლევან დავითაია</t>
  </si>
  <si>
    <t>01007008428</t>
  </si>
  <si>
    <t>GE53BG0000000581014336</t>
  </si>
  <si>
    <t>b61ce77f-00ae-402b-8339-86d65e1e5d5c</t>
  </si>
  <si>
    <t>ნექსთ ფროფერთი</t>
  </si>
  <si>
    <t>445766859</t>
  </si>
  <si>
    <t>e8b5ea6c-53ce-4c50-a1aa-a21d51c741d8</t>
  </si>
  <si>
    <t>თამარი გელაშვილი</t>
  </si>
  <si>
    <t>45001005069</t>
  </si>
  <si>
    <t>GE12BG0000000609316861</t>
  </si>
  <si>
    <t>05e71249-7ad4-425f-ad93-21132618b730</t>
  </si>
  <si>
    <t>ფორის დეველოპმენტი</t>
  </si>
  <si>
    <t>445587614</t>
  </si>
  <si>
    <t>GE37BG0000000533910551GEL</t>
  </si>
  <si>
    <t>4b211f63-8396-46ff-b4d1-642c7a3d077f</t>
  </si>
  <si>
    <t>ჯემალ მიქელაძე</t>
  </si>
  <si>
    <t>61001017294</t>
  </si>
  <si>
    <t>GE10BG0000000499487871</t>
  </si>
  <si>
    <t>dbf32d82-5cb4-4882-b63e-236e2bce4fce</t>
  </si>
  <si>
    <t>ნიკა ყაჭეიშვილი</t>
  </si>
  <si>
    <t>37001058947</t>
  </si>
  <si>
    <t>GE39BG0000000533983459</t>
  </si>
  <si>
    <t>e3dd0d05-258f-4cc9-99a5-f4fe7e2e126d</t>
  </si>
  <si>
    <t>Georgia</t>
  </si>
  <si>
    <t>საქართველო</t>
  </si>
  <si>
    <t>GE</t>
  </si>
  <si>
    <t>GEO</t>
  </si>
  <si>
    <t>146264BF-C00D-4C98-B5C4-56362916DCAA</t>
  </si>
  <si>
    <t>Afghanistan</t>
  </si>
  <si>
    <t>ავღანეთი</t>
  </si>
  <si>
    <t>AF</t>
  </si>
  <si>
    <t>AFG</t>
  </si>
  <si>
    <t>51F242FC-C094-4493-BA61-076E11DE7925</t>
  </si>
  <si>
    <t>Aland Islands</t>
  </si>
  <si>
    <t>ალანდის კუნძულები</t>
  </si>
  <si>
    <t>AX</t>
  </si>
  <si>
    <t>ALA</t>
  </si>
  <si>
    <t>C077A041-B9F5-41BC-B764-D8DE0AEE7BF7</t>
  </si>
  <si>
    <t>Albania</t>
  </si>
  <si>
    <t>ალბანეთი</t>
  </si>
  <si>
    <t>AL</t>
  </si>
  <si>
    <t>ALB</t>
  </si>
  <si>
    <t>D95BB4DE-2B32-4744-93AB-DD84759A815A</t>
  </si>
  <si>
    <t>Algeria</t>
  </si>
  <si>
    <t>ალჟირი</t>
  </si>
  <si>
    <t>DZ</t>
  </si>
  <si>
    <t>DZA</t>
  </si>
  <si>
    <t>2E513920-6BB8-46FD-8ABF-10D98C728D61</t>
  </si>
  <si>
    <t>American Samoa</t>
  </si>
  <si>
    <t>ამერიკის სამოა</t>
  </si>
  <si>
    <t>AS</t>
  </si>
  <si>
    <t>ASM</t>
  </si>
  <si>
    <t>45326796-2424-411E-9A8C-4EFBD3BE899A</t>
  </si>
  <si>
    <t>Andorra</t>
  </si>
  <si>
    <t>ანდორა</t>
  </si>
  <si>
    <t>AD</t>
  </si>
  <si>
    <t>AND</t>
  </si>
  <si>
    <t>ACC74ADC-D373-4EC4-9DE6-4FEC49F4B0D2</t>
  </si>
  <si>
    <t>Angola</t>
  </si>
  <si>
    <t>ანგოლა</t>
  </si>
  <si>
    <t>AO</t>
  </si>
  <si>
    <t>AGO</t>
  </si>
  <si>
    <t>EFA7FF96-0705-4319-806B-B0163ABA9E48</t>
  </si>
  <si>
    <t>Anguilla</t>
  </si>
  <si>
    <t>ანგილია</t>
  </si>
  <si>
    <t>AI</t>
  </si>
  <si>
    <t>AIA</t>
  </si>
  <si>
    <t>12DBBFAC-5A74-4170-8147-F579FAB3FDD6</t>
  </si>
  <si>
    <t>Antarctica</t>
  </si>
  <si>
    <t>ანტარქტიდა</t>
  </si>
  <si>
    <t>AQ</t>
  </si>
  <si>
    <t>ATA</t>
  </si>
  <si>
    <t>AEBED3CC-B084-49BE-A81E-9ACD8BB11A0C</t>
  </si>
  <si>
    <t>Antigua and Barbuda</t>
  </si>
  <si>
    <t>ანტიგუა-ბარბუდა</t>
  </si>
  <si>
    <t>AG</t>
  </si>
  <si>
    <t>ATG</t>
  </si>
  <si>
    <t>C15ECB13-947E-46A2-BA2B-282A04FAC3A8</t>
  </si>
  <si>
    <t>Argentina</t>
  </si>
  <si>
    <t>არგენტინა</t>
  </si>
  <si>
    <t>AR</t>
  </si>
  <si>
    <t>ARG</t>
  </si>
  <si>
    <t>Armenia</t>
  </si>
  <si>
    <t>სომხეთი</t>
  </si>
  <si>
    <t>AM</t>
  </si>
  <si>
    <t>ARM</t>
  </si>
  <si>
    <t>FC493650-7F40-4FB1-8FF6-7FAD214F996C</t>
  </si>
  <si>
    <t>Aruba</t>
  </si>
  <si>
    <t>არუბა</t>
  </si>
  <si>
    <t>AW</t>
  </si>
  <si>
    <t>ABW</t>
  </si>
  <si>
    <t>05AFA7CF-5348-4AED-B9DA-1B1818FE7512</t>
  </si>
  <si>
    <t>Australia</t>
  </si>
  <si>
    <t>ავსტრალია</t>
  </si>
  <si>
    <t>AU</t>
  </si>
  <si>
    <t>AUS</t>
  </si>
  <si>
    <t>B64A7A4D-ECC3-4C36-82A8-9F3723C7BCE0</t>
  </si>
  <si>
    <t>Austria</t>
  </si>
  <si>
    <t>ავსტრია</t>
  </si>
  <si>
    <t>AT</t>
  </si>
  <si>
    <t>AUT</t>
  </si>
  <si>
    <t>Azerbaijan</t>
  </si>
  <si>
    <t>AZ</t>
  </si>
  <si>
    <t>AZE</t>
  </si>
  <si>
    <t>0648ACE1-CEDF-4E35-8ED4-76D4E5C8C2F2</t>
  </si>
  <si>
    <t>Bahamas</t>
  </si>
  <si>
    <t>ბაჰამები</t>
  </si>
  <si>
    <t>BS</t>
  </si>
  <si>
    <t>BHS</t>
  </si>
  <si>
    <t>060010D7-06E6-499E-BF34-359B54B03951</t>
  </si>
  <si>
    <t>Bahrain</t>
  </si>
  <si>
    <t>ბაჰრეინი</t>
  </si>
  <si>
    <t>BH</t>
  </si>
  <si>
    <t>BHR</t>
  </si>
  <si>
    <t>D3D03AFC-9D0D-4B69-9745-CEB2A5C79577</t>
  </si>
  <si>
    <t>Bangladesh</t>
  </si>
  <si>
    <t>ბანგლადეში</t>
  </si>
  <si>
    <t>BD</t>
  </si>
  <si>
    <t>BGD</t>
  </si>
  <si>
    <t>47DCA6A6-C8E1-488D-AFA2-BE66511C0635</t>
  </si>
  <si>
    <t>Barbados</t>
  </si>
  <si>
    <t>ბარბადოსი</t>
  </si>
  <si>
    <t>BB</t>
  </si>
  <si>
    <t>BRB</t>
  </si>
  <si>
    <t>D4B1746A-091D-4CE8-BE29-E4FD05D2C4AB</t>
  </si>
  <si>
    <t>Belarus</t>
  </si>
  <si>
    <t>ბელარუსი</t>
  </si>
  <si>
    <t>BY</t>
  </si>
  <si>
    <t>BLR</t>
  </si>
  <si>
    <t>7663B9AB-FDCD-4686-AADE-41FBFADF4829</t>
  </si>
  <si>
    <t>Belgium</t>
  </si>
  <si>
    <t>ბელგია</t>
  </si>
  <si>
    <t>BE</t>
  </si>
  <si>
    <t>BEL</t>
  </si>
  <si>
    <t>BB49E7D9-AA9A-4D43-A782-43F31CF62528</t>
  </si>
  <si>
    <t>Belize</t>
  </si>
  <si>
    <t>ბელიზი</t>
  </si>
  <si>
    <t>BZ</t>
  </si>
  <si>
    <t>BLZ</t>
  </si>
  <si>
    <t>7873DF4D-E667-4EF9-9CDA-4987E4A04F59</t>
  </si>
  <si>
    <t>Benin</t>
  </si>
  <si>
    <t>ბენინი</t>
  </si>
  <si>
    <t>BJ</t>
  </si>
  <si>
    <t>BEN</t>
  </si>
  <si>
    <t>72378EB2-33F9-400A-8C71-8B3CD2C5BFD2</t>
  </si>
  <si>
    <t>Bermuda</t>
  </si>
  <si>
    <t>ბერმუდა</t>
  </si>
  <si>
    <t>BM</t>
  </si>
  <si>
    <t>BMU</t>
  </si>
  <si>
    <t>E3D03A4C-171C-4D85-836B-89490F15B630</t>
  </si>
  <si>
    <t>Bhutan</t>
  </si>
  <si>
    <t>ბუტანი</t>
  </si>
  <si>
    <t>BT</t>
  </si>
  <si>
    <t>BTN</t>
  </si>
  <si>
    <t>7773C655-27CA-437D-B2A8-B4BFF79E12B7</t>
  </si>
  <si>
    <t>Bolivia</t>
  </si>
  <si>
    <t>ბოლივია</t>
  </si>
  <si>
    <t>BO</t>
  </si>
  <si>
    <t>BOL</t>
  </si>
  <si>
    <t>5DA29F70-9A82-439E-89FF-AAB5A4EA8874</t>
  </si>
  <si>
    <t>Bosnia and Herzegovina</t>
  </si>
  <si>
    <t>ბოსნია-ჰერცეგოვინა</t>
  </si>
  <si>
    <t>BA</t>
  </si>
  <si>
    <t>BIH</t>
  </si>
  <si>
    <t>D6141F1F-DF98-4EF8-8539-62743F679D85</t>
  </si>
  <si>
    <t>Botswana</t>
  </si>
  <si>
    <t>ბოტსვანა</t>
  </si>
  <si>
    <t>BW</t>
  </si>
  <si>
    <t>BWA</t>
  </si>
  <si>
    <t>91BA87DE-03E0-462A-97CB-E7C442C4BB6B</t>
  </si>
  <si>
    <t>Bouvet Island</t>
  </si>
  <si>
    <t>ბუვე</t>
  </si>
  <si>
    <t>BV</t>
  </si>
  <si>
    <t>BVT</t>
  </si>
  <si>
    <t>E32EF47C-0920-4D89-B3BE-FFEB6FEBC486</t>
  </si>
  <si>
    <t>Brazil</t>
  </si>
  <si>
    <t>ბრაზილია</t>
  </si>
  <si>
    <t>BR</t>
  </si>
  <si>
    <t>BRA</t>
  </si>
  <si>
    <t>1CA6D51C-DD4A-4276-BCA1-A5D8AF1BF4A8</t>
  </si>
  <si>
    <t>British Virgin Islands</t>
  </si>
  <si>
    <t>ვირჯინის კუნძულები, ბრიტანეთი</t>
  </si>
  <si>
    <t>VG</t>
  </si>
  <si>
    <t>VGB</t>
  </si>
  <si>
    <t>BFA1DA48-8A13-4CEC-A29A-F795B708FD7B</t>
  </si>
  <si>
    <t>British Indian Ocean Territory</t>
  </si>
  <si>
    <t>ბრიტანეთის ტერიტორია ინდოეთის ოკეანეში</t>
  </si>
  <si>
    <t>IO</t>
  </si>
  <si>
    <t>IOT</t>
  </si>
  <si>
    <t>1E0864EC-C3EF-4E45-A557-AFCD24CEA2E4</t>
  </si>
  <si>
    <t>Brunei Darussalam</t>
  </si>
  <si>
    <t>ბრუნეი</t>
  </si>
  <si>
    <t>BN</t>
  </si>
  <si>
    <t>BRN</t>
  </si>
  <si>
    <t>B5B7D8D7-FD94-4CFE-9B01-E8F53854505A</t>
  </si>
  <si>
    <t>Bulgaria</t>
  </si>
  <si>
    <t>ბულგარეთი</t>
  </si>
  <si>
    <t>BG</t>
  </si>
  <si>
    <t>BGR</t>
  </si>
  <si>
    <t>39BB7369-6492-4E80-9B85-D8188AA3634C</t>
  </si>
  <si>
    <t>Burkina Faso</t>
  </si>
  <si>
    <t>ბურკინაფასო     </t>
  </si>
  <si>
    <t>BF</t>
  </si>
  <si>
    <t>BFA</t>
  </si>
  <si>
    <t>D6ED76AE-BA13-4B91-8B1E-B25174F62682</t>
  </si>
  <si>
    <t>Burundi</t>
  </si>
  <si>
    <t>ბურუნდი</t>
  </si>
  <si>
    <t>BI</t>
  </si>
  <si>
    <t>BDI</t>
  </si>
  <si>
    <t>97B5D086-6153-4B62-8D35-AD0F2124BB2E</t>
  </si>
  <si>
    <t>Cambodia</t>
  </si>
  <si>
    <t>კამბოჯა</t>
  </si>
  <si>
    <t>KH</t>
  </si>
  <si>
    <t>KHM</t>
  </si>
  <si>
    <t>C350949C-8142-4356-86A5-3D8E3BD06AA2</t>
  </si>
  <si>
    <t>Cameroon</t>
  </si>
  <si>
    <t>კამერუნი</t>
  </si>
  <si>
    <t>CM</t>
  </si>
  <si>
    <t>CMR</t>
  </si>
  <si>
    <t>F3B7E292-F93F-47DD-AFD9-82BC57851E0F</t>
  </si>
  <si>
    <t>Canada</t>
  </si>
  <si>
    <t>კანადა</t>
  </si>
  <si>
    <t>CA</t>
  </si>
  <si>
    <t>CAN</t>
  </si>
  <si>
    <t>413A1A9A-A745-4B68-95CC-553E533BF748</t>
  </si>
  <si>
    <t>Cape Verde</t>
  </si>
  <si>
    <t>კაბოვერდე</t>
  </si>
  <si>
    <t>CV</t>
  </si>
  <si>
    <t>CPV</t>
  </si>
  <si>
    <t>072E78AC-114A-4438-86D0-66D797794615</t>
  </si>
  <si>
    <t>Cayman Islands</t>
  </si>
  <si>
    <t>კაიმანის კუნძულები</t>
  </si>
  <si>
    <t>KY</t>
  </si>
  <si>
    <t>CYM</t>
  </si>
  <si>
    <t>415F715D-A15F-46ED-BC97-541D08EB5783</t>
  </si>
  <si>
    <t>Central African Republic</t>
  </si>
  <si>
    <t>ცენტრალური აფრიკის რესპუბლიკა</t>
  </si>
  <si>
    <t>CF</t>
  </si>
  <si>
    <t>CAF</t>
  </si>
  <si>
    <t>88E3701D-FDB0-49C7-A862-9CC1EF36DAAE</t>
  </si>
  <si>
    <t>Chad</t>
  </si>
  <si>
    <t>ჩადი</t>
  </si>
  <si>
    <t>TD</t>
  </si>
  <si>
    <t>TCD</t>
  </si>
  <si>
    <t>1879CEF3-87A4-41E0-BE12-467547C0D59C</t>
  </si>
  <si>
    <t>Chile</t>
  </si>
  <si>
    <t>ჩილე</t>
  </si>
  <si>
    <t>CL</t>
  </si>
  <si>
    <t>CHL</t>
  </si>
  <si>
    <t>China</t>
  </si>
  <si>
    <t>ჩინეთი</t>
  </si>
  <si>
    <t>CN</t>
  </si>
  <si>
    <t>CHN</t>
  </si>
  <si>
    <t>1D0151EC-2891-4139-B704-1233BEA5DA9C</t>
  </si>
  <si>
    <t>Hong Kong, SAR China</t>
  </si>
  <si>
    <t>ჰონკონგი</t>
  </si>
  <si>
    <t>HK</t>
  </si>
  <si>
    <t>HKG</t>
  </si>
  <si>
    <t>43FCBEF7-2C41-4F57-8458-2A221F0FA9A2</t>
  </si>
  <si>
    <t>Macao, SAR China</t>
  </si>
  <si>
    <t>მაკაუ</t>
  </si>
  <si>
    <t>MO</t>
  </si>
  <si>
    <t>MAC</t>
  </si>
  <si>
    <t>74B9ED28-D88C-4124-815A-6F9E06B19E3E</t>
  </si>
  <si>
    <t>Christmas Island</t>
  </si>
  <si>
    <t>ქრისტმასი</t>
  </si>
  <si>
    <t>CX</t>
  </si>
  <si>
    <t>CXR</t>
  </si>
  <si>
    <t>4E63327D-5AF9-450C-94A9-57F8D5631AD5</t>
  </si>
  <si>
    <t>Cocos (Keeling) Islands</t>
  </si>
  <si>
    <t>ქოქოსის (კილინგის) კუნძულები</t>
  </si>
  <si>
    <t>CC</t>
  </si>
  <si>
    <t>CCK</t>
  </si>
  <si>
    <t>B31022BA-2A91-4C22-A56B-E9F4922D25E7</t>
  </si>
  <si>
    <t>Colombia</t>
  </si>
  <si>
    <t>კოლუმბია</t>
  </si>
  <si>
    <t>CO</t>
  </si>
  <si>
    <t>COL</t>
  </si>
  <si>
    <t>707536DD-D4D6-420C-9BBE-17D7634BE67A</t>
  </si>
  <si>
    <t>Comoros</t>
  </si>
  <si>
    <t>კომორები</t>
  </si>
  <si>
    <t>KM</t>
  </si>
  <si>
    <t>COM</t>
  </si>
  <si>
    <t>F6838FE4-3AB3-417A-B002-C47181429501</t>
  </si>
  <si>
    <t>Congo (Brazzaville)</t>
  </si>
  <si>
    <t>კონგო</t>
  </si>
  <si>
    <t>CG</t>
  </si>
  <si>
    <t>COG</t>
  </si>
  <si>
    <t>C521F05B-BA4A-426A-A779-3E317A7B1841</t>
  </si>
  <si>
    <t>Congo, (Kinshasa)</t>
  </si>
  <si>
    <t>კონგოს დემოკრატიული რესპუბლიკა</t>
  </si>
  <si>
    <t>CD</t>
  </si>
  <si>
    <t>COD</t>
  </si>
  <si>
    <t>789D48D2-2623-486A-93E8-7D704465CB40</t>
  </si>
  <si>
    <t>Cook Islands</t>
  </si>
  <si>
    <t>კუკის კუნძულები</t>
  </si>
  <si>
    <t>CK</t>
  </si>
  <si>
    <t>COK</t>
  </si>
  <si>
    <t>94E0756B-2086-48FF-8AEB-1B87C9A5286B</t>
  </si>
  <si>
    <t>Costa Rica</t>
  </si>
  <si>
    <t>კოსტარიკა</t>
  </si>
  <si>
    <t>CR</t>
  </si>
  <si>
    <t>CRI</t>
  </si>
  <si>
    <t>0130038E-B7E4-4034-8B78-BEB137C455CD</t>
  </si>
  <si>
    <t>Côte d'Ivoire</t>
  </si>
  <si>
    <t>კოტდივუარი</t>
  </si>
  <si>
    <t>CI</t>
  </si>
  <si>
    <t>CIV</t>
  </si>
  <si>
    <t>0C502265-B06B-4766-95AB-EDD51386CFFF</t>
  </si>
  <si>
    <t>Croatia</t>
  </si>
  <si>
    <t>ხორვატია</t>
  </si>
  <si>
    <t>HR</t>
  </si>
  <si>
    <t>HRV</t>
  </si>
  <si>
    <t>62E01388-3465-4B1E-BA95-D6F91E4AAC67</t>
  </si>
  <si>
    <t>Cuba</t>
  </si>
  <si>
    <t>CU</t>
  </si>
  <si>
    <t>CUB</t>
  </si>
  <si>
    <t>9297BD02-2253-43BC-9706-55EBE27E3228</t>
  </si>
  <si>
    <t>Cyprus</t>
  </si>
  <si>
    <t>კვიპროსი</t>
  </si>
  <si>
    <t>CY</t>
  </si>
  <si>
    <t>CYP</t>
  </si>
  <si>
    <t>1431359B-899B-4C1B-9B3D-5E92960CC31A</t>
  </si>
  <si>
    <t>Czech Republic</t>
  </si>
  <si>
    <t>ჩეხეთი</t>
  </si>
  <si>
    <t>CZ</t>
  </si>
  <si>
    <t>CZE</t>
  </si>
  <si>
    <t>CE6167DA-46D8-4BFF-B76F-19DE29265301</t>
  </si>
  <si>
    <t>Denmark</t>
  </si>
  <si>
    <t>დანია</t>
  </si>
  <si>
    <t>DK</t>
  </si>
  <si>
    <t>DNK</t>
  </si>
  <si>
    <t>1D982AB1-FC6D-43F6-869E-65614B1FE898</t>
  </si>
  <si>
    <t>Djibouti</t>
  </si>
  <si>
    <t>ჯიბუტი</t>
  </si>
  <si>
    <t>DJ</t>
  </si>
  <si>
    <t>DJI</t>
  </si>
  <si>
    <t>899165FB-BBF9-4FA1-B13E-B6E7E7A2E0B1</t>
  </si>
  <si>
    <t>Dominica</t>
  </si>
  <si>
    <t>დომინიკა</t>
  </si>
  <si>
    <t>DM</t>
  </si>
  <si>
    <t>DMA</t>
  </si>
  <si>
    <t>F24E245E-B76C-4B43-B28C-7E99D133F683</t>
  </si>
  <si>
    <t>Dominican Republic</t>
  </si>
  <si>
    <t>დომინიკანა</t>
  </si>
  <si>
    <t>DO</t>
  </si>
  <si>
    <t>DOM</t>
  </si>
  <si>
    <t>7D15AD7D-D568-4451-8EC6-3654AC8A47A0</t>
  </si>
  <si>
    <t>Ecuador</t>
  </si>
  <si>
    <t>ეკვადორი</t>
  </si>
  <si>
    <t>EC</t>
  </si>
  <si>
    <t>ECU</t>
  </si>
  <si>
    <t>5EE3FF49-6241-429E-BEE7-2B3AA779D038</t>
  </si>
  <si>
    <t>Egypt</t>
  </si>
  <si>
    <t>ეგვიპტე</t>
  </si>
  <si>
    <t>EG</t>
  </si>
  <si>
    <t>EGY</t>
  </si>
  <si>
    <t>9F6C4CB9-9DCF-4AC3-8E70-625D7F9C1D46</t>
  </si>
  <si>
    <t>El Salvador</t>
  </si>
  <si>
    <t>სალვადორი</t>
  </si>
  <si>
    <t>SV</t>
  </si>
  <si>
    <t>SLV</t>
  </si>
  <si>
    <t>85D34FCA-2445-4A39-B064-89F1FDA531C6</t>
  </si>
  <si>
    <t>Equatorial Guinea</t>
  </si>
  <si>
    <t>ეკვატორული გვინეა</t>
  </si>
  <si>
    <t>GQ</t>
  </si>
  <si>
    <t>GNQ</t>
  </si>
  <si>
    <t>D9BE9C08-2E54-4B94-A689-D91373B1D592</t>
  </si>
  <si>
    <t>Eritrea</t>
  </si>
  <si>
    <t>ერიტრეა</t>
  </si>
  <si>
    <t>ER</t>
  </si>
  <si>
    <t>ERI</t>
  </si>
  <si>
    <t>E78B3C41-2820-44C8-B5F2-CFFC5C17D147</t>
  </si>
  <si>
    <t>Estonia</t>
  </si>
  <si>
    <t>ესტონეთი</t>
  </si>
  <si>
    <t>EE</t>
  </si>
  <si>
    <t>EST</t>
  </si>
  <si>
    <t>08AF43B3-E8BB-4B42-9905-94A8C497CBCD</t>
  </si>
  <si>
    <t>Ethiopia</t>
  </si>
  <si>
    <t>ეთიოპია</t>
  </si>
  <si>
    <t>ET</t>
  </si>
  <si>
    <t>ETH</t>
  </si>
  <si>
    <t>B0B72950-E17F-4885-93BE-E42B5483CCDB</t>
  </si>
  <si>
    <t>Falkland Islands (Malvinas)</t>
  </si>
  <si>
    <t>ფოლკლენდის (მალვინის) კუნძულები</t>
  </si>
  <si>
    <t>FK</t>
  </si>
  <si>
    <t>FLK</t>
  </si>
  <si>
    <t>E7390BBB-67D8-4E80-9C8E-51C804BC9908</t>
  </si>
  <si>
    <t>Faroe Islands</t>
  </si>
  <si>
    <t>ფარერის კუნძულები</t>
  </si>
  <si>
    <t>FO</t>
  </si>
  <si>
    <t>FRO</t>
  </si>
  <si>
    <t>FEBD3503-F91D-4B0C-8AC9-8227DB936A43</t>
  </si>
  <si>
    <t>Fiji</t>
  </si>
  <si>
    <t>ფიჯი</t>
  </si>
  <si>
    <t>FJ</t>
  </si>
  <si>
    <t>FJI</t>
  </si>
  <si>
    <t>F33C826B-3940-45FA-92C5-C5D375E4BBFD</t>
  </si>
  <si>
    <t>Finland</t>
  </si>
  <si>
    <t>ფინეთი</t>
  </si>
  <si>
    <t>FI</t>
  </si>
  <si>
    <t>FIN</t>
  </si>
  <si>
    <t>77B282C8-DEC6-4A5D-8D9C-9181DF64279B</t>
  </si>
  <si>
    <t>France</t>
  </si>
  <si>
    <t>საფრანგეთი</t>
  </si>
  <si>
    <t>FR</t>
  </si>
  <si>
    <t>FRA</t>
  </si>
  <si>
    <t>849A6F5E-AA68-4A09-949B-D81D3750908E</t>
  </si>
  <si>
    <t>French Guiana</t>
  </si>
  <si>
    <t>გვიანა</t>
  </si>
  <si>
    <t>GF</t>
  </si>
  <si>
    <t>GUF</t>
  </si>
  <si>
    <t>78435681-940E-4677-8AB0-D95919E31884</t>
  </si>
  <si>
    <t>French Polynesia</t>
  </si>
  <si>
    <t>საფრანგეთის პოლინეზია</t>
  </si>
  <si>
    <t>PF</t>
  </si>
  <si>
    <t>PYF</t>
  </si>
  <si>
    <t>30F9163E-229B-4384-8C5E-0A877B0297F3</t>
  </si>
  <si>
    <t>French Southern Territories</t>
  </si>
  <si>
    <t>საფრანგეთის სამხრეთი ტერიტორიები</t>
  </si>
  <si>
    <t>TF</t>
  </si>
  <si>
    <t>ATF</t>
  </si>
  <si>
    <t>374D0032-4DD4-4B86-8AC8-EE7D0158988D</t>
  </si>
  <si>
    <t>Gabon</t>
  </si>
  <si>
    <t>გაბონი</t>
  </si>
  <si>
    <t>GA</t>
  </si>
  <si>
    <t>GAB</t>
  </si>
  <si>
    <t>2F924964-AA7A-4760-A1F0-EF2173140EE8</t>
  </si>
  <si>
    <t>Gambia</t>
  </si>
  <si>
    <t>გამბია</t>
  </si>
  <si>
    <t>GM</t>
  </si>
  <si>
    <t>GMB</t>
  </si>
  <si>
    <t>Germany</t>
  </si>
  <si>
    <t>გერმანია</t>
  </si>
  <si>
    <t>DE</t>
  </si>
  <si>
    <t>DEU</t>
  </si>
  <si>
    <t>D1DD8641-50FF-4356-BEF7-861E94525E9A</t>
  </si>
  <si>
    <t>Ghana</t>
  </si>
  <si>
    <t>განა</t>
  </si>
  <si>
    <t>GH</t>
  </si>
  <si>
    <t>GHA</t>
  </si>
  <si>
    <t>AD7F9807-B4DA-422E-8528-DCDB923BA8DD</t>
  </si>
  <si>
    <t>Gibraltar</t>
  </si>
  <si>
    <t>გიბრალტარი</t>
  </si>
  <si>
    <t>GI</t>
  </si>
  <si>
    <t>GIB</t>
  </si>
  <si>
    <t>Greece</t>
  </si>
  <si>
    <t>საბერძნეთი</t>
  </si>
  <si>
    <t>GR</t>
  </si>
  <si>
    <t>GRC</t>
  </si>
  <si>
    <t>9AFB38B7-499D-49CC-AF81-5D8AAD0FA647</t>
  </si>
  <si>
    <t>Greenland</t>
  </si>
  <si>
    <t>გრენლანდია</t>
  </si>
  <si>
    <t>GL</t>
  </si>
  <si>
    <t>GRL</t>
  </si>
  <si>
    <t>057EAB7C-CB9D-4DB9-8B05-557091D68E79</t>
  </si>
  <si>
    <t>Grenada</t>
  </si>
  <si>
    <t>გრენადა</t>
  </si>
  <si>
    <t>GD</t>
  </si>
  <si>
    <t>GRD</t>
  </si>
  <si>
    <t>9A3A478F-74A5-49F6-AC2C-5519AF2C2750</t>
  </si>
  <si>
    <t>Guadeloupe</t>
  </si>
  <si>
    <t>გვადელუპა</t>
  </si>
  <si>
    <t>GP</t>
  </si>
  <si>
    <t>GLP</t>
  </si>
  <si>
    <t>B8879D27-C89F-42E0-AED2-385EC6CC2BE5</t>
  </si>
  <si>
    <t>Guam</t>
  </si>
  <si>
    <t>გუამი</t>
  </si>
  <si>
    <t>GU</t>
  </si>
  <si>
    <t>GUM</t>
  </si>
  <si>
    <t>4DD3FB96-407E-4289-8B95-18384F99E66F</t>
  </si>
  <si>
    <t>Guatemala</t>
  </si>
  <si>
    <t>გვატემალა</t>
  </si>
  <si>
    <t>GT</t>
  </si>
  <si>
    <t>GTM</t>
  </si>
  <si>
    <t>58F7267A-6B3B-4137-A829-0B977E070524</t>
  </si>
  <si>
    <t>Guernsey</t>
  </si>
  <si>
    <t>გერნსი</t>
  </si>
  <si>
    <t>GG</t>
  </si>
  <si>
    <t>GGY</t>
  </si>
  <si>
    <t>1B90A0E5-D9C4-438C-B1FA-B66D643076EF</t>
  </si>
  <si>
    <t>Guinea</t>
  </si>
  <si>
    <t>გვინეა</t>
  </si>
  <si>
    <t>GN</t>
  </si>
  <si>
    <t>GIN</t>
  </si>
  <si>
    <t>0B8BED31-889B-4AD3-9557-984F6C97D470</t>
  </si>
  <si>
    <t>Guinea-Bissau</t>
  </si>
  <si>
    <t>გვინეაბისაუ</t>
  </si>
  <si>
    <t>GW</t>
  </si>
  <si>
    <t>GNB</t>
  </si>
  <si>
    <t>67BD5B12-3970-4343-8F9E-20EB62570D27</t>
  </si>
  <si>
    <t>Guyana</t>
  </si>
  <si>
    <t>გაიანა</t>
  </si>
  <si>
    <t>GY</t>
  </si>
  <si>
    <t>GUY</t>
  </si>
  <si>
    <t>4E96405C-40A4-4DE3-91BE-15470BFF560A</t>
  </si>
  <si>
    <t>Haiti</t>
  </si>
  <si>
    <t>ჰაიტი</t>
  </si>
  <si>
    <t>HT</t>
  </si>
  <si>
    <t>HTI</t>
  </si>
  <si>
    <t>3878BA49-C708-4394-AC07-7862444395FD</t>
  </si>
  <si>
    <t>Heard and Mcdonald Islands</t>
  </si>
  <si>
    <t>ჰერდ-მაკდონალდის კუნძულები</t>
  </si>
  <si>
    <t>HM</t>
  </si>
  <si>
    <t>HMD</t>
  </si>
  <si>
    <t>B77851CE-3D43-4B90-8C1C-4398E259C910</t>
  </si>
  <si>
    <t>Holy See (Vatican City State)</t>
  </si>
  <si>
    <t>ვატიკანი</t>
  </si>
  <si>
    <t>VA</t>
  </si>
  <si>
    <t>VAT</t>
  </si>
  <si>
    <t>AF961DC1-8CC9-44C5-81FF-F29794E61D9D</t>
  </si>
  <si>
    <t>Honduras</t>
  </si>
  <si>
    <t>ჰონდურასი</t>
  </si>
  <si>
    <t>HN</t>
  </si>
  <si>
    <t>HND</t>
  </si>
  <si>
    <t>CC0442C2-7FC8-4526-B777-82BFB285BD2A</t>
  </si>
  <si>
    <t>Hungary</t>
  </si>
  <si>
    <t>უნგრეთი</t>
  </si>
  <si>
    <t>HU</t>
  </si>
  <si>
    <t>HUN</t>
  </si>
  <si>
    <t>92F5E7F3-6ED6-4EFB-A2F2-A9E393EE876A</t>
  </si>
  <si>
    <t>Iceland</t>
  </si>
  <si>
    <t>ისლანდია</t>
  </si>
  <si>
    <t>IS</t>
  </si>
  <si>
    <t>ISL</t>
  </si>
  <si>
    <t>0935FFB0-C635-40E2-A0D0-F3932A543327</t>
  </si>
  <si>
    <t>India</t>
  </si>
  <si>
    <t>ინდოეთი</t>
  </si>
  <si>
    <t>IN</t>
  </si>
  <si>
    <t>IND</t>
  </si>
  <si>
    <t>9C7080AF-A5F0-4AA2-AF0C-42078A9A9580</t>
  </si>
  <si>
    <t>Indonesia</t>
  </si>
  <si>
    <t>ინდონეზია</t>
  </si>
  <si>
    <t>ID</t>
  </si>
  <si>
    <t>IDN</t>
  </si>
  <si>
    <t>E606E963-3D68-4E52-91BD-172B28100C3B</t>
  </si>
  <si>
    <t>Iran, Islamic Republic of</t>
  </si>
  <si>
    <t>ირანი</t>
  </si>
  <si>
    <t>IR</t>
  </si>
  <si>
    <t>IRN</t>
  </si>
  <si>
    <t>83B22A4A-8564-4255-A44A-9ED6893A40C8</t>
  </si>
  <si>
    <t>Iraq</t>
  </si>
  <si>
    <t>ერაყი</t>
  </si>
  <si>
    <t>IQ</t>
  </si>
  <si>
    <t>IRQ</t>
  </si>
  <si>
    <t>Ireland</t>
  </si>
  <si>
    <t>ირლანდია</t>
  </si>
  <si>
    <t>IE</t>
  </si>
  <si>
    <t>IRL</t>
  </si>
  <si>
    <t>A5A5A491-5306-4E97-997F-F2B4DC985ED2</t>
  </si>
  <si>
    <t>Isle of Man</t>
  </si>
  <si>
    <t>მენი</t>
  </si>
  <si>
    <t>IM</t>
  </si>
  <si>
    <t>IMN</t>
  </si>
  <si>
    <t>7F39D034-419F-4FF8-81E5-107DFD1C9D1D</t>
  </si>
  <si>
    <t>Israel</t>
  </si>
  <si>
    <t>ისრაელი</t>
  </si>
  <si>
    <t>IL</t>
  </si>
  <si>
    <t>ISR</t>
  </si>
  <si>
    <t>Italy</t>
  </si>
  <si>
    <t>იტალია</t>
  </si>
  <si>
    <t>IT</t>
  </si>
  <si>
    <t>ITA</t>
  </si>
  <si>
    <t>B2F4467E-68BC-45E3-AE93-508A75C5C575</t>
  </si>
  <si>
    <t>Jamaica</t>
  </si>
  <si>
    <t>იამაიკა</t>
  </si>
  <si>
    <t>JM</t>
  </si>
  <si>
    <t>JAM</t>
  </si>
  <si>
    <t>4B1D00C5-BCA5-41CE-AEAE-414BA583BDD8</t>
  </si>
  <si>
    <t>Japan</t>
  </si>
  <si>
    <t>იაპონია</t>
  </si>
  <si>
    <t>JP</t>
  </si>
  <si>
    <t>JPN</t>
  </si>
  <si>
    <t>68BAE46D-463C-49E0-B81B-76C0CBDF40D6</t>
  </si>
  <si>
    <t>Jersey</t>
  </si>
  <si>
    <t>ჯერზი</t>
  </si>
  <si>
    <t>JE</t>
  </si>
  <si>
    <t>JEY</t>
  </si>
  <si>
    <t>A555F3D2-D54A-4172-AD72-0FA29D8F42E5</t>
  </si>
  <si>
    <t>Jordan</t>
  </si>
  <si>
    <t>იორდანია</t>
  </si>
  <si>
    <t>JO</t>
  </si>
  <si>
    <t>JOR</t>
  </si>
  <si>
    <t>Kazakhstan</t>
  </si>
  <si>
    <t>ყაზახეთი</t>
  </si>
  <si>
    <t>KZ</t>
  </si>
  <si>
    <t>KAZ</t>
  </si>
  <si>
    <t>F4C7D122-4CB0-46D5-B428-62EFFDC5426C</t>
  </si>
  <si>
    <t>Kenya</t>
  </si>
  <si>
    <t>კენია</t>
  </si>
  <si>
    <t>KE</t>
  </si>
  <si>
    <t>KEN</t>
  </si>
  <si>
    <t>F3CAD5A1-37F5-4FA5-A8A4-01D5B4422F4F</t>
  </si>
  <si>
    <t>Kiribati</t>
  </si>
  <si>
    <t>კირიბატი</t>
  </si>
  <si>
    <t>KI</t>
  </si>
  <si>
    <t>KIR</t>
  </si>
  <si>
    <t>150FCF16-3E88-4E4F-AB45-677DCEC3A71C</t>
  </si>
  <si>
    <t>Korea (North)</t>
  </si>
  <si>
    <t>კორეის სახალხო დემოკრატი-ული რესპუბლიკა</t>
  </si>
  <si>
    <t>KP</t>
  </si>
  <si>
    <t>PRK</t>
  </si>
  <si>
    <t>2F677EE2-6A92-47A2-80A1-7F9A82DDE256</t>
  </si>
  <si>
    <t>Korea (South)</t>
  </si>
  <si>
    <t>კორეა</t>
  </si>
  <si>
    <t>KR</t>
  </si>
  <si>
    <t>KOR</t>
  </si>
  <si>
    <t>08508700-0B3D-4B47-B498-18250F61B766</t>
  </si>
  <si>
    <t>Kuwait</t>
  </si>
  <si>
    <t>ქუვეითი</t>
  </si>
  <si>
    <t>KW</t>
  </si>
  <si>
    <t>KWT</t>
  </si>
  <si>
    <t>2361836D-5166-47D1-AA50-E4AF1B3AF80E</t>
  </si>
  <si>
    <t>Kyrgyzstan</t>
  </si>
  <si>
    <t>ყირგიზეთი</t>
  </si>
  <si>
    <t>KG</t>
  </si>
  <si>
    <t>KGZ</t>
  </si>
  <si>
    <t>EBCC4791-A1DD-4B60-AEAE-5074EB5EEAC3</t>
  </si>
  <si>
    <t>Lao PDR</t>
  </si>
  <si>
    <t>ლაოსი</t>
  </si>
  <si>
    <t>LA</t>
  </si>
  <si>
    <t>LAO</t>
  </si>
  <si>
    <t>2295A14F-9717-4ED7-89E1-20A940945EEE</t>
  </si>
  <si>
    <t>Latvia</t>
  </si>
  <si>
    <t>ლატვია</t>
  </si>
  <si>
    <t>LV</t>
  </si>
  <si>
    <t>LVA</t>
  </si>
  <si>
    <t>D3FE391F-3889-4C16-818B-F27EA866137F</t>
  </si>
  <si>
    <t>Lebanon</t>
  </si>
  <si>
    <t>ლიბანი</t>
  </si>
  <si>
    <t>LB</t>
  </si>
  <si>
    <t>LBN</t>
  </si>
  <si>
    <t>ECB66F8D-26E7-4782-A7C6-0CFAE47371A3</t>
  </si>
  <si>
    <t>Lesotho</t>
  </si>
  <si>
    <t>ლესოთო</t>
  </si>
  <si>
    <t>LS</t>
  </si>
  <si>
    <t>LSO</t>
  </si>
  <si>
    <t>47105043-8B9D-453A-B90A-118B01D2D3DF</t>
  </si>
  <si>
    <t>Liberia</t>
  </si>
  <si>
    <t>ლიბერია</t>
  </si>
  <si>
    <t>LR</t>
  </si>
  <si>
    <t>LBR</t>
  </si>
  <si>
    <t>38B7F9EA-6466-4498-B038-AE214C93D546</t>
  </si>
  <si>
    <t>Libya</t>
  </si>
  <si>
    <t>ლიბია</t>
  </si>
  <si>
    <t>LY</t>
  </si>
  <si>
    <t>LBY</t>
  </si>
  <si>
    <t>2DCC12EA-2B0C-4362-AFFB-4BEE72E76818</t>
  </si>
  <si>
    <t>Liechtenstein</t>
  </si>
  <si>
    <t>ლიხტენშტაინი</t>
  </si>
  <si>
    <t>LI</t>
  </si>
  <si>
    <t>LIE</t>
  </si>
  <si>
    <t>Lithuania</t>
  </si>
  <si>
    <t>ლიტვა</t>
  </si>
  <si>
    <t>LT</t>
  </si>
  <si>
    <t>LTU</t>
  </si>
  <si>
    <t>EC6429F7-C48E-49C4-AC12-6FADAE60BBBA</t>
  </si>
  <si>
    <t>Luxembourg</t>
  </si>
  <si>
    <t>ლუქსემბურგი</t>
  </si>
  <si>
    <t>LU</t>
  </si>
  <si>
    <t>LUX</t>
  </si>
  <si>
    <t>55850E0F-4F53-4E60-82B5-820D33E309B9</t>
  </si>
  <si>
    <t>Macedonia, Republic of</t>
  </si>
  <si>
    <t>მაკედონია</t>
  </si>
  <si>
    <t>MK</t>
  </si>
  <si>
    <t>MKD</t>
  </si>
  <si>
    <t>E5B4C5E3-B897-42D1-8542-2EDA3996D1CF</t>
  </si>
  <si>
    <t>Madagascar</t>
  </si>
  <si>
    <t>მადაგასკარი</t>
  </si>
  <si>
    <t>MG</t>
  </si>
  <si>
    <t>MDG</t>
  </si>
  <si>
    <t>8095CDDA-ED0B-4B55-AE2A-EF595011D6A4</t>
  </si>
  <si>
    <t>Malawi</t>
  </si>
  <si>
    <t>მალავი</t>
  </si>
  <si>
    <t>MW</t>
  </si>
  <si>
    <t>MWI</t>
  </si>
  <si>
    <t>F4D8D1CF-9F3E-4A28-8C38-09AFD0977E14</t>
  </si>
  <si>
    <t>Malaysia</t>
  </si>
  <si>
    <t>მალაიზია</t>
  </si>
  <si>
    <t>MY</t>
  </si>
  <si>
    <t>MYS</t>
  </si>
  <si>
    <t>D9A39C6A-D417-4E6F-9B11-87C41602DDFE</t>
  </si>
  <si>
    <t>Maldives</t>
  </si>
  <si>
    <t>მალდივები</t>
  </si>
  <si>
    <t>MV</t>
  </si>
  <si>
    <t>MDV</t>
  </si>
  <si>
    <t>6A31F7D2-B18C-4156-9A4A-ADD9DFE96971</t>
  </si>
  <si>
    <t>Mali</t>
  </si>
  <si>
    <t>მალი</t>
  </si>
  <si>
    <t>ML</t>
  </si>
  <si>
    <t>MLI</t>
  </si>
  <si>
    <t>72F15910-E93D-4493-A715-B1BBF6D94392</t>
  </si>
  <si>
    <t>Malta</t>
  </si>
  <si>
    <t>მალტა</t>
  </si>
  <si>
    <t>MT</t>
  </si>
  <si>
    <t>MLT</t>
  </si>
  <si>
    <t>D241730F-52D9-4B2F-8A11-DB8BFFE56B5D</t>
  </si>
  <si>
    <t>Marshall Islands</t>
  </si>
  <si>
    <t>მარშალის კუნძულები</t>
  </si>
  <si>
    <t>MH</t>
  </si>
  <si>
    <t>MHL</t>
  </si>
  <si>
    <t>CDA90C85-4631-4C5C-BCF1-255007DD4466</t>
  </si>
  <si>
    <t>Martinique</t>
  </si>
  <si>
    <t>მარტინიკა</t>
  </si>
  <si>
    <t>MQ</t>
  </si>
  <si>
    <t>MTQ</t>
  </si>
  <si>
    <t>3DEFB4B1-3525-4757-8AB1-6A2DF4D4319F</t>
  </si>
  <si>
    <t>Mauritania</t>
  </si>
  <si>
    <t>მავრიტანია</t>
  </si>
  <si>
    <t>MR</t>
  </si>
  <si>
    <t>MRT</t>
  </si>
  <si>
    <t>A86A3481-5618-452D-9EAC-E8AAC441446A</t>
  </si>
  <si>
    <t>Mauritius</t>
  </si>
  <si>
    <t>მავრიკი</t>
  </si>
  <si>
    <t>MU</t>
  </si>
  <si>
    <t>MUS</t>
  </si>
  <si>
    <t>ED20D608-CAA4-48ED-90A2-47D6463E366D</t>
  </si>
  <si>
    <t>Mayotte</t>
  </si>
  <si>
    <t>მეიოტი</t>
  </si>
  <si>
    <t>YT</t>
  </si>
  <si>
    <t>MYT</t>
  </si>
  <si>
    <t>878BDF6A-3891-4558-B1E1-14BD20882E94</t>
  </si>
  <si>
    <t>Mexico</t>
  </si>
  <si>
    <t>მექსიკა</t>
  </si>
  <si>
    <t>MX</t>
  </si>
  <si>
    <t>MEX</t>
  </si>
  <si>
    <t>1DB3DD38-E5D8-481E-95A0-47E5071C094D</t>
  </si>
  <si>
    <t>Micronesia, Federated States of</t>
  </si>
  <si>
    <t>მიკრონეზია</t>
  </si>
  <si>
    <t>FM</t>
  </si>
  <si>
    <t>FSM</t>
  </si>
  <si>
    <t>7ED097BB-F13E-41D4-A679-684AB9DB2410</t>
  </si>
  <si>
    <t>Moldova</t>
  </si>
  <si>
    <t>მოლდოვა</t>
  </si>
  <si>
    <t>MD</t>
  </si>
  <si>
    <t>MDA</t>
  </si>
  <si>
    <t>5A4ACFC9-9102-46B6-A633-4659E7D4E557</t>
  </si>
  <si>
    <t>Monaco</t>
  </si>
  <si>
    <t>მონაკო</t>
  </si>
  <si>
    <t>MC</t>
  </si>
  <si>
    <t>MCO</t>
  </si>
  <si>
    <t>198A1F7C-6D25-4A11-83DC-9C6546DC7CD4</t>
  </si>
  <si>
    <t>Mongolia</t>
  </si>
  <si>
    <t>მონგოლეთი</t>
  </si>
  <si>
    <t>MN</t>
  </si>
  <si>
    <t>MNG</t>
  </si>
  <si>
    <t>F5799777-44C0-4B94-A615-8EC222399A0E</t>
  </si>
  <si>
    <t>Montenegro</t>
  </si>
  <si>
    <t>მონტენეგრო</t>
  </si>
  <si>
    <t>ME</t>
  </si>
  <si>
    <t>MNE</t>
  </si>
  <si>
    <t>CB6AFBB7-627D-4E19-9A94-92FD42C61531</t>
  </si>
  <si>
    <t>Montserrat</t>
  </si>
  <si>
    <t>მონსერატი</t>
  </si>
  <si>
    <t>MS</t>
  </si>
  <si>
    <t>MSR</t>
  </si>
  <si>
    <t>6739B388-BD10-4851-BD84-96F23EE9C1E3</t>
  </si>
  <si>
    <t>Morocco</t>
  </si>
  <si>
    <t>მაროკო</t>
  </si>
  <si>
    <t>MA</t>
  </si>
  <si>
    <t>MAR</t>
  </si>
  <si>
    <t>1983CFD7-82AA-442C-8816-D52916E0EEDF</t>
  </si>
  <si>
    <t>Mozambique</t>
  </si>
  <si>
    <t>მოზამბიკი</t>
  </si>
  <si>
    <t>MZ</t>
  </si>
  <si>
    <t>MOZ</t>
  </si>
  <si>
    <t>03C0BEB7-BB2B-4F1E-886A-F6C41AD1497B</t>
  </si>
  <si>
    <t>Myanmar</t>
  </si>
  <si>
    <t>მიანმა</t>
  </si>
  <si>
    <t>MM</t>
  </si>
  <si>
    <t>MMR</t>
  </si>
  <si>
    <t>A82A8A12-6174-4DAF-A83C-6C35C9A42049</t>
  </si>
  <si>
    <t>Namibia</t>
  </si>
  <si>
    <t>ნამიბია</t>
  </si>
  <si>
    <t>NA</t>
  </si>
  <si>
    <t>NAM</t>
  </si>
  <si>
    <t>FC17C086-09D7-454A-A50D-179BF2AC4830</t>
  </si>
  <si>
    <t>Nauru</t>
  </si>
  <si>
    <t>ნაურუ</t>
  </si>
  <si>
    <t>NR</t>
  </si>
  <si>
    <t>NRU</t>
  </si>
  <si>
    <t>8FC95DA8-D7DE-4147-BBCE-EDA7760913CF</t>
  </si>
  <si>
    <t>Nepal</t>
  </si>
  <si>
    <t>ნეპალი</t>
  </si>
  <si>
    <t>NP</t>
  </si>
  <si>
    <t>NPL</t>
  </si>
  <si>
    <t>CA11536F-1931-48A5-A2C7-5F7291BF2701</t>
  </si>
  <si>
    <t>Netherlands</t>
  </si>
  <si>
    <t>ნიდერლანდები</t>
  </si>
  <si>
    <t>NL</t>
  </si>
  <si>
    <t>NLD</t>
  </si>
  <si>
    <t>C7D38EE2-8405-419F-B54A-97C580E3172E</t>
  </si>
  <si>
    <t>Netherlands Antilles</t>
  </si>
  <si>
    <t>ნიდერლანდების ანტილები</t>
  </si>
  <si>
    <t>AN</t>
  </si>
  <si>
    <t>ANT</t>
  </si>
  <si>
    <t>127C948D-7E0C-4B5E-921B-9CA8103118B0</t>
  </si>
  <si>
    <t>New Caledonia</t>
  </si>
  <si>
    <t>ახალი კალედონია</t>
  </si>
  <si>
    <t>NC</t>
  </si>
  <si>
    <t>NCL</t>
  </si>
  <si>
    <t>1C5E0EDC-5AFF-455F-84DC-9957AD483A3E</t>
  </si>
  <si>
    <t>New Zealand</t>
  </si>
  <si>
    <t>ახალი ზელანდია</t>
  </si>
  <si>
    <t>NZ</t>
  </si>
  <si>
    <t>NZL</t>
  </si>
  <si>
    <t>A9B2EB77-9060-4AA6-9650-30D0D4B6DF49</t>
  </si>
  <si>
    <t>Nicaragua</t>
  </si>
  <si>
    <t>ნიკარაგუა</t>
  </si>
  <si>
    <t>NI</t>
  </si>
  <si>
    <t>NIC</t>
  </si>
  <si>
    <t>0019E65D-0CA3-4D6C-A257-1499D45980AF</t>
  </si>
  <si>
    <t>Niger</t>
  </si>
  <si>
    <t>ნიგერი</t>
  </si>
  <si>
    <t>NE</t>
  </si>
  <si>
    <t>NER</t>
  </si>
  <si>
    <t>BFDE99D6-4B6C-48F0-957A-EA3ECC7BE656</t>
  </si>
  <si>
    <t>Nigeria</t>
  </si>
  <si>
    <t>ნიგერია</t>
  </si>
  <si>
    <t>NG</t>
  </si>
  <si>
    <t>NGA</t>
  </si>
  <si>
    <t>A1AE725D-3CA1-4AAC-B7D1-1AAB1FF85F29</t>
  </si>
  <si>
    <t>Niue</t>
  </si>
  <si>
    <t>ნიუე</t>
  </si>
  <si>
    <t>NU</t>
  </si>
  <si>
    <t>NIU</t>
  </si>
  <si>
    <t>4B9821C3-7181-4C41-BEC4-A5110377A8A6</t>
  </si>
  <si>
    <t>Norfolk Island</t>
  </si>
  <si>
    <t>ნორფოლკი</t>
  </si>
  <si>
    <t>NF</t>
  </si>
  <si>
    <t>NFK</t>
  </si>
  <si>
    <t>F8B16EBF-4F6F-4411-B13D-C1ED3B378C62</t>
  </si>
  <si>
    <t>Northern Mariana Islands</t>
  </si>
  <si>
    <t>ჩრდილოეთი მარიანის კუნძულები</t>
  </si>
  <si>
    <t>MP</t>
  </si>
  <si>
    <t>MNP</t>
  </si>
  <si>
    <t>92B8782F-CCA4-4C75-977C-ADF8F69D67C9</t>
  </si>
  <si>
    <t>Norway</t>
  </si>
  <si>
    <t>ნორვეგია</t>
  </si>
  <si>
    <t>NO</t>
  </si>
  <si>
    <t>NOR</t>
  </si>
  <si>
    <t>03BAD13C-BCD6-48C1-9554-9714F6951FA8</t>
  </si>
  <si>
    <t>Oman</t>
  </si>
  <si>
    <t>ომანი</t>
  </si>
  <si>
    <t>OM</t>
  </si>
  <si>
    <t>OMN</t>
  </si>
  <si>
    <t>327E071A-346C-4C3C-9656-79F42094351B</t>
  </si>
  <si>
    <t>Pakistan</t>
  </si>
  <si>
    <t>პაკისტანი</t>
  </si>
  <si>
    <t>PK</t>
  </si>
  <si>
    <t>PAK</t>
  </si>
  <si>
    <t>2E527667-852F-40CD-A9C0-FDEE614C0090</t>
  </si>
  <si>
    <t>Palau</t>
  </si>
  <si>
    <t>პალაუ</t>
  </si>
  <si>
    <t>PW</t>
  </si>
  <si>
    <t>PLW</t>
  </si>
  <si>
    <t>4162843B-C8D6-49C1-890F-97C560E546D8</t>
  </si>
  <si>
    <t>Palestinian Territory</t>
  </si>
  <si>
    <t>პალესტინის ტერიტორიები</t>
  </si>
  <si>
    <t>PS</t>
  </si>
  <si>
    <t>PSE</t>
  </si>
  <si>
    <t>CAB59C6F-89AA-40FA-8082-A40B544AA750</t>
  </si>
  <si>
    <t>Panama</t>
  </si>
  <si>
    <t>პანამა</t>
  </si>
  <si>
    <t>PA</t>
  </si>
  <si>
    <t>PAN</t>
  </si>
  <si>
    <t>163F9093-90F3-49E5-9375-C8DEF4CEA23E</t>
  </si>
  <si>
    <t>Papua New Guinea</t>
  </si>
  <si>
    <t>პაპუა - ახალგვინეა               </t>
  </si>
  <si>
    <t>PG</t>
  </si>
  <si>
    <t>PNG</t>
  </si>
  <si>
    <t>B8B22E4E-2311-43A8-A61C-ECDCDE9D2B6D</t>
  </si>
  <si>
    <t>Paraguay</t>
  </si>
  <si>
    <t>პარაგვაი</t>
  </si>
  <si>
    <t>PY</t>
  </si>
  <si>
    <t>PRY</t>
  </si>
  <si>
    <t>E9A0300C-63A8-4A38-87AC-F0F4C8281065</t>
  </si>
  <si>
    <t>Peru</t>
  </si>
  <si>
    <t>პერუ</t>
  </si>
  <si>
    <t>PE</t>
  </si>
  <si>
    <t>PER</t>
  </si>
  <si>
    <t>B815DF9A-65F7-4214-801B-3BFBEE58A217</t>
  </si>
  <si>
    <t>Philippines</t>
  </si>
  <si>
    <t>ფილიპინები</t>
  </si>
  <si>
    <t>PH</t>
  </si>
  <si>
    <t>PHL</t>
  </si>
  <si>
    <t>E75D0978-AFDF-42BB-A64C-049DEC086838</t>
  </si>
  <si>
    <t>Pitcairn</t>
  </si>
  <si>
    <t>პიტკერნი</t>
  </si>
  <si>
    <t>PN</t>
  </si>
  <si>
    <t>PCN</t>
  </si>
  <si>
    <t>826F181E-0E46-4D9F-8138-3793F455D139</t>
  </si>
  <si>
    <t>Poland</t>
  </si>
  <si>
    <t>პოლონეთი</t>
  </si>
  <si>
    <t>PL</t>
  </si>
  <si>
    <t>POL</t>
  </si>
  <si>
    <t>5FE17B57-60EE-40B7-81D6-507A0019245C</t>
  </si>
  <si>
    <t>Portugal</t>
  </si>
  <si>
    <t>პორტუგალია</t>
  </si>
  <si>
    <t>PT</t>
  </si>
  <si>
    <t>PRT</t>
  </si>
  <si>
    <t>9D1DAEEF-0F87-48F3-AC2E-8A351C492A75</t>
  </si>
  <si>
    <t>Puerto Rico</t>
  </si>
  <si>
    <t>პუერტორიკო    </t>
  </si>
  <si>
    <t>PR</t>
  </si>
  <si>
    <t>PRI</t>
  </si>
  <si>
    <t>99B7813F-BB04-47E2-8BB7-5BED52C64B3E</t>
  </si>
  <si>
    <t>Qatar</t>
  </si>
  <si>
    <t>ყატარი</t>
  </si>
  <si>
    <t>QA</t>
  </si>
  <si>
    <t>QAT</t>
  </si>
  <si>
    <t>E1F17678-4273-4C75-B03E-508E06061E10</t>
  </si>
  <si>
    <t>Réunion</t>
  </si>
  <si>
    <t>რეიუნიონი</t>
  </si>
  <si>
    <t>RE</t>
  </si>
  <si>
    <t>REU</t>
  </si>
  <si>
    <t>4D386312-A2E7-4E43-B9F7-4B676BB8A648</t>
  </si>
  <si>
    <t>Romania</t>
  </si>
  <si>
    <t>რუმინეთი</t>
  </si>
  <si>
    <t>RO</t>
  </si>
  <si>
    <t>ROU</t>
  </si>
  <si>
    <t>Russian Federation</t>
  </si>
  <si>
    <t>რუსეთი</t>
  </si>
  <si>
    <t>RU</t>
  </si>
  <si>
    <t>RUS</t>
  </si>
  <si>
    <t>15803D0A-5362-423C-BB6E-FFA59B484A20</t>
  </si>
  <si>
    <t>Rwanda</t>
  </si>
  <si>
    <t>რუანდა</t>
  </si>
  <si>
    <t>RW</t>
  </si>
  <si>
    <t>RWA</t>
  </si>
  <si>
    <t>C23FBD4E-C1F3-4A07-A159-8E5FC63895EE</t>
  </si>
  <si>
    <t>Saint-Barthélemy</t>
  </si>
  <si>
    <t>სენ-ბართელმი</t>
  </si>
  <si>
    <t>BL</t>
  </si>
  <si>
    <t>BLM</t>
  </si>
  <si>
    <t>1B0250EA-0A0C-4851-9544-409508D56D4A</t>
  </si>
  <si>
    <t>Saint Helena</t>
  </si>
  <si>
    <t>სენტელენა</t>
  </si>
  <si>
    <t>SH</t>
  </si>
  <si>
    <t>SHN</t>
  </si>
  <si>
    <t>6B76109B-C079-462D-A833-4B39648418A4</t>
  </si>
  <si>
    <t>Saint Kitts and Nevis</t>
  </si>
  <si>
    <t>სენტკიტს-ნევისი               </t>
  </si>
  <si>
    <t>KN</t>
  </si>
  <si>
    <t>KNA</t>
  </si>
  <si>
    <t>ED5C284F-B467-402B-8722-0B9C91358FB7</t>
  </si>
  <si>
    <t>Saint Lucia</t>
  </si>
  <si>
    <t>სენტლუსია         </t>
  </si>
  <si>
    <t>LC</t>
  </si>
  <si>
    <t>LCA</t>
  </si>
  <si>
    <t>CAC702B8-E6EE-471F-8955-AA984D5B02FF</t>
  </si>
  <si>
    <t>Saint-Martin (French part)</t>
  </si>
  <si>
    <t>სენ-მარტენი</t>
  </si>
  <si>
    <t>MF</t>
  </si>
  <si>
    <t>MAF</t>
  </si>
  <si>
    <t>EB458BBF-1D73-45B3-B488-9E8495A2F2DB</t>
  </si>
  <si>
    <t>Saint Pierre and Miquelon</t>
  </si>
  <si>
    <t>სენპიერ-მიკელონი</t>
  </si>
  <si>
    <t>PM</t>
  </si>
  <si>
    <t>SPM</t>
  </si>
  <si>
    <t>5153E9CF-C409-4E6B-9C29-618512DD5073</t>
  </si>
  <si>
    <t>Saint Vincent and Grenadines</t>
  </si>
  <si>
    <t>სენტვინსენტ-გრენადინები</t>
  </si>
  <si>
    <t>VC</t>
  </si>
  <si>
    <t>VCT</t>
  </si>
  <si>
    <t>B8BB42AA-8B33-4BD8-9051-1145A2DC611B</t>
  </si>
  <si>
    <t>Samoa</t>
  </si>
  <si>
    <t>სამოა</t>
  </si>
  <si>
    <t>WS</t>
  </si>
  <si>
    <t>WSM</t>
  </si>
  <si>
    <t>35176C98-6C43-4DB1-99E9-742D91FB676B</t>
  </si>
  <si>
    <t>San Marino</t>
  </si>
  <si>
    <t>სანმარინო           </t>
  </si>
  <si>
    <t>SM</t>
  </si>
  <si>
    <t>SMR</t>
  </si>
  <si>
    <t>1CC2A86F-22C6-4B03-A470-4271976344B7</t>
  </si>
  <si>
    <t>Sao Tome and Principe</t>
  </si>
  <si>
    <t>საუტომა-პრენსიპა</t>
  </si>
  <si>
    <t>ST</t>
  </si>
  <si>
    <t>STP</t>
  </si>
  <si>
    <t>Saudi Arabia</t>
  </si>
  <si>
    <t>საუდების არაბეთი</t>
  </si>
  <si>
    <t>SA</t>
  </si>
  <si>
    <t>SAU</t>
  </si>
  <si>
    <t>31641063-C905-4D00-8A90-82FBA7060F5F</t>
  </si>
  <si>
    <t>Senegal</t>
  </si>
  <si>
    <t>სენეგალი</t>
  </si>
  <si>
    <t>SN</t>
  </si>
  <si>
    <t>SEN</t>
  </si>
  <si>
    <t>3F94A2FB-C54A-4A72-AA5E-C43FF958EC18</t>
  </si>
  <si>
    <t>Serbia</t>
  </si>
  <si>
    <t>სერბეთი</t>
  </si>
  <si>
    <t>RS</t>
  </si>
  <si>
    <t>SRB</t>
  </si>
  <si>
    <t>19B9F87F-8CD5-4384-8340-CF984924F2C5</t>
  </si>
  <si>
    <t>Seychelles</t>
  </si>
  <si>
    <t>სეიშელები</t>
  </si>
  <si>
    <t>SC</t>
  </si>
  <si>
    <t>SYC</t>
  </si>
  <si>
    <t>63F65B7C-55F1-4B2F-9B02-8F1D83704666</t>
  </si>
  <si>
    <t>Sierra Leone</t>
  </si>
  <si>
    <t>სიერალეონე       </t>
  </si>
  <si>
    <t>SL</t>
  </si>
  <si>
    <t>SLE</t>
  </si>
  <si>
    <t>73330C89-F7A5-4D30-9007-7F00C65EE690</t>
  </si>
  <si>
    <t>Singapore</t>
  </si>
  <si>
    <t>სინგაპური</t>
  </si>
  <si>
    <t>SG</t>
  </si>
  <si>
    <t>SGP</t>
  </si>
  <si>
    <t>6C1A3F0B-9B62-41C1-AC66-046AF748D1AF</t>
  </si>
  <si>
    <t>Slovakia</t>
  </si>
  <si>
    <t>სლოვაკეთი</t>
  </si>
  <si>
    <t>SK</t>
  </si>
  <si>
    <t>SVK</t>
  </si>
  <si>
    <t>7064FACE-E7AE-4776-898C-1DB6B995013A</t>
  </si>
  <si>
    <t>Slovenia</t>
  </si>
  <si>
    <t>სლოვენია</t>
  </si>
  <si>
    <t>SI</t>
  </si>
  <si>
    <t>SVN</t>
  </si>
  <si>
    <t>4C1C41FC-A446-4F46-8B0D-A8124506C17B</t>
  </si>
  <si>
    <t>Solomon Islands</t>
  </si>
  <si>
    <t>სოლომონის კუნძულები</t>
  </si>
  <si>
    <t>SB</t>
  </si>
  <si>
    <t>SLB</t>
  </si>
  <si>
    <t>FD0E1644-D6FA-495E-9DE5-B9396F721E14</t>
  </si>
  <si>
    <t>Somalia</t>
  </si>
  <si>
    <t>სომალი</t>
  </si>
  <si>
    <t>SO</t>
  </si>
  <si>
    <t>SOM</t>
  </si>
  <si>
    <t>F9943B46-885D-47BF-96CE-D57DF46F5FF1</t>
  </si>
  <si>
    <t>South Africa</t>
  </si>
  <si>
    <t>სამხრეთი აფრიკა</t>
  </si>
  <si>
    <t>ZA</t>
  </si>
  <si>
    <t>ZAF</t>
  </si>
  <si>
    <t>7423CB83-A955-44B3-B3D0-1DB49EE4D699</t>
  </si>
  <si>
    <t>South Georgia and the South Sandwich Islands</t>
  </si>
  <si>
    <t>სამხრეთი ჯორჯია - სამხრეთ სენდვიჩის კუნძულები</t>
  </si>
  <si>
    <t>GS</t>
  </si>
  <si>
    <t>SGS</t>
  </si>
  <si>
    <t>46320527-9BCC-4C3B-9F11-8D63B1596E4C</t>
  </si>
  <si>
    <t>South Sudan</t>
  </si>
  <si>
    <t>სამხრეთ სუდანი</t>
  </si>
  <si>
    <t>SS</t>
  </si>
  <si>
    <t>SSD</t>
  </si>
  <si>
    <t>520BE2EF-4A9D-4FCF-9E88-82917C39C851</t>
  </si>
  <si>
    <t>Spain</t>
  </si>
  <si>
    <t>ესპანეთი</t>
  </si>
  <si>
    <t>ES</t>
  </si>
  <si>
    <t>ESP</t>
  </si>
  <si>
    <t>478B6379-64B6-479E-BFDA-A5A6F1CCD51A</t>
  </si>
  <si>
    <t>Sri Lanka</t>
  </si>
  <si>
    <t>შრილანკა</t>
  </si>
  <si>
    <t>LK</t>
  </si>
  <si>
    <t>LKA</t>
  </si>
  <si>
    <t>E65E9476-8E0E-429C-9A9B-D38BA7C42D4B</t>
  </si>
  <si>
    <t>Sudan</t>
  </si>
  <si>
    <t>სუდანი</t>
  </si>
  <si>
    <t>SD</t>
  </si>
  <si>
    <t>SDN</t>
  </si>
  <si>
    <t>5119C347-4467-4AF1-85CD-766FC35FA21D</t>
  </si>
  <si>
    <t>Suriname</t>
  </si>
  <si>
    <t>სურინამი</t>
  </si>
  <si>
    <t>SR</t>
  </si>
  <si>
    <t>SUR</t>
  </si>
  <si>
    <t>59CF6BEF-DE93-4D44-B717-2D1AF042C348</t>
  </si>
  <si>
    <t>Svalbard and Jan Mayen Islands</t>
  </si>
  <si>
    <t>სვალბარდ-იანმაიენი               </t>
  </si>
  <si>
    <t>SJ</t>
  </si>
  <si>
    <t>SJM</t>
  </si>
  <si>
    <t>12A5C413-C0A6-4A07-B104-4517A09E5804</t>
  </si>
  <si>
    <t>Swaziland</t>
  </si>
  <si>
    <t>სვაზილენდი</t>
  </si>
  <si>
    <t>SZ</t>
  </si>
  <si>
    <t>SWZ</t>
  </si>
  <si>
    <t>661AFBF3-6733-4E3C-970C-445C506F0339</t>
  </si>
  <si>
    <t>Sweden</t>
  </si>
  <si>
    <t>შვედეთი</t>
  </si>
  <si>
    <t>SE</t>
  </si>
  <si>
    <t>SWE</t>
  </si>
  <si>
    <t>Switzerland</t>
  </si>
  <si>
    <t>შვეიცარია</t>
  </si>
  <si>
    <t>CH</t>
  </si>
  <si>
    <t>CHE</t>
  </si>
  <si>
    <t>DF1760F5-6A10-4050-9E58-4BDBF664A83A</t>
  </si>
  <si>
    <t>Syrian Arab Republic (Syria)</t>
  </si>
  <si>
    <t>სირია</t>
  </si>
  <si>
    <t>SY</t>
  </si>
  <si>
    <t>SYR</t>
  </si>
  <si>
    <t>B91B1B6C-5F00-4E87-8DE5-C81CE592E610</t>
  </si>
  <si>
    <t>Taiwan, Republic of China</t>
  </si>
  <si>
    <t>ტაივანი</t>
  </si>
  <si>
    <t>TW</t>
  </si>
  <si>
    <t>TWN</t>
  </si>
  <si>
    <t>A54595F8-83A9-4F8E-A169-77BE82CF880A</t>
  </si>
  <si>
    <t>Tajikistan</t>
  </si>
  <si>
    <t>ტაჯიკეთი</t>
  </si>
  <si>
    <t>TJ</t>
  </si>
  <si>
    <t>TJK</t>
  </si>
  <si>
    <t>D582F7C9-FBE3-4EB9-A437-6B5594533B25</t>
  </si>
  <si>
    <t>Tanzania, United Republic of</t>
  </si>
  <si>
    <t>ტანზანია</t>
  </si>
  <si>
    <t>TZ</t>
  </si>
  <si>
    <t>TZA</t>
  </si>
  <si>
    <t>CB819650-974E-4DCD-9274-8D5B050DBAE3</t>
  </si>
  <si>
    <t>Thailand</t>
  </si>
  <si>
    <t>ტაილანდი</t>
  </si>
  <si>
    <t>TH</t>
  </si>
  <si>
    <t>THA</t>
  </si>
  <si>
    <t>F61D48B6-C8EE-4000-B7F7-45A6FE5443B7</t>
  </si>
  <si>
    <t>Timor-Leste</t>
  </si>
  <si>
    <t>ტიმორ-ლესტე</t>
  </si>
  <si>
    <t>TL</t>
  </si>
  <si>
    <t>TLS</t>
  </si>
  <si>
    <t>A2AF5398-18E3-4CE1-A785-EB3788B410D8</t>
  </si>
  <si>
    <t>Togo</t>
  </si>
  <si>
    <t>ტოგო</t>
  </si>
  <si>
    <t>TG</t>
  </si>
  <si>
    <t>TGO</t>
  </si>
  <si>
    <t>CE034907-FB9D-49A2-9855-5B533B6F6635</t>
  </si>
  <si>
    <t>Tokelau</t>
  </si>
  <si>
    <t>ტოკელაუ</t>
  </si>
  <si>
    <t>TK</t>
  </si>
  <si>
    <t>TKL</t>
  </si>
  <si>
    <t>FF82760D-5780-4562-9373-2FD55022DB76</t>
  </si>
  <si>
    <t>Tonga</t>
  </si>
  <si>
    <t>ტონგა</t>
  </si>
  <si>
    <t>TO</t>
  </si>
  <si>
    <t>TON</t>
  </si>
  <si>
    <t>C334BC95-5178-4FFA-A90F-4147C063EC6B</t>
  </si>
  <si>
    <t>Trinidad and Tobago</t>
  </si>
  <si>
    <t>ტრინიდად-ტობაგო</t>
  </si>
  <si>
    <t>TT</t>
  </si>
  <si>
    <t>TTO</t>
  </si>
  <si>
    <t>67BEF35C-5379-453C-A8C2-16F71719040E</t>
  </si>
  <si>
    <t>Tunisia</t>
  </si>
  <si>
    <t>ტუნისი</t>
  </si>
  <si>
    <t>TN</t>
  </si>
  <si>
    <t>TUN</t>
  </si>
  <si>
    <t>Turkey</t>
  </si>
  <si>
    <t>TR</t>
  </si>
  <si>
    <t>TUR</t>
  </si>
  <si>
    <t>Turkmenistan</t>
  </si>
  <si>
    <t>თურქმენეთი</t>
  </si>
  <si>
    <t>TM</t>
  </si>
  <si>
    <t>TKM</t>
  </si>
  <si>
    <t>4E90E971-1FE6-48DE-8E26-CFA7A84C0402</t>
  </si>
  <si>
    <t>Turks and Caicos Islands</t>
  </si>
  <si>
    <t>ტერქს-ქაიქოსის კუნძულები</t>
  </si>
  <si>
    <t>TC</t>
  </si>
  <si>
    <t>TCA</t>
  </si>
  <si>
    <t>08D67122-F652-4EC2-B562-E2B97986CCEF</t>
  </si>
  <si>
    <t>Tuvalu</t>
  </si>
  <si>
    <t>ტუვალუ</t>
  </si>
  <si>
    <t>TV</t>
  </si>
  <si>
    <t>TUV</t>
  </si>
  <si>
    <t>4064F978-575D-4C94-9054-788BCBEDA024</t>
  </si>
  <si>
    <t>Uganda</t>
  </si>
  <si>
    <t>უგანდა</t>
  </si>
  <si>
    <t>UG</t>
  </si>
  <si>
    <t>UGA</t>
  </si>
  <si>
    <t>Ukraine</t>
  </si>
  <si>
    <t>უკრაინა</t>
  </si>
  <si>
    <t>UA</t>
  </si>
  <si>
    <t>UKR</t>
  </si>
  <si>
    <t>United Arab Emirates</t>
  </si>
  <si>
    <t>არაბთა გაერთიანებული ემირატები</t>
  </si>
  <si>
    <t>AE</t>
  </si>
  <si>
    <t>ARE</t>
  </si>
  <si>
    <t>United Kingdom</t>
  </si>
  <si>
    <t>გაერთიანებული სამეფო</t>
  </si>
  <si>
    <t>GB</t>
  </si>
  <si>
    <t>GBR</t>
  </si>
  <si>
    <t>United States of America</t>
  </si>
  <si>
    <t>US</t>
  </si>
  <si>
    <t>USA</t>
  </si>
  <si>
    <t>ED282422-2EF7-45CF-AF16-AB874C5D13F9</t>
  </si>
  <si>
    <t>US Minor Outlying Islands</t>
  </si>
  <si>
    <t>აშშ-ის შორსმდებარე მცირე კუნძულები</t>
  </si>
  <si>
    <t>UM</t>
  </si>
  <si>
    <t>UMI</t>
  </si>
  <si>
    <t>70A6D9DA-B6C1-4BF6-A9C8-7889246AEFEC</t>
  </si>
  <si>
    <t>Uruguay</t>
  </si>
  <si>
    <t>ურუგვაი</t>
  </si>
  <si>
    <t>UY</t>
  </si>
  <si>
    <t>URY</t>
  </si>
  <si>
    <t>74D9C729-891B-4EC8-B773-ADD5361A378E</t>
  </si>
  <si>
    <t>Uzbekistan</t>
  </si>
  <si>
    <t>უზბეკეთი</t>
  </si>
  <si>
    <t>UZ</t>
  </si>
  <si>
    <t>UZB</t>
  </si>
  <si>
    <t>AB140D9F-4562-4257-ACDC-B926B1A0E11B</t>
  </si>
  <si>
    <t>Vanuatu</t>
  </si>
  <si>
    <t>ვანუატუ</t>
  </si>
  <si>
    <t>VU</t>
  </si>
  <si>
    <t>VUT</t>
  </si>
  <si>
    <t>2B07C828-FC25-42E4-B2E3-A9B3B3551808</t>
  </si>
  <si>
    <t>Venezuela (Bolivarian Republic)</t>
  </si>
  <si>
    <t>ვენესუელა</t>
  </si>
  <si>
    <t>VE</t>
  </si>
  <si>
    <t>VEN</t>
  </si>
  <si>
    <t>A52E77FE-3BE4-45CB-A40E-F821EE31BED1</t>
  </si>
  <si>
    <t>Viet Nam</t>
  </si>
  <si>
    <t>ვიეტნამი</t>
  </si>
  <si>
    <t>VN</t>
  </si>
  <si>
    <t>VNM</t>
  </si>
  <si>
    <t>F4DAB8D6-1F16-4CA3-8D5D-1567AB722ED8</t>
  </si>
  <si>
    <t>Virgin Islands, US</t>
  </si>
  <si>
    <t>ვირჯინის კუნძულები, აშშ</t>
  </si>
  <si>
    <t>VI</t>
  </si>
  <si>
    <t>VIR</t>
  </si>
  <si>
    <t>21949AAF-9594-40B1-91B9-24595B64B210</t>
  </si>
  <si>
    <t>Wallis and Futuna Islands</t>
  </si>
  <si>
    <t>უოლის-ფუტუნა</t>
  </si>
  <si>
    <t>WF</t>
  </si>
  <si>
    <t>WLF</t>
  </si>
  <si>
    <t>08633678-93B9-4F11-9CB9-98C3EE3A70C5</t>
  </si>
  <si>
    <t>Western Sahara</t>
  </si>
  <si>
    <t>დასავლეთი საჰარა</t>
  </si>
  <si>
    <t>EH</t>
  </si>
  <si>
    <t>ESH</t>
  </si>
  <si>
    <t>C2E3626B-B4D9-432B-8E39-A6B9099ED16E</t>
  </si>
  <si>
    <t>Yemen</t>
  </si>
  <si>
    <t>იემენი</t>
  </si>
  <si>
    <t>YE</t>
  </si>
  <si>
    <t>YEM</t>
  </si>
  <si>
    <t>FEC49BC7-7DCD-49DD-A190-D8A8527F85DD</t>
  </si>
  <si>
    <t>Zambia</t>
  </si>
  <si>
    <t>ზამბია</t>
  </si>
  <si>
    <t>ZM</t>
  </si>
  <si>
    <t>ZMB</t>
  </si>
  <si>
    <t>7BBA82E8-CD22-4803-9577-C9AD06E9C09B</t>
  </si>
  <si>
    <t>Zimbabwe</t>
  </si>
  <si>
    <t>ზიმბაბვე</t>
  </si>
  <si>
    <t>ZW</t>
  </si>
  <si>
    <t>ZWE</t>
  </si>
  <si>
    <t>შპს</t>
  </si>
  <si>
    <t>ინდ. მეწარმე</t>
  </si>
  <si>
    <t>მცირე მეწარმე</t>
  </si>
  <si>
    <t>სს</t>
  </si>
  <si>
    <t>ამხანაგობა</t>
  </si>
  <si>
    <t>უცხოური საწარმო</t>
  </si>
  <si>
    <t>უცხოური საწარმოს ფილიალი</t>
  </si>
  <si>
    <t>უცხოური არასამეწარმეო იურიდიული პირის ფილიალი</t>
  </si>
  <si>
    <t>არასამეწარმეო (არაკომერციული) იურიდიული პირი</t>
  </si>
  <si>
    <t>საჯარო სამართლის იურიდიული პირი</t>
  </si>
  <si>
    <t>ასოციაცია</t>
  </si>
  <si>
    <t>დიპლომატი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</si>
</sst>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3" xfId="0" applyFont="1" applyNumberFormat="1"/>
    <xf borderId="0" fillId="0" fontId="1" numFmtId="3" xfId="0" applyAlignment="1" applyFont="1" applyNumberFormat="1">
      <alignment readingOrder="0"/>
    </xf>
    <xf borderId="0" fillId="0" fontId="1" numFmtId="14" xfId="0" applyFont="1" applyNumberFormat="1"/>
    <xf borderId="0" fillId="0" fontId="1" numFmtId="165" xfId="0" applyAlignment="1" applyFont="1" applyNumberFormat="1">
      <alignment readingOrder="0"/>
    </xf>
    <xf quotePrefix="1"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22.75"/>
    <col customWidth="1" min="3" max="3" width="12.88"/>
    <col customWidth="1" min="4" max="4" width="13.63"/>
    <col customWidth="1" min="5" max="5" width="8.63"/>
    <col customWidth="1" min="6" max="6" width="7.13"/>
    <col customWidth="1" min="7" max="7" width="6.0"/>
    <col customWidth="1" min="8" max="8" width="11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 t="s">
        <v>10</v>
      </c>
      <c r="D2" s="1" t="s">
        <v>9</v>
      </c>
      <c r="E2" s="1" t="s">
        <v>11</v>
      </c>
      <c r="F2" s="1" t="b">
        <v>1</v>
      </c>
      <c r="M2" s="2"/>
      <c r="N2" s="2"/>
      <c r="O2" s="2"/>
      <c r="P2" s="2"/>
      <c r="Q2" s="2"/>
      <c r="R2" s="2"/>
      <c r="S2" s="2"/>
      <c r="T2" s="2"/>
    </row>
    <row r="3">
      <c r="A3" s="1" t="s">
        <v>8</v>
      </c>
      <c r="B3" s="1" t="s">
        <v>12</v>
      </c>
      <c r="C3" s="1" t="s">
        <v>10</v>
      </c>
      <c r="D3" s="1" t="s">
        <v>12</v>
      </c>
      <c r="H3" s="1" t="s">
        <v>13</v>
      </c>
      <c r="M3" s="2"/>
      <c r="N3" s="2"/>
      <c r="O3" s="2"/>
      <c r="P3" s="2"/>
      <c r="Q3" s="3"/>
      <c r="R3" s="4"/>
      <c r="S3" s="3"/>
      <c r="T3" s="2"/>
    </row>
    <row r="4">
      <c r="A4" s="1" t="s">
        <v>8</v>
      </c>
      <c r="B4" s="1" t="s">
        <v>14</v>
      </c>
      <c r="C4" s="1" t="s">
        <v>10</v>
      </c>
      <c r="D4" s="1" t="s">
        <v>14</v>
      </c>
      <c r="F4" s="1" t="b">
        <v>1</v>
      </c>
      <c r="H4" s="1" t="s">
        <v>15</v>
      </c>
      <c r="M4" s="2"/>
      <c r="N4" s="2"/>
      <c r="O4" s="2"/>
      <c r="P4" s="2"/>
      <c r="Q4" s="3"/>
      <c r="R4" s="4"/>
      <c r="S4" s="3"/>
      <c r="T4" s="2"/>
    </row>
    <row r="5">
      <c r="A5" s="1" t="s">
        <v>8</v>
      </c>
      <c r="B5" s="1" t="s">
        <v>16</v>
      </c>
      <c r="C5" s="1" t="s">
        <v>10</v>
      </c>
      <c r="D5" s="1" t="s">
        <v>16</v>
      </c>
      <c r="F5" s="1" t="b">
        <v>1</v>
      </c>
      <c r="H5" s="1" t="s">
        <v>17</v>
      </c>
      <c r="M5" s="2"/>
      <c r="N5" s="2"/>
      <c r="O5" s="2"/>
      <c r="P5" s="2"/>
      <c r="Q5" s="2"/>
      <c r="R5" s="4"/>
      <c r="S5" s="3"/>
      <c r="T5" s="2"/>
    </row>
    <row r="6">
      <c r="A6" s="1" t="s">
        <v>8</v>
      </c>
      <c r="B6" s="1" t="s">
        <v>18</v>
      </c>
      <c r="C6" s="1" t="s">
        <v>10</v>
      </c>
      <c r="D6" s="1" t="s">
        <v>18</v>
      </c>
      <c r="F6" s="1" t="b">
        <v>1</v>
      </c>
      <c r="H6" s="1" t="s">
        <v>19</v>
      </c>
      <c r="M6" s="2"/>
      <c r="N6" s="2"/>
      <c r="O6" s="2"/>
      <c r="P6" s="2"/>
      <c r="Q6" s="3"/>
      <c r="R6" s="4"/>
      <c r="S6" s="3"/>
      <c r="T6" s="2"/>
    </row>
    <row r="7">
      <c r="A7" s="1" t="s">
        <v>8</v>
      </c>
      <c r="B7" s="1" t="s">
        <v>20</v>
      </c>
      <c r="C7" s="1" t="s">
        <v>10</v>
      </c>
      <c r="D7" s="1" t="s">
        <v>20</v>
      </c>
      <c r="H7" s="1" t="s">
        <v>21</v>
      </c>
      <c r="M7" s="2"/>
      <c r="N7" s="2"/>
      <c r="O7" s="2"/>
      <c r="P7" s="2"/>
      <c r="Q7" s="3"/>
      <c r="R7" s="4"/>
      <c r="S7" s="3"/>
      <c r="T7" s="2"/>
    </row>
    <row r="8">
      <c r="A8" s="1" t="s">
        <v>8</v>
      </c>
      <c r="B8" s="1" t="s">
        <v>22</v>
      </c>
      <c r="C8" s="1" t="s">
        <v>10</v>
      </c>
      <c r="D8" s="1" t="s">
        <v>22</v>
      </c>
      <c r="F8" s="1" t="b">
        <v>1</v>
      </c>
      <c r="H8" s="1" t="s">
        <v>23</v>
      </c>
      <c r="M8" s="2"/>
      <c r="N8" s="2"/>
      <c r="O8" s="2"/>
      <c r="P8" s="2"/>
      <c r="Q8" s="3"/>
      <c r="R8" s="4"/>
      <c r="S8" s="3"/>
      <c r="T8" s="3"/>
    </row>
    <row r="9">
      <c r="A9" s="1" t="s">
        <v>8</v>
      </c>
      <c r="B9" s="1" t="s">
        <v>24</v>
      </c>
      <c r="C9" s="1" t="s">
        <v>10</v>
      </c>
      <c r="D9" s="1" t="s">
        <v>24</v>
      </c>
      <c r="H9" s="1" t="s">
        <v>21</v>
      </c>
      <c r="M9" s="2"/>
      <c r="N9" s="2"/>
      <c r="O9" s="2"/>
      <c r="P9" s="2"/>
      <c r="Q9" s="2"/>
      <c r="R9" s="4"/>
      <c r="S9" s="3"/>
      <c r="T9" s="3"/>
    </row>
    <row r="10">
      <c r="A10" s="1" t="s">
        <v>8</v>
      </c>
      <c r="B10" s="1" t="s">
        <v>25</v>
      </c>
      <c r="C10" s="1" t="s">
        <v>10</v>
      </c>
      <c r="D10" s="1" t="s">
        <v>25</v>
      </c>
      <c r="H10" s="1" t="s">
        <v>21</v>
      </c>
      <c r="M10" s="2"/>
      <c r="N10" s="2"/>
      <c r="O10" s="2"/>
      <c r="P10" s="2"/>
      <c r="Q10" s="2"/>
      <c r="R10" s="4"/>
      <c r="S10" s="3"/>
      <c r="T10" s="3"/>
    </row>
    <row r="11">
      <c r="A11" s="1" t="s">
        <v>8</v>
      </c>
      <c r="B11" s="1" t="s">
        <v>26</v>
      </c>
      <c r="C11" s="1" t="s">
        <v>10</v>
      </c>
      <c r="D11" s="1" t="s">
        <v>26</v>
      </c>
      <c r="H11" s="1" t="s">
        <v>21</v>
      </c>
      <c r="M11" s="2"/>
      <c r="N11" s="2"/>
      <c r="O11" s="2"/>
      <c r="P11" s="2"/>
      <c r="Q11" s="3"/>
      <c r="R11" s="4"/>
      <c r="S11" s="3"/>
      <c r="T11" s="3"/>
    </row>
    <row r="12">
      <c r="A12" s="1" t="s">
        <v>8</v>
      </c>
      <c r="B12" s="1" t="s">
        <v>27</v>
      </c>
      <c r="C12" s="1" t="s">
        <v>10</v>
      </c>
      <c r="D12" s="1" t="s">
        <v>27</v>
      </c>
      <c r="H12" s="1" t="s">
        <v>21</v>
      </c>
      <c r="M12" s="2"/>
      <c r="N12" s="2"/>
      <c r="O12" s="2"/>
      <c r="P12" s="2"/>
      <c r="Q12" s="3"/>
      <c r="R12" s="4"/>
      <c r="S12" s="3"/>
      <c r="T12" s="3"/>
    </row>
    <row r="13">
      <c r="A13" s="1" t="s">
        <v>8</v>
      </c>
      <c r="B13" s="1" t="s">
        <v>28</v>
      </c>
      <c r="C13" s="1" t="s">
        <v>10</v>
      </c>
      <c r="D13" s="1" t="s">
        <v>28</v>
      </c>
      <c r="H13" s="1" t="s">
        <v>21</v>
      </c>
      <c r="M13" s="2"/>
      <c r="N13" s="2"/>
      <c r="O13" s="2"/>
      <c r="P13" s="2"/>
      <c r="Q13" s="3"/>
      <c r="R13" s="4"/>
      <c r="S13" s="3"/>
      <c r="T13" s="3"/>
    </row>
    <row r="14">
      <c r="A14" s="1" t="s">
        <v>8</v>
      </c>
      <c r="B14" s="1" t="s">
        <v>29</v>
      </c>
      <c r="C14" s="1" t="s">
        <v>10</v>
      </c>
      <c r="D14" s="1" t="s">
        <v>29</v>
      </c>
      <c r="H14" s="1" t="s">
        <v>21</v>
      </c>
      <c r="M14" s="2"/>
      <c r="N14" s="2"/>
      <c r="O14" s="2"/>
      <c r="P14" s="2"/>
      <c r="Q14" s="3"/>
      <c r="R14" s="4"/>
      <c r="S14" s="3"/>
      <c r="T14" s="3"/>
    </row>
    <row r="15">
      <c r="A15" s="1" t="s">
        <v>8</v>
      </c>
      <c r="B15" s="1" t="s">
        <v>30</v>
      </c>
      <c r="C15" s="1" t="s">
        <v>10</v>
      </c>
      <c r="D15" s="1" t="s">
        <v>30</v>
      </c>
      <c r="H15" s="1" t="s">
        <v>21</v>
      </c>
      <c r="M15" s="2"/>
      <c r="N15" s="2"/>
      <c r="O15" s="2"/>
      <c r="P15" s="2"/>
      <c r="Q15" s="3"/>
      <c r="R15" s="4"/>
      <c r="S15" s="3"/>
      <c r="T15" s="3"/>
    </row>
    <row r="16">
      <c r="A16" s="1" t="s">
        <v>8</v>
      </c>
      <c r="B16" s="1" t="s">
        <v>31</v>
      </c>
      <c r="C16" s="1" t="s">
        <v>10</v>
      </c>
      <c r="D16" s="1" t="s">
        <v>31</v>
      </c>
      <c r="H16" s="1" t="s">
        <v>21</v>
      </c>
      <c r="M16" s="2"/>
      <c r="N16" s="2"/>
      <c r="O16" s="2"/>
      <c r="P16" s="2"/>
      <c r="Q16" s="2"/>
      <c r="R16" s="4"/>
      <c r="S16" s="3"/>
      <c r="T16" s="3"/>
    </row>
    <row r="17">
      <c r="A17" s="1" t="s">
        <v>8</v>
      </c>
      <c r="B17" s="1" t="s">
        <v>32</v>
      </c>
      <c r="C17" s="1" t="s">
        <v>10</v>
      </c>
      <c r="D17" s="1" t="s">
        <v>32</v>
      </c>
      <c r="F17" s="1" t="b">
        <v>1</v>
      </c>
      <c r="H17" s="1" t="s">
        <v>33</v>
      </c>
      <c r="M17" s="2"/>
      <c r="N17" s="2"/>
      <c r="O17" s="2"/>
      <c r="P17" s="2"/>
      <c r="Q17" s="3"/>
      <c r="R17" s="4"/>
      <c r="S17" s="3"/>
      <c r="T17" s="3"/>
    </row>
    <row r="18">
      <c r="A18" s="1" t="s">
        <v>8</v>
      </c>
      <c r="B18" s="1" t="s">
        <v>34</v>
      </c>
      <c r="C18" s="1" t="s">
        <v>10</v>
      </c>
      <c r="D18" s="1" t="s">
        <v>34</v>
      </c>
      <c r="H18" s="1" t="s">
        <v>21</v>
      </c>
      <c r="M18" s="2"/>
      <c r="N18" s="2"/>
      <c r="O18" s="2"/>
      <c r="P18" s="2"/>
      <c r="Q18" s="2"/>
      <c r="R18" s="4"/>
      <c r="S18" s="3"/>
      <c r="T18" s="3"/>
    </row>
    <row r="19">
      <c r="A19" s="1" t="s">
        <v>8</v>
      </c>
      <c r="B19" s="1" t="s">
        <v>35</v>
      </c>
      <c r="C19" s="1" t="s">
        <v>10</v>
      </c>
      <c r="D19" s="1" t="s">
        <v>35</v>
      </c>
      <c r="H19" s="1" t="s">
        <v>36</v>
      </c>
      <c r="M19" s="2"/>
      <c r="N19" s="2"/>
      <c r="O19" s="2"/>
      <c r="P19" s="2"/>
      <c r="Q19" s="3"/>
      <c r="R19" s="4"/>
      <c r="S19" s="3"/>
      <c r="T19" s="3"/>
    </row>
    <row r="20">
      <c r="A20" s="1" t="s">
        <v>8</v>
      </c>
      <c r="B20" s="1" t="s">
        <v>37</v>
      </c>
      <c r="C20" s="1" t="s">
        <v>10</v>
      </c>
      <c r="D20" s="1" t="s">
        <v>37</v>
      </c>
      <c r="H20" s="1" t="s">
        <v>21</v>
      </c>
      <c r="M20" s="2"/>
      <c r="N20" s="2"/>
      <c r="O20" s="2"/>
      <c r="P20" s="2"/>
      <c r="Q20" s="3"/>
      <c r="R20" s="4"/>
      <c r="S20" s="3"/>
      <c r="T20" s="3"/>
    </row>
    <row r="21">
      <c r="A21" s="1" t="s">
        <v>8</v>
      </c>
      <c r="B21" s="1" t="s">
        <v>38</v>
      </c>
      <c r="C21" s="1" t="s">
        <v>10</v>
      </c>
      <c r="D21" s="1" t="s">
        <v>38</v>
      </c>
      <c r="H21" s="1" t="s">
        <v>39</v>
      </c>
      <c r="M21" s="2"/>
      <c r="N21" s="2"/>
      <c r="O21" s="2"/>
      <c r="P21" s="2"/>
      <c r="Q21" s="3"/>
      <c r="R21" s="4"/>
      <c r="S21" s="3"/>
      <c r="T21" s="3"/>
    </row>
    <row r="22">
      <c r="A22" s="1" t="s">
        <v>8</v>
      </c>
      <c r="B22" s="1" t="s">
        <v>40</v>
      </c>
      <c r="C22" s="1" t="s">
        <v>10</v>
      </c>
      <c r="D22" s="1" t="s">
        <v>40</v>
      </c>
      <c r="H22" s="1" t="s">
        <v>23</v>
      </c>
      <c r="M22" s="2"/>
      <c r="N22" s="2"/>
      <c r="O22" s="2"/>
      <c r="P22" s="2"/>
      <c r="Q22" s="2"/>
      <c r="R22" s="4"/>
      <c r="S22" s="3"/>
      <c r="T22" s="3"/>
    </row>
    <row r="23">
      <c r="A23" s="1" t="s">
        <v>8</v>
      </c>
      <c r="B23" s="1" t="s">
        <v>41</v>
      </c>
      <c r="C23" s="1" t="s">
        <v>10</v>
      </c>
      <c r="D23" s="1" t="s">
        <v>41</v>
      </c>
      <c r="F23" s="1" t="b">
        <v>1</v>
      </c>
      <c r="H23" s="1" t="s">
        <v>42</v>
      </c>
      <c r="M23" s="2"/>
      <c r="N23" s="2"/>
      <c r="O23" s="2"/>
      <c r="P23" s="2"/>
      <c r="Q23" s="2"/>
      <c r="R23" s="4"/>
      <c r="S23" s="3"/>
      <c r="T23" s="3"/>
    </row>
    <row r="24">
      <c r="A24" s="1" t="s">
        <v>8</v>
      </c>
      <c r="B24" s="1" t="s">
        <v>43</v>
      </c>
      <c r="C24" s="1" t="s">
        <v>10</v>
      </c>
      <c r="D24" s="1" t="s">
        <v>43</v>
      </c>
      <c r="F24" s="1" t="b">
        <v>1</v>
      </c>
      <c r="H24" s="1" t="s">
        <v>44</v>
      </c>
      <c r="M24" s="2"/>
      <c r="N24" s="2"/>
      <c r="O24" s="2"/>
      <c r="P24" s="2"/>
      <c r="Q24" s="2"/>
      <c r="R24" s="4"/>
      <c r="S24" s="3"/>
      <c r="T24" s="3"/>
    </row>
    <row r="25">
      <c r="A25" s="1" t="s">
        <v>45</v>
      </c>
      <c r="B25" s="1" t="s">
        <v>9</v>
      </c>
      <c r="C25" s="1" t="s">
        <v>46</v>
      </c>
      <c r="D25" s="1" t="s">
        <v>9</v>
      </c>
      <c r="E25" s="1" t="s">
        <v>11</v>
      </c>
    </row>
    <row r="26">
      <c r="A26" s="1" t="s">
        <v>45</v>
      </c>
      <c r="B26" s="1" t="s">
        <v>41</v>
      </c>
      <c r="C26" s="1" t="s">
        <v>46</v>
      </c>
      <c r="D26" s="1" t="s">
        <v>41</v>
      </c>
      <c r="F26" s="1" t="b">
        <v>1</v>
      </c>
      <c r="H26" s="1" t="s">
        <v>33</v>
      </c>
    </row>
    <row r="27">
      <c r="A27" s="1" t="s">
        <v>45</v>
      </c>
      <c r="B27" s="1" t="s">
        <v>47</v>
      </c>
      <c r="C27" s="1" t="s">
        <v>46</v>
      </c>
      <c r="D27" s="1" t="s">
        <v>47</v>
      </c>
      <c r="F27" s="1" t="b">
        <v>1</v>
      </c>
      <c r="H27" s="1" t="s">
        <v>21</v>
      </c>
    </row>
    <row r="28">
      <c r="A28" s="1" t="s">
        <v>45</v>
      </c>
      <c r="B28" s="1" t="s">
        <v>48</v>
      </c>
      <c r="C28" s="1" t="s">
        <v>46</v>
      </c>
      <c r="D28" s="1" t="s">
        <v>48</v>
      </c>
      <c r="F28" s="1" t="b">
        <v>1</v>
      </c>
      <c r="H28" s="1" t="s">
        <v>21</v>
      </c>
    </row>
    <row r="29">
      <c r="A29" s="1" t="s">
        <v>45</v>
      </c>
      <c r="B29" s="1" t="s">
        <v>49</v>
      </c>
      <c r="C29" s="1" t="s">
        <v>46</v>
      </c>
      <c r="D29" s="1" t="s">
        <v>49</v>
      </c>
      <c r="F29" s="1" t="b">
        <v>1</v>
      </c>
      <c r="H29" s="1" t="s">
        <v>21</v>
      </c>
    </row>
    <row r="30">
      <c r="A30" s="1" t="s">
        <v>45</v>
      </c>
      <c r="B30" s="1" t="s">
        <v>50</v>
      </c>
      <c r="C30" s="1" t="s">
        <v>46</v>
      </c>
      <c r="D30" s="1" t="s">
        <v>50</v>
      </c>
      <c r="F30" s="1" t="b">
        <v>1</v>
      </c>
      <c r="H30" s="1" t="s">
        <v>21</v>
      </c>
    </row>
    <row r="31">
      <c r="A31" s="1" t="s">
        <v>45</v>
      </c>
      <c r="B31" s="1" t="s">
        <v>51</v>
      </c>
      <c r="C31" s="1" t="s">
        <v>46</v>
      </c>
      <c r="D31" s="1" t="s">
        <v>51</v>
      </c>
      <c r="F31" s="1" t="b">
        <v>1</v>
      </c>
      <c r="H31" s="1" t="s">
        <v>21</v>
      </c>
    </row>
    <row r="32">
      <c r="A32" s="1" t="s">
        <v>45</v>
      </c>
      <c r="B32" s="1" t="s">
        <v>22</v>
      </c>
      <c r="C32" s="1" t="s">
        <v>46</v>
      </c>
      <c r="D32" s="1" t="s">
        <v>22</v>
      </c>
      <c r="H32" s="1" t="s">
        <v>52</v>
      </c>
    </row>
    <row r="33">
      <c r="A33" s="1" t="s">
        <v>53</v>
      </c>
      <c r="B33" s="1" t="s">
        <v>9</v>
      </c>
      <c r="C33" s="1" t="s">
        <v>53</v>
      </c>
      <c r="D33" s="1" t="s">
        <v>9</v>
      </c>
      <c r="E33" s="1" t="s">
        <v>11</v>
      </c>
      <c r="F33" s="1" t="b">
        <v>1</v>
      </c>
    </row>
    <row r="34">
      <c r="A34" s="1" t="s">
        <v>53</v>
      </c>
      <c r="B34" s="1" t="s">
        <v>43</v>
      </c>
      <c r="C34" s="1" t="s">
        <v>53</v>
      </c>
      <c r="D34" s="1" t="s">
        <v>43</v>
      </c>
      <c r="F34" s="1" t="b">
        <v>1</v>
      </c>
      <c r="H34" s="1" t="s">
        <v>33</v>
      </c>
    </row>
    <row r="35">
      <c r="A35" s="1" t="s">
        <v>53</v>
      </c>
      <c r="B35" s="1" t="s">
        <v>54</v>
      </c>
      <c r="C35" s="1" t="s">
        <v>53</v>
      </c>
      <c r="D35" s="1" t="s">
        <v>54</v>
      </c>
      <c r="F35" s="1" t="b">
        <v>1</v>
      </c>
      <c r="H35" s="1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  <col customWidth="1" min="2" max="2" width="67.25"/>
    <col customWidth="1" min="4" max="4" width="32.0"/>
    <col customWidth="1" min="5" max="5" width="16.88"/>
    <col customWidth="1" min="7" max="7" width="24.75"/>
    <col customWidth="1" min="20" max="20" width="30.5"/>
    <col customWidth="1" min="21" max="21" width="25.88"/>
    <col customWidth="1" min="23" max="23" width="36.13"/>
    <col customWidth="1" min="24" max="24" width="36.38"/>
  </cols>
  <sheetData>
    <row r="1">
      <c r="A1" s="1" t="s">
        <v>9</v>
      </c>
      <c r="B1" s="1" t="s">
        <v>12</v>
      </c>
      <c r="C1" s="1" t="s">
        <v>14</v>
      </c>
      <c r="D1" s="1" t="s">
        <v>16</v>
      </c>
      <c r="E1" s="1" t="s">
        <v>18</v>
      </c>
      <c r="F1" s="1" t="s">
        <v>20</v>
      </c>
      <c r="G1" s="1" t="s">
        <v>22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34</v>
      </c>
      <c r="R1" s="1" t="s">
        <v>35</v>
      </c>
      <c r="S1" s="1" t="s">
        <v>37</v>
      </c>
      <c r="T1" s="1" t="s">
        <v>38</v>
      </c>
      <c r="U1" s="1" t="s">
        <v>40</v>
      </c>
      <c r="V1" s="1" t="s">
        <v>55</v>
      </c>
      <c r="W1" s="1" t="s">
        <v>41</v>
      </c>
      <c r="X1" s="1" t="s">
        <v>43</v>
      </c>
    </row>
    <row r="2">
      <c r="A2" s="5">
        <v>44346.82485741898</v>
      </c>
      <c r="B2" s="6" t="s">
        <v>56</v>
      </c>
      <c r="D2" s="1" t="str">
        <f>VLOOKUP(X2,'Entity Types'!B:C,2,false)</f>
        <v>შპს</v>
      </c>
      <c r="E2" s="1" t="b">
        <v>0</v>
      </c>
      <c r="F2" s="6" t="s">
        <v>57</v>
      </c>
      <c r="G2" s="6" t="str">
        <f>VLOOKUP(W2, Countries!B:H,7,false)</f>
        <v>საქართველო - GEO</v>
      </c>
      <c r="H2" s="6" t="s">
        <v>58</v>
      </c>
      <c r="K2" s="6" t="s">
        <v>59</v>
      </c>
      <c r="L2" s="6">
        <v>3.3001004647E10</v>
      </c>
      <c r="N2" s="6" t="s">
        <v>60</v>
      </c>
      <c r="P2" s="6" t="s">
        <v>61</v>
      </c>
      <c r="S2" s="6">
        <v>773.0</v>
      </c>
      <c r="T2" s="1" t="str">
        <f t="shared" ref="T2:T3206" si="1">"ICE"&amp;Rept(0,6-len(row()-1))&amp;row()-1</f>
        <v>ICE000001</v>
      </c>
      <c r="U2" s="1" t="str">
        <f>TRIM(B2)&amp;" (ს.კ. "&amp;TRIM(F2)&amp;") - "&amp;VLOOKUP(X2,'Entity Types'!B:C,2,false)</f>
        <v>ორბი ჯგუფი ბათუმი (ს.კ. 445468798) - შპს</v>
      </c>
      <c r="V2" s="6" t="s">
        <v>62</v>
      </c>
      <c r="W2" s="6" t="s">
        <v>63</v>
      </c>
      <c r="X2" s="6" t="s">
        <v>64</v>
      </c>
    </row>
    <row r="3">
      <c r="A3" s="5">
        <v>44346.824878009254</v>
      </c>
      <c r="B3" s="6" t="s">
        <v>65</v>
      </c>
      <c r="D3" s="1" t="str">
        <f>VLOOKUP(X3,'Entity Types'!B:C,2,false)</f>
        <v>შპს</v>
      </c>
      <c r="E3" s="1" t="b">
        <v>0</v>
      </c>
      <c r="F3" s="6" t="s">
        <v>66</v>
      </c>
      <c r="G3" s="6" t="str">
        <f>VLOOKUP(W3, Countries!B:H,7,false)</f>
        <v>საქართველო - GEO</v>
      </c>
      <c r="H3" s="6" t="s">
        <v>67</v>
      </c>
      <c r="K3" s="6" t="s">
        <v>59</v>
      </c>
      <c r="L3" s="6">
        <v>3.3001004647E10</v>
      </c>
      <c r="N3" s="6" t="s">
        <v>68</v>
      </c>
      <c r="P3" s="6" t="s">
        <v>69</v>
      </c>
      <c r="S3" s="6">
        <v>998.0</v>
      </c>
      <c r="T3" s="1" t="str">
        <f t="shared" si="1"/>
        <v>ICE000002</v>
      </c>
      <c r="U3" s="1" t="str">
        <f>TRIM(B3)&amp;" (ს.კ. "&amp;TRIM(F3)&amp;") - "&amp;VLOOKUP(X3,'Entity Types'!B:C,2,false)</f>
        <v>ორბი ჯგუფი (ს.კ. 245621849) - შპს</v>
      </c>
      <c r="V3" s="6" t="s">
        <v>62</v>
      </c>
      <c r="W3" s="6" t="s">
        <v>63</v>
      </c>
      <c r="X3" s="6" t="s">
        <v>64</v>
      </c>
    </row>
    <row r="4">
      <c r="A4" s="5">
        <v>44346.82490050926</v>
      </c>
      <c r="B4" s="6" t="s">
        <v>70</v>
      </c>
      <c r="D4" s="1" t="str">
        <f>VLOOKUP(X4,'Entity Types'!B:C,2,false)</f>
        <v>შპს</v>
      </c>
      <c r="E4" s="1" t="b">
        <v>0</v>
      </c>
      <c r="F4" s="6" t="s">
        <v>71</v>
      </c>
      <c r="G4" s="6" t="str">
        <f>VLOOKUP(W4, Countries!B:H,7,false)</f>
        <v>საქართველო - GEO</v>
      </c>
      <c r="H4" s="6" t="s">
        <v>72</v>
      </c>
      <c r="K4" s="6" t="s">
        <v>73</v>
      </c>
      <c r="L4" s="6">
        <v>1.026015571E9</v>
      </c>
      <c r="N4" s="6" t="s">
        <v>74</v>
      </c>
      <c r="P4" s="6" t="s">
        <v>75</v>
      </c>
      <c r="S4" s="6">
        <v>1276.0</v>
      </c>
      <c r="T4" s="1" t="str">
        <f t="shared" si="1"/>
        <v>ICE000003</v>
      </c>
      <c r="U4" s="1" t="str">
        <f>TRIM(B4)&amp;" (ს.კ. "&amp;TRIM(F4)&amp;") - "&amp;VLOOKUP(X4,'Entity Types'!B:C,2,false)</f>
        <v>კანოპუსი (ს.კ. 405229881) - შპს</v>
      </c>
      <c r="V4" s="6" t="s">
        <v>62</v>
      </c>
      <c r="W4" s="6" t="s">
        <v>63</v>
      </c>
      <c r="X4" s="6" t="s">
        <v>64</v>
      </c>
    </row>
    <row r="5">
      <c r="A5" s="5">
        <v>44346.82492153935</v>
      </c>
      <c r="B5" s="6" t="s">
        <v>76</v>
      </c>
      <c r="D5" s="1" t="str">
        <f>VLOOKUP(X5,'Entity Types'!B:C,2,false)</f>
        <v>შპს</v>
      </c>
      <c r="E5" s="1" t="b">
        <v>0</v>
      </c>
      <c r="F5" s="6" t="s">
        <v>77</v>
      </c>
      <c r="G5" s="6" t="str">
        <f>VLOOKUP(W5, Countries!B:H,7,false)</f>
        <v>საქართველო - GEO</v>
      </c>
      <c r="H5" s="6" t="s">
        <v>78</v>
      </c>
      <c r="K5" s="6" t="s">
        <v>79</v>
      </c>
      <c r="L5" s="6">
        <v>1.006015537E9</v>
      </c>
      <c r="N5" s="6" t="s">
        <v>80</v>
      </c>
      <c r="P5" s="6" t="s">
        <v>81</v>
      </c>
      <c r="S5" s="6">
        <v>1233.0</v>
      </c>
      <c r="T5" s="1" t="str">
        <f t="shared" si="1"/>
        <v>ICE000004</v>
      </c>
      <c r="U5" s="1" t="str">
        <f>TRIM(B5)&amp;" (ს.კ. "&amp;TRIM(F5)&amp;") - "&amp;VLOOKUP(X5,'Entity Types'!B:C,2,false)</f>
        <v>დომუს სერვისი (ს.კ. 405311336) - შპს</v>
      </c>
      <c r="V5" s="6" t="s">
        <v>62</v>
      </c>
      <c r="W5" s="6" t="s">
        <v>63</v>
      </c>
      <c r="X5" s="6" t="s">
        <v>64</v>
      </c>
    </row>
    <row r="6">
      <c r="A6" s="5">
        <v>44346.82494361111</v>
      </c>
      <c r="B6" s="6" t="s">
        <v>82</v>
      </c>
      <c r="D6" s="1" t="str">
        <f>VLOOKUP(X6,'Entity Types'!B:C,2,false)</f>
        <v>შპს</v>
      </c>
      <c r="E6" s="1" t="b">
        <v>0</v>
      </c>
      <c r="F6" s="6" t="s">
        <v>83</v>
      </c>
      <c r="G6" s="6" t="str">
        <f>VLOOKUP(W6, Countries!B:H,7,false)</f>
        <v>საქართველო - GEO</v>
      </c>
      <c r="H6" s="6" t="s">
        <v>84</v>
      </c>
      <c r="K6" s="6" t="s">
        <v>85</v>
      </c>
      <c r="L6" s="6">
        <v>1.02403251E9</v>
      </c>
      <c r="N6" s="6" t="s">
        <v>86</v>
      </c>
      <c r="P6" s="6" t="s">
        <v>87</v>
      </c>
      <c r="S6" s="6">
        <v>730.0</v>
      </c>
      <c r="T6" s="1" t="str">
        <f t="shared" si="1"/>
        <v>ICE000005</v>
      </c>
      <c r="U6" s="1" t="str">
        <f>TRIM(B6)&amp;" (ს.კ. "&amp;TRIM(F6)&amp;") - "&amp;VLOOKUP(X6,'Entity Types'!B:C,2,false)</f>
        <v>ელემჯი გრუპი (ს.კ. 405094598) - შპს</v>
      </c>
      <c r="V6" s="6" t="s">
        <v>62</v>
      </c>
      <c r="W6" s="6" t="s">
        <v>63</v>
      </c>
      <c r="X6" s="6" t="s">
        <v>64</v>
      </c>
    </row>
    <row r="7">
      <c r="A7" s="5">
        <v>44346.82496425926</v>
      </c>
      <c r="B7" s="6" t="s">
        <v>88</v>
      </c>
      <c r="D7" s="1" t="str">
        <f>VLOOKUP(X7,'Entity Types'!B:C,2,false)</f>
        <v>ფიზ. პირი</v>
      </c>
      <c r="E7" s="1" t="b">
        <v>1</v>
      </c>
      <c r="F7" s="6" t="s">
        <v>89</v>
      </c>
      <c r="G7" s="6" t="str">
        <f>VLOOKUP(W7, Countries!B:H,7,false)</f>
        <v>საქართველო - GEO</v>
      </c>
      <c r="H7" s="6" t="s">
        <v>90</v>
      </c>
      <c r="N7" s="6" t="s">
        <v>80</v>
      </c>
      <c r="P7" s="6" t="s">
        <v>91</v>
      </c>
      <c r="S7" s="6">
        <v>882.0</v>
      </c>
      <c r="T7" s="1" t="str">
        <f t="shared" si="1"/>
        <v>ICE000006</v>
      </c>
      <c r="U7" s="1" t="str">
        <f>TRIM(B7)&amp;" (ს.კ. "&amp;TRIM(F7)&amp;") - "&amp;VLOOKUP(X7,'Entity Types'!B:C,2,false)</f>
        <v>გელა ხომერიკი (ს.კ. 33001011813) - ფიზ. პირი</v>
      </c>
      <c r="V7" s="6" t="s">
        <v>62</v>
      </c>
      <c r="W7" s="6" t="s">
        <v>63</v>
      </c>
      <c r="X7" s="6" t="s">
        <v>92</v>
      </c>
    </row>
    <row r="8">
      <c r="A8" s="5">
        <v>44346.82498523148</v>
      </c>
      <c r="B8" s="6" t="s">
        <v>93</v>
      </c>
      <c r="D8" s="1" t="str">
        <f>VLOOKUP(X8,'Entity Types'!B:C,2,false)</f>
        <v>სს</v>
      </c>
      <c r="E8" s="1" t="b">
        <v>0</v>
      </c>
      <c r="F8" s="6" t="s">
        <v>94</v>
      </c>
      <c r="G8" s="6" t="str">
        <f>VLOOKUP(W8, Countries!B:H,7,false)</f>
        <v>საქართველო - GEO</v>
      </c>
      <c r="H8" s="6" t="s">
        <v>95</v>
      </c>
      <c r="K8" s="6" t="s">
        <v>96</v>
      </c>
      <c r="L8" s="6">
        <v>1.024003086E9</v>
      </c>
      <c r="N8" s="6" t="s">
        <v>97</v>
      </c>
      <c r="P8" s="6" t="s">
        <v>98</v>
      </c>
      <c r="S8" s="6">
        <v>620.0</v>
      </c>
      <c r="T8" s="1" t="str">
        <f t="shared" si="1"/>
        <v>ICE000007</v>
      </c>
      <c r="U8" s="1" t="str">
        <f>TRIM(B8)&amp;" (ს.კ. "&amp;TRIM(F8)&amp;") - "&amp;VLOOKUP(X8,'Entity Types'!B:C,2,false)</f>
        <v>ბიზნეს ცენტრი დელისი (ს.კ. 204854014) - სს</v>
      </c>
      <c r="V8" s="6" t="s">
        <v>62</v>
      </c>
      <c r="W8" s="6" t="s">
        <v>63</v>
      </c>
      <c r="X8" s="6" t="s">
        <v>99</v>
      </c>
    </row>
    <row r="9">
      <c r="A9" s="5">
        <v>44346.83007189815</v>
      </c>
      <c r="B9" s="6" t="s">
        <v>100</v>
      </c>
      <c r="D9" s="1" t="str">
        <f>VLOOKUP(X9,'Entity Types'!B:C,2,false)</f>
        <v>შპს</v>
      </c>
      <c r="E9" s="1" t="b">
        <v>0</v>
      </c>
      <c r="F9" s="6" t="s">
        <v>101</v>
      </c>
      <c r="G9" s="6" t="str">
        <f>VLOOKUP(W9, Countries!B:H,7,false)</f>
        <v>საქართველო - GEO</v>
      </c>
      <c r="H9" s="6" t="s">
        <v>102</v>
      </c>
      <c r="K9" s="6" t="s">
        <v>103</v>
      </c>
      <c r="L9" s="6">
        <v>1.004005606E9</v>
      </c>
      <c r="N9" s="6" t="s">
        <v>104</v>
      </c>
      <c r="P9" s="6" t="s">
        <v>105</v>
      </c>
      <c r="S9" s="6">
        <v>902.0</v>
      </c>
      <c r="T9" s="1" t="str">
        <f t="shared" si="1"/>
        <v>ICE000008</v>
      </c>
      <c r="U9" s="1" t="str">
        <f>TRIM(B9)&amp;" (ს.კ. "&amp;TRIM(F9)&amp;") - "&amp;VLOOKUP(X9,'Entity Types'!B:C,2,false)</f>
        <v>იუნიქს ქონსთრაქშენ კომპანი (ს.კ. 405133822) - შპს</v>
      </c>
      <c r="V9" s="6" t="s">
        <v>62</v>
      </c>
      <c r="W9" s="6" t="s">
        <v>63</v>
      </c>
      <c r="X9" s="6" t="s">
        <v>64</v>
      </c>
    </row>
    <row r="10">
      <c r="A10" s="5">
        <v>44346.8301115162</v>
      </c>
      <c r="B10" s="6" t="s">
        <v>106</v>
      </c>
      <c r="D10" s="1" t="str">
        <f>VLOOKUP(X10,'Entity Types'!B:C,2,false)</f>
        <v>შპს</v>
      </c>
      <c r="E10" s="1" t="b">
        <v>0</v>
      </c>
      <c r="F10" s="6" t="s">
        <v>107</v>
      </c>
      <c r="G10" s="6" t="str">
        <f>VLOOKUP(W10, Countries!B:H,7,false)</f>
        <v>საქართველო - GEO</v>
      </c>
      <c r="H10" s="6" t="s">
        <v>108</v>
      </c>
      <c r="K10" s="6" t="s">
        <v>109</v>
      </c>
      <c r="L10" s="6">
        <v>1.024002715E9</v>
      </c>
      <c r="N10" s="6" t="s">
        <v>110</v>
      </c>
      <c r="P10" s="6" t="s">
        <v>111</v>
      </c>
      <c r="S10" s="6">
        <v>1271.0</v>
      </c>
      <c r="T10" s="1" t="str">
        <f t="shared" si="1"/>
        <v>ICE000009</v>
      </c>
      <c r="U10" s="1" t="str">
        <f>TRIM(B10)&amp;" (ს.კ. "&amp;TRIM(F10)&amp;") - "&amp;VLOOKUP(X10,'Entity Types'!B:C,2,false)</f>
        <v>კანალესა (ს.კ. 405021925) - შპს</v>
      </c>
      <c r="V10" s="6" t="s">
        <v>62</v>
      </c>
      <c r="W10" s="6" t="s">
        <v>63</v>
      </c>
      <c r="X10" s="6" t="s">
        <v>64</v>
      </c>
    </row>
    <row r="11">
      <c r="A11" s="5">
        <v>44346.83014796296</v>
      </c>
      <c r="B11" s="6" t="s">
        <v>112</v>
      </c>
      <c r="D11" s="1" t="str">
        <f>VLOOKUP(X11,'Entity Types'!B:C,2,false)</f>
        <v>შპს</v>
      </c>
      <c r="E11" s="1" t="b">
        <v>0</v>
      </c>
      <c r="F11" s="6" t="s">
        <v>113</v>
      </c>
      <c r="G11" s="6" t="str">
        <f>VLOOKUP(W11, Countries!B:H,7,false)</f>
        <v>საქართველო - GEO</v>
      </c>
      <c r="H11" s="6" t="s">
        <v>114</v>
      </c>
      <c r="K11" s="6" t="s">
        <v>115</v>
      </c>
      <c r="L11" s="6">
        <v>1.008030756E9</v>
      </c>
      <c r="N11" s="6" t="s">
        <v>116</v>
      </c>
      <c r="P11" s="6" t="s">
        <v>117</v>
      </c>
      <c r="S11" s="6">
        <v>971.0</v>
      </c>
      <c r="T11" s="1" t="str">
        <f t="shared" si="1"/>
        <v>ICE000010</v>
      </c>
      <c r="U11" s="1" t="str">
        <f>TRIM(B11)&amp;" (ს.კ. "&amp;TRIM(F11)&amp;") - "&amp;VLOOKUP(X11,'Entity Types'!B:C,2,false)</f>
        <v>აი ჯი დეველოფმენტ ჯორჯია (ს.კ. 404851503) - შპს</v>
      </c>
      <c r="V11" s="6" t="s">
        <v>62</v>
      </c>
      <c r="W11" s="6" t="s">
        <v>63</v>
      </c>
      <c r="X11" s="6" t="s">
        <v>64</v>
      </c>
    </row>
    <row r="12">
      <c r="A12" s="5">
        <v>44346.8301845949</v>
      </c>
      <c r="B12" s="6" t="s">
        <v>118</v>
      </c>
      <c r="D12" s="1" t="str">
        <f>VLOOKUP(X12,'Entity Types'!B:C,2,false)</f>
        <v>შპს</v>
      </c>
      <c r="E12" s="1" t="b">
        <v>0</v>
      </c>
      <c r="F12" s="6" t="s">
        <v>119</v>
      </c>
      <c r="G12" s="6" t="str">
        <f>VLOOKUP(W12, Countries!B:H,7,false)</f>
        <v>საქართველო - GEO</v>
      </c>
      <c r="H12" s="6" t="s">
        <v>120</v>
      </c>
      <c r="K12" s="6" t="s">
        <v>121</v>
      </c>
      <c r="L12" s="6">
        <v>4.1001006005E10</v>
      </c>
      <c r="N12" s="6" t="s">
        <v>122</v>
      </c>
      <c r="P12" s="6" t="s">
        <v>123</v>
      </c>
      <c r="S12" s="6">
        <v>917.0</v>
      </c>
      <c r="T12" s="1" t="str">
        <f t="shared" si="1"/>
        <v>ICE000011</v>
      </c>
      <c r="U12" s="1" t="str">
        <f>TRIM(B12)&amp;" (ს.კ. "&amp;TRIM(F12)&amp;") - "&amp;VLOOKUP(X12,'Entity Types'!B:C,2,false)</f>
        <v>რედ-კო (ს.კ. 405148415) - შპს</v>
      </c>
      <c r="V12" s="6" t="s">
        <v>62</v>
      </c>
      <c r="W12" s="6" t="s">
        <v>63</v>
      </c>
      <c r="X12" s="6" t="s">
        <v>64</v>
      </c>
    </row>
    <row r="13">
      <c r="A13" s="5">
        <v>44346.83022174769</v>
      </c>
      <c r="B13" s="6" t="s">
        <v>124</v>
      </c>
      <c r="D13" s="1" t="str">
        <f>VLOOKUP(X13,'Entity Types'!B:C,2,false)</f>
        <v>შპს</v>
      </c>
      <c r="E13" s="1" t="b">
        <v>0</v>
      </c>
      <c r="F13" s="6" t="s">
        <v>125</v>
      </c>
      <c r="G13" s="6" t="str">
        <f>VLOOKUP(W13, Countries!B:H,7,false)</f>
        <v>საქართველო - GEO</v>
      </c>
      <c r="H13" s="6" t="s">
        <v>126</v>
      </c>
      <c r="K13" s="6" t="s">
        <v>127</v>
      </c>
      <c r="L13" s="6">
        <v>5.8001002715E10</v>
      </c>
      <c r="N13" s="6" t="s">
        <v>128</v>
      </c>
      <c r="P13" s="6" t="s">
        <v>129</v>
      </c>
      <c r="S13" s="6">
        <v>853.0</v>
      </c>
      <c r="T13" s="1" t="str">
        <f t="shared" si="1"/>
        <v>ICE000012</v>
      </c>
      <c r="U13" s="1" t="str">
        <f>TRIM(B13)&amp;" (ს.კ. "&amp;TRIM(F13)&amp;") - "&amp;VLOOKUP(X13,'Entity Types'!B:C,2,false)</f>
        <v>Dar Building (ს.კ. 445420875) - შპს</v>
      </c>
      <c r="V13" s="6" t="s">
        <v>62</v>
      </c>
      <c r="W13" s="6" t="s">
        <v>63</v>
      </c>
      <c r="X13" s="6" t="s">
        <v>64</v>
      </c>
    </row>
    <row r="14">
      <c r="A14" s="5">
        <v>44346.83025875</v>
      </c>
      <c r="B14" s="6" t="s">
        <v>130</v>
      </c>
      <c r="D14" s="1" t="str">
        <f>VLOOKUP(X14,'Entity Types'!B:C,2,false)</f>
        <v>ფიზ. პირი</v>
      </c>
      <c r="E14" s="1" t="b">
        <v>1</v>
      </c>
      <c r="F14" s="6" t="s">
        <v>131</v>
      </c>
      <c r="G14" s="6" t="str">
        <f>VLOOKUP(W14, Countries!B:H,7,false)</f>
        <v>საქართველო - GEO</v>
      </c>
      <c r="H14" s="6" t="s">
        <v>132</v>
      </c>
      <c r="N14" s="6" t="s">
        <v>80</v>
      </c>
      <c r="P14" s="6" t="s">
        <v>133</v>
      </c>
      <c r="T14" s="1" t="str">
        <f t="shared" si="1"/>
        <v>ICE000013</v>
      </c>
      <c r="U14" s="1" t="str">
        <f>TRIM(B14)&amp;" (ს.კ. "&amp;TRIM(F14)&amp;") - "&amp;VLOOKUP(X14,'Entity Types'!B:C,2,false)</f>
        <v>ნინო კირცხალია (ს.კ. 01031005362) - ფიზ. პირი</v>
      </c>
      <c r="V14" s="6" t="s">
        <v>62</v>
      </c>
      <c r="W14" s="6" t="s">
        <v>63</v>
      </c>
      <c r="X14" s="6" t="s">
        <v>92</v>
      </c>
    </row>
    <row r="15">
      <c r="A15" s="5">
        <v>44346.830295277774</v>
      </c>
      <c r="B15" s="6" t="s">
        <v>134</v>
      </c>
      <c r="D15" s="1" t="str">
        <f>VLOOKUP(X15,'Entity Types'!B:C,2,false)</f>
        <v>შპს</v>
      </c>
      <c r="E15" s="1" t="b">
        <v>0</v>
      </c>
      <c r="F15" s="6" t="s">
        <v>135</v>
      </c>
      <c r="G15" s="6" t="str">
        <f>VLOOKUP(W15, Countries!B:H,7,false)</f>
        <v>საქართველო - GEO</v>
      </c>
      <c r="H15" s="6" t="s">
        <v>136</v>
      </c>
      <c r="K15" s="6" t="s">
        <v>137</v>
      </c>
      <c r="L15" s="6">
        <v>1.011046942E9</v>
      </c>
      <c r="N15" s="6" t="s">
        <v>138</v>
      </c>
      <c r="P15" s="6" t="s">
        <v>139</v>
      </c>
      <c r="S15" s="6">
        <v>4.0</v>
      </c>
      <c r="T15" s="1" t="str">
        <f t="shared" si="1"/>
        <v>ICE000014</v>
      </c>
      <c r="U15" s="1" t="str">
        <f>TRIM(B15)&amp;" (ს.კ. "&amp;TRIM(F15)&amp;") - "&amp;VLOOKUP(X15,'Entity Types'!B:C,2,false)</f>
        <v>თბილი სახლი (ს.კ. 204976179) - შპს</v>
      </c>
      <c r="V15" s="6" t="s">
        <v>62</v>
      </c>
      <c r="W15" s="6" t="s">
        <v>63</v>
      </c>
      <c r="X15" s="6" t="s">
        <v>64</v>
      </c>
    </row>
    <row r="16">
      <c r="A16" s="5">
        <v>44346.83033216435</v>
      </c>
      <c r="B16" s="6" t="s">
        <v>140</v>
      </c>
      <c r="D16" s="1" t="str">
        <f>VLOOKUP(X16,'Entity Types'!B:C,2,false)</f>
        <v>შპს</v>
      </c>
      <c r="E16" s="1" t="b">
        <v>0</v>
      </c>
      <c r="F16" s="6" t="s">
        <v>141</v>
      </c>
      <c r="G16" s="6" t="str">
        <f>VLOOKUP(W16, Countries!B:H,7,false)</f>
        <v>საქართველო - GEO</v>
      </c>
      <c r="H16" s="6" t="s">
        <v>142</v>
      </c>
      <c r="K16" s="6" t="s">
        <v>143</v>
      </c>
      <c r="L16" s="6" t="s">
        <v>144</v>
      </c>
      <c r="N16" s="6" t="s">
        <v>145</v>
      </c>
      <c r="P16" s="6" t="s">
        <v>146</v>
      </c>
      <c r="S16" s="6">
        <v>1039.0</v>
      </c>
      <c r="T16" s="1" t="str">
        <f t="shared" si="1"/>
        <v>ICE000015</v>
      </c>
      <c r="U16" s="1" t="str">
        <f>TRIM(B16)&amp;" (ს.კ. "&amp;TRIM(F16)&amp;") - "&amp;VLOOKUP(X16,'Entity Types'!B:C,2,false)</f>
        <v>ბათბილდინგი (ს.კ. 445509334) - შპს</v>
      </c>
      <c r="V16" s="6" t="s">
        <v>62</v>
      </c>
      <c r="W16" s="6" t="s">
        <v>63</v>
      </c>
      <c r="X16" s="6" t="s">
        <v>64</v>
      </c>
    </row>
    <row r="17">
      <c r="A17" s="5">
        <v>44346.83036849537</v>
      </c>
      <c r="B17" s="6" t="s">
        <v>147</v>
      </c>
      <c r="D17" s="1" t="str">
        <f>VLOOKUP(X17,'Entity Types'!B:C,2,false)</f>
        <v>სს</v>
      </c>
      <c r="E17" s="1" t="b">
        <v>0</v>
      </c>
      <c r="F17" s="6" t="s">
        <v>148</v>
      </c>
      <c r="G17" s="6" t="str">
        <f>VLOOKUP(W17, Countries!B:H,7,false)</f>
        <v>საქართველო - GEO</v>
      </c>
      <c r="H17" s="6" t="s">
        <v>149</v>
      </c>
      <c r="K17" s="6" t="s">
        <v>150</v>
      </c>
      <c r="L17" s="6">
        <v>1.024009446E9</v>
      </c>
      <c r="N17" s="6" t="s">
        <v>151</v>
      </c>
      <c r="P17" s="6" t="s">
        <v>152</v>
      </c>
      <c r="S17" s="6">
        <v>1059.0</v>
      </c>
      <c r="T17" s="1" t="str">
        <f t="shared" si="1"/>
        <v>ICE000016</v>
      </c>
      <c r="U17" s="1" t="str">
        <f>TRIM(B17)&amp;" (ს.კ. "&amp;TRIM(F17)&amp;") - "&amp;VLOOKUP(X17,'Entity Types'!B:C,2,false)</f>
        <v>დავუდ (ს.კ. 404438417) - სს</v>
      </c>
      <c r="V17" s="6" t="s">
        <v>62</v>
      </c>
      <c r="W17" s="6" t="s">
        <v>63</v>
      </c>
      <c r="X17" s="6" t="s">
        <v>99</v>
      </c>
    </row>
    <row r="18">
      <c r="A18" s="5">
        <v>44346.8304052662</v>
      </c>
      <c r="B18" s="6" t="s">
        <v>153</v>
      </c>
      <c r="D18" s="1" t="str">
        <f>VLOOKUP(X18,'Entity Types'!B:C,2,false)</f>
        <v>შპს</v>
      </c>
      <c r="E18" s="1" t="b">
        <v>0</v>
      </c>
      <c r="F18" s="6" t="s">
        <v>154</v>
      </c>
      <c r="G18" s="6" t="str">
        <f>VLOOKUP(W18, Countries!B:H,7,false)</f>
        <v>საქართველო - GEO</v>
      </c>
      <c r="H18" s="6" t="s">
        <v>155</v>
      </c>
      <c r="K18" s="6" t="s">
        <v>156</v>
      </c>
      <c r="L18" s="6">
        <v>1.018002152E9</v>
      </c>
      <c r="N18" s="6" t="s">
        <v>157</v>
      </c>
      <c r="P18" s="6" t="s">
        <v>158</v>
      </c>
      <c r="S18" s="6">
        <v>710.0</v>
      </c>
      <c r="T18" s="1" t="str">
        <f t="shared" si="1"/>
        <v>ICE000017</v>
      </c>
      <c r="U18" s="1" t="str">
        <f>TRIM(B18)&amp;" (ს.კ. "&amp;TRIM(F18)&amp;") - "&amp;VLOOKUP(X18,'Entity Types'!B:C,2,false)</f>
        <v>ეკომეტრი (ს.კ. 404464030) - შპს</v>
      </c>
      <c r="V18" s="6" t="s">
        <v>62</v>
      </c>
      <c r="W18" s="6" t="s">
        <v>63</v>
      </c>
      <c r="X18" s="6" t="s">
        <v>64</v>
      </c>
    </row>
    <row r="19">
      <c r="A19" s="5">
        <v>44346.830441365746</v>
      </c>
      <c r="B19" s="6" t="s">
        <v>159</v>
      </c>
      <c r="D19" s="1" t="str">
        <f>VLOOKUP(X19,'Entity Types'!B:C,2,false)</f>
        <v>შპს</v>
      </c>
      <c r="E19" s="1" t="b">
        <v>0</v>
      </c>
      <c r="F19" s="6" t="s">
        <v>160</v>
      </c>
      <c r="G19" s="6" t="str">
        <f>VLOOKUP(W19, Countries!B:H,7,false)</f>
        <v>საქართველო - GEO</v>
      </c>
      <c r="H19" s="6" t="s">
        <v>161</v>
      </c>
      <c r="K19" s="6" t="s">
        <v>162</v>
      </c>
      <c r="L19" s="6">
        <v>5.8001000537E10</v>
      </c>
      <c r="N19" s="6" t="s">
        <v>163</v>
      </c>
      <c r="P19" s="6" t="s">
        <v>164</v>
      </c>
      <c r="S19" s="6">
        <v>145.0</v>
      </c>
      <c r="T19" s="1" t="str">
        <f t="shared" si="1"/>
        <v>ICE000018</v>
      </c>
      <c r="U19" s="1" t="str">
        <f>TRIM(B19)&amp;" (ს.კ. "&amp;TRIM(F19)&amp;") - "&amp;VLOOKUP(X19,'Entity Types'!B:C,2,false)</f>
        <v>ერა პალასი (ს.კ. 245619807) - შპს</v>
      </c>
      <c r="V19" s="6" t="s">
        <v>62</v>
      </c>
      <c r="W19" s="6" t="s">
        <v>63</v>
      </c>
      <c r="X19" s="6" t="s">
        <v>64</v>
      </c>
    </row>
    <row r="20">
      <c r="A20" s="5">
        <v>44346.830478125004</v>
      </c>
      <c r="B20" s="6" t="s">
        <v>165</v>
      </c>
      <c r="D20" s="1" t="str">
        <f>VLOOKUP(X20,'Entity Types'!B:C,2,false)</f>
        <v>შპს</v>
      </c>
      <c r="E20" s="1" t="b">
        <v>0</v>
      </c>
      <c r="F20" s="6" t="s">
        <v>166</v>
      </c>
      <c r="G20" s="6" t="str">
        <f>VLOOKUP(W20, Countries!B:H,7,false)</f>
        <v>საქართველო - GEO</v>
      </c>
      <c r="H20" s="6" t="s">
        <v>167</v>
      </c>
      <c r="K20" s="6" t="s">
        <v>168</v>
      </c>
      <c r="L20" s="6">
        <v>1.01000789E9</v>
      </c>
      <c r="N20" s="6" t="s">
        <v>169</v>
      </c>
      <c r="P20" s="6" t="s">
        <v>170</v>
      </c>
      <c r="S20" s="6">
        <v>1221.0</v>
      </c>
      <c r="T20" s="1" t="str">
        <f t="shared" si="1"/>
        <v>ICE000019</v>
      </c>
      <c r="U20" s="1" t="str">
        <f>TRIM(B20)&amp;" (ს.კ. "&amp;TRIM(F20)&amp;") - "&amp;VLOOKUP(X20,'Entity Types'!B:C,2,false)</f>
        <v>გალერია ჰოტელ მენეჯმენტი (ს.კ. 404567508) - შპს</v>
      </c>
      <c r="V20" s="6" t="s">
        <v>62</v>
      </c>
      <c r="W20" s="6" t="s">
        <v>63</v>
      </c>
      <c r="X20" s="6" t="s">
        <v>64</v>
      </c>
    </row>
    <row r="21">
      <c r="A21" s="5">
        <v>44346.830514155095</v>
      </c>
      <c r="B21" s="6" t="s">
        <v>171</v>
      </c>
      <c r="D21" s="1" t="str">
        <f>VLOOKUP(X21,'Entity Types'!B:C,2,false)</f>
        <v>შპს</v>
      </c>
      <c r="E21" s="1" t="b">
        <v>0</v>
      </c>
      <c r="F21" s="6" t="s">
        <v>172</v>
      </c>
      <c r="G21" s="6" t="str">
        <f>VLOOKUP(W21, Countries!B:H,7,false)</f>
        <v>საქართველო - GEO</v>
      </c>
      <c r="H21" s="6" t="s">
        <v>173</v>
      </c>
      <c r="K21" s="6" t="s">
        <v>174</v>
      </c>
      <c r="L21" s="6">
        <v>1.008002066E9</v>
      </c>
      <c r="N21" s="6" t="s">
        <v>175</v>
      </c>
      <c r="P21" s="6" t="s">
        <v>176</v>
      </c>
      <c r="S21" s="6">
        <v>731.0</v>
      </c>
      <c r="T21" s="1" t="str">
        <f t="shared" si="1"/>
        <v>ICE000020</v>
      </c>
      <c r="U21" s="1" t="str">
        <f>TRIM(B21)&amp;" (ს.კ. "&amp;TRIM(F21)&amp;") - "&amp;VLOOKUP(X21,'Entity Types'!B:C,2,false)</f>
        <v>ჯი-ემ-თი მთაწმინდა (ს.კ. 203843396) - შპს</v>
      </c>
      <c r="V21" s="6" t="s">
        <v>62</v>
      </c>
      <c r="W21" s="6" t="s">
        <v>63</v>
      </c>
      <c r="X21" s="6" t="s">
        <v>64</v>
      </c>
    </row>
    <row r="22">
      <c r="A22" s="5">
        <v>44346.830550983796</v>
      </c>
      <c r="B22" s="6" t="s">
        <v>177</v>
      </c>
      <c r="D22" s="1" t="str">
        <f>VLOOKUP(X22,'Entity Types'!B:C,2,false)</f>
        <v>შპს</v>
      </c>
      <c r="E22" s="1" t="b">
        <v>0</v>
      </c>
      <c r="F22" s="6" t="s">
        <v>178</v>
      </c>
      <c r="G22" s="6" t="str">
        <f>VLOOKUP(W22, Countries!B:H,7,false)</f>
        <v>საქართველო - GEO</v>
      </c>
      <c r="H22" s="6" t="s">
        <v>179</v>
      </c>
      <c r="K22" s="6" t="s">
        <v>174</v>
      </c>
      <c r="L22" s="6">
        <v>1.008002066E9</v>
      </c>
      <c r="N22" s="6" t="s">
        <v>180</v>
      </c>
      <c r="P22" s="6" t="s">
        <v>181</v>
      </c>
      <c r="S22" s="6">
        <v>571.0</v>
      </c>
      <c r="T22" s="1" t="str">
        <f t="shared" si="1"/>
        <v>ICE000021</v>
      </c>
      <c r="U22" s="1" t="str">
        <f>TRIM(B22)&amp;" (ს.კ. "&amp;TRIM(F22)&amp;") - "&amp;VLOOKUP(X22,'Entity Types'!B:C,2,false)</f>
        <v>ჯი-ემ-თი სასტუმროები (ს.კ. 203842333) - შპს</v>
      </c>
      <c r="V22" s="6" t="s">
        <v>62</v>
      </c>
      <c r="W22" s="6" t="s">
        <v>63</v>
      </c>
      <c r="X22" s="6" t="s">
        <v>64</v>
      </c>
    </row>
    <row r="23">
      <c r="A23" s="5">
        <v>44346.8305875463</v>
      </c>
      <c r="B23" s="6" t="s">
        <v>182</v>
      </c>
      <c r="D23" s="1" t="str">
        <f>VLOOKUP(X23,'Entity Types'!B:C,2,false)</f>
        <v>შპს</v>
      </c>
      <c r="E23" s="1" t="b">
        <v>0</v>
      </c>
      <c r="F23" s="6" t="s">
        <v>183</v>
      </c>
      <c r="G23" s="6" t="str">
        <f>VLOOKUP(W23, Countries!B:H,7,false)</f>
        <v>საქართველო - GEO</v>
      </c>
      <c r="H23" s="6" t="s">
        <v>184</v>
      </c>
      <c r="K23" s="6" t="s">
        <v>185</v>
      </c>
      <c r="L23" s="6">
        <v>1.036001643E9</v>
      </c>
      <c r="N23" s="6" t="s">
        <v>186</v>
      </c>
      <c r="P23" s="6" t="s">
        <v>187</v>
      </c>
      <c r="S23" s="6">
        <v>1329.0</v>
      </c>
      <c r="T23" s="1" t="str">
        <f t="shared" si="1"/>
        <v>ICE000022</v>
      </c>
      <c r="U23" s="1" t="str">
        <f>TRIM(B23)&amp;" (ს.კ. "&amp;TRIM(F23)&amp;") - "&amp;VLOOKUP(X23,'Entity Types'!B:C,2,false)</f>
        <v>გუდაური ლოჯი (ს.კ. 402084221) - შპს</v>
      </c>
      <c r="V23" s="6" t="s">
        <v>62</v>
      </c>
      <c r="W23" s="6" t="s">
        <v>63</v>
      </c>
      <c r="X23" s="6" t="s">
        <v>64</v>
      </c>
    </row>
    <row r="24">
      <c r="A24" s="5">
        <v>44346.83062635417</v>
      </c>
      <c r="B24" s="6" t="s">
        <v>188</v>
      </c>
      <c r="D24" s="1" t="str">
        <f>VLOOKUP(X24,'Entity Types'!B:C,2,false)</f>
        <v>შპს</v>
      </c>
      <c r="E24" s="1" t="b">
        <v>0</v>
      </c>
      <c r="F24" s="6" t="s">
        <v>189</v>
      </c>
      <c r="G24" s="6" t="str">
        <f>VLOOKUP(W24, Countries!B:H,7,false)</f>
        <v>საქართველო - GEO</v>
      </c>
      <c r="H24" s="6" t="s">
        <v>190</v>
      </c>
      <c r="K24" s="6" t="s">
        <v>191</v>
      </c>
      <c r="L24" s="6" t="s">
        <v>192</v>
      </c>
      <c r="N24" s="6" t="s">
        <v>193</v>
      </c>
      <c r="P24" s="6" t="s">
        <v>194</v>
      </c>
      <c r="S24" s="6">
        <v>1314.0</v>
      </c>
      <c r="T24" s="1" t="str">
        <f t="shared" si="1"/>
        <v>ICE000023</v>
      </c>
      <c r="U24" s="1" t="str">
        <f>TRIM(B24)&amp;" (ს.კ. "&amp;TRIM(F24)&amp;") - "&amp;VLOOKUP(X24,'Entity Types'!B:C,2,false)</f>
        <v>ეიჩ ენდ ემ ჰენეს ენდ მაურიც ჯორჯია (ს.კ. 405164192) - შპს</v>
      </c>
      <c r="V24" s="6" t="s">
        <v>62</v>
      </c>
      <c r="W24" s="6" t="s">
        <v>63</v>
      </c>
      <c r="X24" s="6" t="s">
        <v>64</v>
      </c>
    </row>
    <row r="25">
      <c r="A25" s="5">
        <v>44346.83066383102</v>
      </c>
      <c r="B25" s="6" t="s">
        <v>195</v>
      </c>
      <c r="D25" s="1" t="str">
        <f>VLOOKUP(X25,'Entity Types'!B:C,2,false)</f>
        <v>შპს</v>
      </c>
      <c r="E25" s="1" t="b">
        <v>0</v>
      </c>
      <c r="F25" s="6" t="s">
        <v>196</v>
      </c>
      <c r="G25" s="6" t="str">
        <f>VLOOKUP(W25, Countries!B:H,7,false)</f>
        <v>საქართველო - GEO</v>
      </c>
      <c r="H25" s="6" t="s">
        <v>197</v>
      </c>
      <c r="K25" s="6" t="s">
        <v>198</v>
      </c>
      <c r="L25" s="6">
        <v>6.1002017346E10</v>
      </c>
      <c r="N25" s="6" t="s">
        <v>199</v>
      </c>
      <c r="P25" s="6" t="s">
        <v>200</v>
      </c>
      <c r="S25" s="6">
        <v>642.0</v>
      </c>
      <c r="T25" s="1" t="str">
        <f t="shared" si="1"/>
        <v>ICE000024</v>
      </c>
      <c r="U25" s="1" t="str">
        <f>TRIM(B25)&amp;" (ს.კ. "&amp;TRIM(F25)&amp;") - "&amp;VLOOKUP(X25,'Entity Types'!B:C,2,false)</f>
        <v>მოდუსი (ს.კ. 245565669) - შპს</v>
      </c>
      <c r="V25" s="6" t="s">
        <v>62</v>
      </c>
      <c r="W25" s="6" t="s">
        <v>63</v>
      </c>
      <c r="X25" s="6" t="s">
        <v>64</v>
      </c>
    </row>
    <row r="26">
      <c r="A26" s="5">
        <v>44346.83070023148</v>
      </c>
      <c r="B26" s="6" t="s">
        <v>201</v>
      </c>
      <c r="D26" s="1" t="str">
        <f>VLOOKUP(X26,'Entity Types'!B:C,2,false)</f>
        <v>შპს</v>
      </c>
      <c r="E26" s="1" t="b">
        <v>0</v>
      </c>
      <c r="F26" s="6" t="s">
        <v>202</v>
      </c>
      <c r="G26" s="6" t="str">
        <f>VLOOKUP(W26, Countries!B:H,7,false)</f>
        <v>საქართველო - GEO</v>
      </c>
      <c r="H26" s="6" t="s">
        <v>203</v>
      </c>
      <c r="K26" s="6" t="s">
        <v>204</v>
      </c>
      <c r="L26" s="6">
        <v>6.1006008539E10</v>
      </c>
      <c r="N26" s="6" t="s">
        <v>205</v>
      </c>
      <c r="P26" s="6" t="s">
        <v>206</v>
      </c>
      <c r="S26" s="6">
        <v>693.0</v>
      </c>
      <c r="T26" s="1" t="str">
        <f t="shared" si="1"/>
        <v>ICE000025</v>
      </c>
      <c r="U26" s="1" t="str">
        <f>TRIM(B26)&amp;" (ს.კ. "&amp;TRIM(F26)&amp;") - "&amp;VLOOKUP(X26,'Entity Types'!B:C,2,false)</f>
        <v>ნიუ თაიმ (ს.კ. 445440577) - შპს</v>
      </c>
      <c r="V26" s="6" t="s">
        <v>62</v>
      </c>
      <c r="W26" s="6" t="s">
        <v>63</v>
      </c>
      <c r="X26" s="6" t="s">
        <v>64</v>
      </c>
    </row>
    <row r="27">
      <c r="A27" s="5">
        <v>44346.830736435186</v>
      </c>
      <c r="B27" s="6" t="s">
        <v>207</v>
      </c>
      <c r="D27" s="1" t="str">
        <f>VLOOKUP(X27,'Entity Types'!B:C,2,false)</f>
        <v>შპს</v>
      </c>
      <c r="E27" s="1" t="b">
        <v>0</v>
      </c>
      <c r="F27" s="6" t="s">
        <v>208</v>
      </c>
      <c r="G27" s="6" t="str">
        <f>VLOOKUP(W27, Countries!B:H,7,false)</f>
        <v>საქართველო - GEO</v>
      </c>
      <c r="H27" s="6" t="s">
        <v>209</v>
      </c>
      <c r="K27" s="6" t="s">
        <v>210</v>
      </c>
      <c r="L27" s="6">
        <v>1.791032596E9</v>
      </c>
      <c r="N27" s="6" t="s">
        <v>211</v>
      </c>
      <c r="P27" s="6" t="s">
        <v>212</v>
      </c>
      <c r="S27" s="6">
        <v>1044.0</v>
      </c>
      <c r="T27" s="1" t="str">
        <f t="shared" si="1"/>
        <v>ICE000026</v>
      </c>
      <c r="U27" s="1" t="str">
        <f>TRIM(B27)&amp;" (ს.კ. "&amp;TRIM(F27)&amp;") - "&amp;VLOOKUP(X27,'Entity Types'!B:C,2,false)</f>
        <v>პიქსელ მენეჯმენტი (ს.კ. 404862314) - შპს</v>
      </c>
      <c r="V27" s="6" t="s">
        <v>62</v>
      </c>
      <c r="W27" s="6" t="s">
        <v>63</v>
      </c>
      <c r="X27" s="6" t="s">
        <v>64</v>
      </c>
    </row>
    <row r="28">
      <c r="A28" s="5">
        <v>44346.830773009264</v>
      </c>
      <c r="B28" s="6" t="s">
        <v>213</v>
      </c>
      <c r="D28" s="1" t="str">
        <f>VLOOKUP(X28,'Entity Types'!B:C,2,false)</f>
        <v>შპს</v>
      </c>
      <c r="E28" s="1" t="b">
        <v>0</v>
      </c>
      <c r="F28" s="6" t="s">
        <v>214</v>
      </c>
      <c r="G28" s="6" t="str">
        <f>VLOOKUP(W28, Countries!B:H,7,false)</f>
        <v>საქართველო - GEO</v>
      </c>
      <c r="H28" s="6" t="s">
        <v>215</v>
      </c>
      <c r="K28" s="6" t="s">
        <v>216</v>
      </c>
      <c r="L28" s="6" t="s">
        <v>217</v>
      </c>
      <c r="N28" s="6" t="s">
        <v>218</v>
      </c>
      <c r="P28" s="6" t="s">
        <v>219</v>
      </c>
      <c r="S28" s="6">
        <v>666.0</v>
      </c>
      <c r="T28" s="1" t="str">
        <f t="shared" si="1"/>
        <v>ICE000027</v>
      </c>
      <c r="U28" s="1" t="str">
        <f>TRIM(B28)&amp;" (ს.კ. "&amp;TRIM(F28)&amp;") - "&amp;VLOOKUP(X28,'Entity Types'!B:C,2,false)</f>
        <v>Spanish Retail Georgia (ს.კ. 404404774) - შპს</v>
      </c>
      <c r="V28" s="6" t="s">
        <v>62</v>
      </c>
      <c r="W28" s="6" t="s">
        <v>63</v>
      </c>
      <c r="X28" s="6" t="s">
        <v>64</v>
      </c>
    </row>
    <row r="29">
      <c r="A29" s="5">
        <v>44346.83081</v>
      </c>
      <c r="B29" s="6" t="s">
        <v>220</v>
      </c>
      <c r="D29" s="1" t="str">
        <f>VLOOKUP(X29,'Entity Types'!B:C,2,false)</f>
        <v>შპს</v>
      </c>
      <c r="E29" s="1" t="b">
        <v>0</v>
      </c>
      <c r="F29" s="6" t="s">
        <v>221</v>
      </c>
      <c r="G29" s="6" t="str">
        <f>VLOOKUP(W29, Countries!B:H,7,false)</f>
        <v>საქართველო - GEO</v>
      </c>
      <c r="H29" s="6" t="s">
        <v>222</v>
      </c>
      <c r="K29" s="6" t="s">
        <v>223</v>
      </c>
      <c r="L29" s="6">
        <v>1.027058252E9</v>
      </c>
      <c r="N29" s="6" t="s">
        <v>80</v>
      </c>
      <c r="P29" s="6" t="s">
        <v>224</v>
      </c>
      <c r="T29" s="1" t="str">
        <f t="shared" si="1"/>
        <v>ICE000028</v>
      </c>
      <c r="U29" s="1" t="str">
        <f>TRIM(B29)&amp;" (ს.კ. "&amp;TRIM(F29)&amp;") - "&amp;VLOOKUP(X29,'Entity Types'!B:C,2,false)</f>
        <v>დეველოპერული კომპანია მც კვადრატი (ს.კ. 404474403) - შპს</v>
      </c>
      <c r="V29" s="6" t="s">
        <v>62</v>
      </c>
      <c r="W29" s="6" t="s">
        <v>63</v>
      </c>
      <c r="X29" s="6" t="s">
        <v>64</v>
      </c>
    </row>
    <row r="30">
      <c r="A30" s="5">
        <v>44346.830846516204</v>
      </c>
      <c r="B30" s="6" t="s">
        <v>225</v>
      </c>
      <c r="D30" s="1" t="str">
        <f>VLOOKUP(X30,'Entity Types'!B:C,2,false)</f>
        <v>შპს</v>
      </c>
      <c r="E30" s="1" t="b">
        <v>0</v>
      </c>
      <c r="F30" s="6" t="s">
        <v>226</v>
      </c>
      <c r="G30" s="6" t="str">
        <f>VLOOKUP(W30, Countries!B:H,7,false)</f>
        <v>საქართველო - GEO</v>
      </c>
      <c r="H30" s="6" t="s">
        <v>227</v>
      </c>
      <c r="K30" s="6" t="s">
        <v>228</v>
      </c>
      <c r="L30" s="6" t="s">
        <v>229</v>
      </c>
      <c r="N30" s="6" t="s">
        <v>230</v>
      </c>
      <c r="P30" s="6" t="s">
        <v>231</v>
      </c>
      <c r="S30" s="6">
        <v>1208.0</v>
      </c>
      <c r="T30" s="1" t="str">
        <f t="shared" si="1"/>
        <v>ICE000029</v>
      </c>
      <c r="U30" s="1" t="str">
        <f>TRIM(B30)&amp;" (ს.კ. "&amp;TRIM(F30)&amp;") - "&amp;VLOOKUP(X30,'Entity Types'!B:C,2,false)</f>
        <v>ახალშენი 2016 (ს.კ. 405136758) - შპს</v>
      </c>
      <c r="V30" s="6" t="s">
        <v>62</v>
      </c>
      <c r="W30" s="6" t="s">
        <v>63</v>
      </c>
      <c r="X30" s="6" t="s">
        <v>64</v>
      </c>
    </row>
    <row r="31">
      <c r="A31" s="5">
        <v>44346.83088376158</v>
      </c>
      <c r="B31" s="6" t="s">
        <v>232</v>
      </c>
      <c r="D31" s="1" t="str">
        <f>VLOOKUP(X31,'Entity Types'!B:C,2,false)</f>
        <v>შპს</v>
      </c>
      <c r="E31" s="1" t="b">
        <v>0</v>
      </c>
      <c r="F31" s="6" t="s">
        <v>233</v>
      </c>
      <c r="G31" s="6" t="str">
        <f>VLOOKUP(W31, Countries!B:H,7,false)</f>
        <v>საქართველო - GEO</v>
      </c>
      <c r="H31" s="6" t="s">
        <v>234</v>
      </c>
      <c r="K31" s="6" t="s">
        <v>235</v>
      </c>
      <c r="L31" s="6">
        <v>3.900100353E10</v>
      </c>
      <c r="N31" s="6" t="s">
        <v>80</v>
      </c>
      <c r="P31" s="6" t="s">
        <v>236</v>
      </c>
      <c r="S31" s="6">
        <v>599.0</v>
      </c>
      <c r="T31" s="1" t="str">
        <f t="shared" si="1"/>
        <v>ICE000030</v>
      </c>
      <c r="U31" s="1" t="str">
        <f>TRIM(B31)&amp;" (ს.კ. "&amp;TRIM(F31)&amp;") - "&amp;VLOOKUP(X31,'Entity Types'!B:C,2,false)</f>
        <v>ჩემპიონი 2 (ს.კ. 248416432) - შპს</v>
      </c>
      <c r="V31" s="6" t="s">
        <v>62</v>
      </c>
      <c r="W31" s="6" t="s">
        <v>63</v>
      </c>
      <c r="X31" s="6" t="s">
        <v>64</v>
      </c>
    </row>
    <row r="32">
      <c r="A32" s="5">
        <v>44346.83092037037</v>
      </c>
      <c r="B32" s="6" t="s">
        <v>237</v>
      </c>
      <c r="D32" s="1" t="str">
        <f>VLOOKUP(X32,'Entity Types'!B:C,2,false)</f>
        <v>შპს</v>
      </c>
      <c r="E32" s="1" t="b">
        <v>0</v>
      </c>
      <c r="F32" s="6" t="s">
        <v>238</v>
      </c>
      <c r="G32" s="6" t="str">
        <f>VLOOKUP(W32, Countries!B:H,7,false)</f>
        <v>საქართველო - GEO</v>
      </c>
      <c r="H32" s="6" t="s">
        <v>239</v>
      </c>
      <c r="K32" s="6" t="s">
        <v>240</v>
      </c>
      <c r="L32" s="6" t="s">
        <v>241</v>
      </c>
      <c r="N32" s="6" t="s">
        <v>80</v>
      </c>
      <c r="P32" s="6" t="s">
        <v>242</v>
      </c>
      <c r="S32" s="6">
        <v>189.0</v>
      </c>
      <c r="T32" s="1" t="str">
        <f t="shared" si="1"/>
        <v>ICE000031</v>
      </c>
      <c r="U32" s="1" t="str">
        <f>TRIM(B32)&amp;" (ს.კ. "&amp;TRIM(F32)&amp;") - "&amp;VLOOKUP(X32,'Entity Types'!B:C,2,false)</f>
        <v>ნირან პროპერტის დეველოპმენტი (ს.კ. 204564729) - შპს</v>
      </c>
      <c r="V32" s="6" t="s">
        <v>62</v>
      </c>
      <c r="W32" s="6" t="s">
        <v>63</v>
      </c>
      <c r="X32" s="6" t="s">
        <v>64</v>
      </c>
    </row>
    <row r="33">
      <c r="A33" s="5">
        <v>44346.83095664352</v>
      </c>
      <c r="B33" s="6" t="s">
        <v>243</v>
      </c>
      <c r="D33" s="1" t="str">
        <f>VLOOKUP(X33,'Entity Types'!B:C,2,false)</f>
        <v>სს</v>
      </c>
      <c r="E33" s="1" t="b">
        <v>0</v>
      </c>
      <c r="F33" s="6" t="s">
        <v>244</v>
      </c>
      <c r="G33" s="6" t="str">
        <f>VLOOKUP(W33, Countries!B:H,7,false)</f>
        <v>საქართველო - GEO</v>
      </c>
      <c r="H33" s="6" t="s">
        <v>245</v>
      </c>
      <c r="K33" s="6" t="s">
        <v>246</v>
      </c>
      <c r="N33" s="6" t="s">
        <v>247</v>
      </c>
      <c r="P33" s="6" t="s">
        <v>248</v>
      </c>
      <c r="S33" s="6">
        <v>1371.0</v>
      </c>
      <c r="T33" s="1" t="str">
        <f t="shared" si="1"/>
        <v>ICE000032</v>
      </c>
      <c r="U33" s="1" t="str">
        <f>TRIM(B33)&amp;" (ს.კ. "&amp;TRIM(F33)&amp;") - "&amp;VLOOKUP(X33,'Entity Types'!B:C,2,false)</f>
        <v>თბილისი ცენტრალი (ს.კ. 205129653) - სს</v>
      </c>
      <c r="V33" s="6" t="s">
        <v>62</v>
      </c>
      <c r="W33" s="6" t="s">
        <v>63</v>
      </c>
      <c r="X33" s="6" t="s">
        <v>99</v>
      </c>
    </row>
    <row r="34">
      <c r="A34" s="5">
        <v>44346.83099534722</v>
      </c>
      <c r="B34" s="6" t="s">
        <v>249</v>
      </c>
      <c r="D34" s="1" t="str">
        <f>VLOOKUP(X34,'Entity Types'!B:C,2,false)</f>
        <v>შპს</v>
      </c>
      <c r="E34" s="1" t="b">
        <v>0</v>
      </c>
      <c r="F34" s="6" t="s">
        <v>250</v>
      </c>
      <c r="G34" s="6" t="str">
        <f>VLOOKUP(W34, Countries!B:H,7,false)</f>
        <v>საქართველო - GEO</v>
      </c>
      <c r="H34" s="6" t="s">
        <v>251</v>
      </c>
      <c r="K34" s="6" t="s">
        <v>252</v>
      </c>
      <c r="L34" s="6">
        <v>6.1001017978E10</v>
      </c>
      <c r="N34" s="6" t="s">
        <v>253</v>
      </c>
      <c r="P34" s="6" t="s">
        <v>254</v>
      </c>
      <c r="S34" s="6">
        <v>1132.0</v>
      </c>
      <c r="T34" s="1" t="str">
        <f t="shared" si="1"/>
        <v>ICE000033</v>
      </c>
      <c r="U34" s="1" t="str">
        <f>TRIM(B34)&amp;" (ს.კ. "&amp;TRIM(F34)&amp;") - "&amp;VLOOKUP(X34,'Entity Types'!B:C,2,false)</f>
        <v>ანაგი (ს.კ. 245416401) - შპს</v>
      </c>
      <c r="V34" s="6" t="s">
        <v>62</v>
      </c>
      <c r="W34" s="6" t="s">
        <v>63</v>
      </c>
      <c r="X34" s="6" t="s">
        <v>64</v>
      </c>
    </row>
    <row r="35">
      <c r="A35" s="5">
        <v>44346.83103256945</v>
      </c>
      <c r="B35" s="6" t="s">
        <v>255</v>
      </c>
      <c r="D35" s="1" t="str">
        <f>VLOOKUP(X35,'Entity Types'!B:C,2,false)</f>
        <v>ამხანაგობა</v>
      </c>
      <c r="E35" s="1" t="b">
        <v>0</v>
      </c>
      <c r="F35" s="6" t="s">
        <v>80</v>
      </c>
      <c r="G35" s="6" t="str">
        <f>VLOOKUP(W35, Countries!B:H,7,false)</f>
        <v>საქართველო - GEO</v>
      </c>
      <c r="H35" s="6" t="s">
        <v>256</v>
      </c>
      <c r="K35" s="6" t="s">
        <v>257</v>
      </c>
      <c r="L35" s="6">
        <v>1.008041136E9</v>
      </c>
      <c r="N35" s="6" t="s">
        <v>80</v>
      </c>
      <c r="P35" s="6" t="s">
        <v>258</v>
      </c>
      <c r="S35" s="6">
        <v>863.0</v>
      </c>
      <c r="T35" s="1" t="str">
        <f t="shared" si="1"/>
        <v>ICE000034</v>
      </c>
      <c r="U35" s="1" t="str">
        <f>TRIM(B35)&amp;" (ს.კ. "&amp;TRIM(F35)&amp;") - "&amp;VLOOKUP(X35,'Entity Types'!B:C,2,false)</f>
        <v>ფალიაშვილის 63 (ს.კ. ) - ამხანაგობა</v>
      </c>
      <c r="V35" s="6" t="s">
        <v>62</v>
      </c>
      <c r="W35" s="6" t="s">
        <v>63</v>
      </c>
      <c r="X35" s="6" t="s">
        <v>259</v>
      </c>
    </row>
    <row r="36">
      <c r="A36" s="5">
        <v>44346.8310696875</v>
      </c>
      <c r="B36" s="6" t="s">
        <v>260</v>
      </c>
      <c r="D36" s="1" t="str">
        <f>VLOOKUP(X36,'Entity Types'!B:C,2,false)</f>
        <v>შპს</v>
      </c>
      <c r="E36" s="1" t="b">
        <v>0</v>
      </c>
      <c r="F36" s="6" t="s">
        <v>261</v>
      </c>
      <c r="G36" s="6" t="str">
        <f>VLOOKUP(W36, Countries!B:H,7,false)</f>
        <v>საქართველო - GEO</v>
      </c>
      <c r="H36" s="6" t="s">
        <v>262</v>
      </c>
      <c r="K36" s="6" t="s">
        <v>263</v>
      </c>
      <c r="L36" s="6">
        <v>1.02401888E9</v>
      </c>
      <c r="N36" s="6" t="s">
        <v>264</v>
      </c>
      <c r="P36" s="6" t="s">
        <v>265</v>
      </c>
      <c r="S36" s="6">
        <v>1034.0</v>
      </c>
      <c r="T36" s="1" t="str">
        <f t="shared" si="1"/>
        <v>ICE000035</v>
      </c>
      <c r="U36" s="1" t="str">
        <f>TRIM(B36)&amp;" (ს.კ. "&amp;TRIM(F36)&amp;") - "&amp;VLOOKUP(X36,'Entity Types'!B:C,2,false)</f>
        <v>თბილისი პალასი (ს.კ. 405253381) - შპს</v>
      </c>
      <c r="V36" s="6" t="s">
        <v>62</v>
      </c>
      <c r="W36" s="6" t="s">
        <v>63</v>
      </c>
      <c r="X36" s="6" t="s">
        <v>64</v>
      </c>
    </row>
    <row r="37">
      <c r="A37" s="5">
        <v>44346.83110596065</v>
      </c>
      <c r="B37" s="6" t="s">
        <v>266</v>
      </c>
      <c r="D37" s="1" t="str">
        <f>VLOOKUP(X37,'Entity Types'!B:C,2,false)</f>
        <v>შპს</v>
      </c>
      <c r="E37" s="1" t="b">
        <v>0</v>
      </c>
      <c r="F37" s="6" t="s">
        <v>267</v>
      </c>
      <c r="G37" s="6" t="str">
        <f>VLOOKUP(W37, Countries!B:H,7,false)</f>
        <v>საქართველო - GEO</v>
      </c>
      <c r="H37" s="6" t="s">
        <v>268</v>
      </c>
      <c r="K37" s="6" t="s">
        <v>269</v>
      </c>
      <c r="L37" s="6">
        <v>1.017017721E9</v>
      </c>
      <c r="N37" s="6" t="s">
        <v>270</v>
      </c>
      <c r="P37" s="6" t="s">
        <v>271</v>
      </c>
      <c r="S37" s="6">
        <v>585.0</v>
      </c>
      <c r="T37" s="1" t="str">
        <f t="shared" si="1"/>
        <v>ICE000036</v>
      </c>
      <c r="U37" s="1" t="str">
        <f>TRIM(B37)&amp;" (ს.კ. "&amp;TRIM(F37)&amp;") - "&amp;VLOOKUP(X37,'Entity Types'!B:C,2,false)</f>
        <v>თერმორუმი (ს.კ. 405134448) - შპს</v>
      </c>
      <c r="V37" s="6" t="s">
        <v>62</v>
      </c>
      <c r="W37" s="6" t="s">
        <v>63</v>
      </c>
      <c r="X37" s="6" t="s">
        <v>64</v>
      </c>
    </row>
    <row r="38">
      <c r="A38" s="5">
        <v>44346.83114412037</v>
      </c>
      <c r="B38" s="6" t="s">
        <v>272</v>
      </c>
      <c r="D38" s="1" t="str">
        <f>VLOOKUP(X38,'Entity Types'!B:C,2,false)</f>
        <v>შპს</v>
      </c>
      <c r="E38" s="1" t="b">
        <v>0</v>
      </c>
      <c r="F38" s="6" t="s">
        <v>273</v>
      </c>
      <c r="G38" s="6" t="str">
        <f>VLOOKUP(W38, Countries!B:H,7,false)</f>
        <v>საქართველო - GEO</v>
      </c>
      <c r="H38" s="6" t="s">
        <v>274</v>
      </c>
      <c r="K38" s="6" t="s">
        <v>275</v>
      </c>
      <c r="L38" s="6">
        <v>6.100500038E10</v>
      </c>
      <c r="N38" s="6" t="s">
        <v>276</v>
      </c>
      <c r="P38" s="6" t="s">
        <v>277</v>
      </c>
      <c r="S38" s="6">
        <v>1038.0</v>
      </c>
      <c r="T38" s="1" t="str">
        <f t="shared" si="1"/>
        <v>ICE000037</v>
      </c>
      <c r="U38" s="1" t="str">
        <f>TRIM(B38)&amp;" (ს.კ. "&amp;TRIM(F38)&amp;") - "&amp;VLOOKUP(X38,'Entity Types'!B:C,2,false)</f>
        <v>ელტური-2008 (ს.კ. 248434038) - შპს</v>
      </c>
      <c r="V38" s="6" t="s">
        <v>62</v>
      </c>
      <c r="W38" s="6" t="s">
        <v>63</v>
      </c>
      <c r="X38" s="6" t="s">
        <v>64</v>
      </c>
    </row>
    <row r="39">
      <c r="A39" s="5">
        <v>44346.83118119213</v>
      </c>
      <c r="B39" s="6" t="s">
        <v>278</v>
      </c>
      <c r="D39" s="1" t="str">
        <f>VLOOKUP(X39,'Entity Types'!B:C,2,false)</f>
        <v>შპს</v>
      </c>
      <c r="E39" s="1" t="b">
        <v>0</v>
      </c>
      <c r="F39" s="6" t="s">
        <v>279</v>
      </c>
      <c r="G39" s="6" t="str">
        <f>VLOOKUP(W39, Countries!B:H,7,false)</f>
        <v>საქართველო - GEO</v>
      </c>
      <c r="H39" s="6" t="s">
        <v>280</v>
      </c>
      <c r="K39" s="6" t="s">
        <v>281</v>
      </c>
      <c r="L39" s="6">
        <v>1.013007102E9</v>
      </c>
      <c r="N39" s="6" t="s">
        <v>282</v>
      </c>
      <c r="P39" s="6" t="s">
        <v>283</v>
      </c>
      <c r="S39" s="6">
        <v>93.0</v>
      </c>
      <c r="T39" s="1" t="str">
        <f t="shared" si="1"/>
        <v>ICE000038</v>
      </c>
      <c r="U39" s="1" t="str">
        <f>TRIM(B39)&amp;" (ს.კ. "&amp;TRIM(F39)&amp;") - "&amp;VLOOKUP(X39,'Entity Types'!B:C,2,false)</f>
        <v>თეგეტა მოტორსი (ს.კ. 202177205) - შპს</v>
      </c>
      <c r="V39" s="6" t="s">
        <v>62</v>
      </c>
      <c r="W39" s="6" t="s">
        <v>63</v>
      </c>
      <c r="X39" s="6" t="s">
        <v>64</v>
      </c>
    </row>
    <row r="40">
      <c r="A40" s="5">
        <v>44346.83121842593</v>
      </c>
      <c r="B40" s="6" t="s">
        <v>284</v>
      </c>
      <c r="D40" s="1" t="str">
        <f>VLOOKUP(X40,'Entity Types'!B:C,2,false)</f>
        <v>შპს</v>
      </c>
      <c r="E40" s="1" t="b">
        <v>0</v>
      </c>
      <c r="F40" s="6" t="s">
        <v>285</v>
      </c>
      <c r="G40" s="6" t="str">
        <f>VLOOKUP(W40, Countries!B:H,7,false)</f>
        <v>საქართველო - GEO</v>
      </c>
      <c r="H40" s="6" t="s">
        <v>286</v>
      </c>
      <c r="K40" s="6" t="s">
        <v>287</v>
      </c>
      <c r="L40" s="6">
        <v>1.8001022138E10</v>
      </c>
      <c r="N40" s="6" t="s">
        <v>288</v>
      </c>
      <c r="P40" s="6" t="s">
        <v>289</v>
      </c>
      <c r="S40" s="6">
        <v>1257.0</v>
      </c>
      <c r="T40" s="1" t="str">
        <f t="shared" si="1"/>
        <v>ICE000039</v>
      </c>
      <c r="U40" s="1" t="str">
        <f>TRIM(B40)&amp;" (ს.კ. "&amp;TRIM(F40)&amp;") - "&amp;VLOOKUP(X40,'Entity Types'!B:C,2,false)</f>
        <v>ბეტა ჯგუფი (ს.კ. 405171996) - შპს</v>
      </c>
      <c r="V40" s="6" t="s">
        <v>62</v>
      </c>
      <c r="W40" s="6" t="s">
        <v>63</v>
      </c>
      <c r="X40" s="6" t="s">
        <v>64</v>
      </c>
    </row>
    <row r="41">
      <c r="A41" s="5">
        <v>44346.83125524306</v>
      </c>
      <c r="B41" s="6" t="s">
        <v>290</v>
      </c>
      <c r="D41" s="1" t="str">
        <f>VLOOKUP(X41,'Entity Types'!B:C,2,false)</f>
        <v>ფიზ. პირი</v>
      </c>
      <c r="E41" s="1" t="b">
        <v>1</v>
      </c>
      <c r="F41" s="6" t="s">
        <v>291</v>
      </c>
      <c r="G41" s="6" t="str">
        <f>VLOOKUP(W41, Countries!B:H,7,false)</f>
        <v>საქართველო - GEO</v>
      </c>
      <c r="H41" s="6" t="s">
        <v>292</v>
      </c>
      <c r="N41" s="6" t="s">
        <v>80</v>
      </c>
      <c r="P41" s="6" t="s">
        <v>293</v>
      </c>
      <c r="S41" s="6">
        <v>1207.0</v>
      </c>
      <c r="T41" s="1" t="str">
        <f t="shared" si="1"/>
        <v>ICE000040</v>
      </c>
      <c r="U41" s="1" t="str">
        <f>TRIM(B41)&amp;" (ს.კ. "&amp;TRIM(F41)&amp;") - "&amp;VLOOKUP(X41,'Entity Types'!B:C,2,false)</f>
        <v>მაია კვიჭიძე (ს.კ. 01008011243) - ფიზ. პირი</v>
      </c>
      <c r="V41" s="6" t="s">
        <v>62</v>
      </c>
      <c r="W41" s="6" t="s">
        <v>63</v>
      </c>
      <c r="X41" s="6" t="s">
        <v>92</v>
      </c>
    </row>
    <row r="42">
      <c r="A42" s="5">
        <v>44346.83129236111</v>
      </c>
      <c r="B42" s="6" t="s">
        <v>294</v>
      </c>
      <c r="D42" s="1" t="str">
        <f>VLOOKUP(X42,'Entity Types'!B:C,2,false)</f>
        <v>შპს</v>
      </c>
      <c r="E42" s="1" t="b">
        <v>0</v>
      </c>
      <c r="F42" s="6" t="s">
        <v>295</v>
      </c>
      <c r="G42" s="6" t="str">
        <f>VLOOKUP(W42, Countries!B:H,7,false)</f>
        <v>საქართველო - GEO</v>
      </c>
      <c r="H42" s="6" t="s">
        <v>296</v>
      </c>
      <c r="K42" s="6" t="s">
        <v>297</v>
      </c>
      <c r="L42" s="6">
        <v>1.009006597E9</v>
      </c>
      <c r="N42" s="6" t="s">
        <v>298</v>
      </c>
      <c r="P42" s="6" t="s">
        <v>299</v>
      </c>
      <c r="S42" s="6">
        <v>1173.0</v>
      </c>
      <c r="T42" s="1" t="str">
        <f t="shared" si="1"/>
        <v>ICE000041</v>
      </c>
      <c r="U42" s="1" t="str">
        <f>TRIM(B42)&amp;" (ს.კ. "&amp;TRIM(F42)&amp;") - "&amp;VLOOKUP(X42,'Entity Types'!B:C,2,false)</f>
        <v>ჰომბეი (ს.კ. 405255815) - შპს</v>
      </c>
      <c r="V42" s="6" t="s">
        <v>62</v>
      </c>
      <c r="W42" s="6" t="s">
        <v>63</v>
      </c>
      <c r="X42" s="6" t="s">
        <v>64</v>
      </c>
    </row>
    <row r="43">
      <c r="A43" s="5">
        <v>44346.831331180554</v>
      </c>
      <c r="B43" s="6" t="s">
        <v>300</v>
      </c>
      <c r="D43" s="1" t="str">
        <f>VLOOKUP(X43,'Entity Types'!B:C,2,false)</f>
        <v>ფიზ. პირი</v>
      </c>
      <c r="E43" s="1" t="b">
        <v>1</v>
      </c>
      <c r="F43" s="6" t="s">
        <v>301</v>
      </c>
      <c r="G43" s="6" t="str">
        <f>VLOOKUP(W43, Countries!B:H,7,false)</f>
        <v>საქართველო - GEO</v>
      </c>
      <c r="H43" s="6" t="s">
        <v>302</v>
      </c>
      <c r="N43" s="6" t="s">
        <v>303</v>
      </c>
      <c r="P43" s="6" t="s">
        <v>304</v>
      </c>
      <c r="S43" s="6">
        <v>1179.0</v>
      </c>
      <c r="T43" s="1" t="str">
        <f t="shared" si="1"/>
        <v>ICE000042</v>
      </c>
      <c r="U43" s="1" t="str">
        <f>TRIM(B43)&amp;" (ს.კ. "&amp;TRIM(F43)&amp;") - "&amp;VLOOKUP(X43,'Entity Types'!B:C,2,false)</f>
        <v>ანა აბუსერიძე (ს.კ. 61001051501) - ფიზ. პირი</v>
      </c>
      <c r="V43" s="6" t="s">
        <v>62</v>
      </c>
      <c r="W43" s="6" t="s">
        <v>63</v>
      </c>
      <c r="X43" s="6" t="s">
        <v>92</v>
      </c>
    </row>
    <row r="44">
      <c r="A44" s="5">
        <v>44346.831367349536</v>
      </c>
      <c r="B44" s="6" t="s">
        <v>305</v>
      </c>
      <c r="D44" s="1" t="str">
        <f>VLOOKUP(X44,'Entity Types'!B:C,2,false)</f>
        <v>შპს</v>
      </c>
      <c r="E44" s="1" t="b">
        <v>0</v>
      </c>
      <c r="F44" s="6" t="s">
        <v>306</v>
      </c>
      <c r="G44" s="6" t="str">
        <f>VLOOKUP(W44, Countries!B:H,7,false)</f>
        <v>საქართველო - GEO</v>
      </c>
      <c r="H44" s="6" t="s">
        <v>307</v>
      </c>
      <c r="K44" s="6" t="s">
        <v>308</v>
      </c>
      <c r="L44" s="6">
        <v>6.1001017464E10</v>
      </c>
      <c r="N44" s="6" t="s">
        <v>309</v>
      </c>
      <c r="P44" s="6" t="s">
        <v>310</v>
      </c>
      <c r="S44" s="6">
        <v>541.0</v>
      </c>
      <c r="T44" s="1" t="str">
        <f t="shared" si="1"/>
        <v>ICE000043</v>
      </c>
      <c r="U44" s="1" t="str">
        <f>TRIM(B44)&amp;" (ს.კ. "&amp;TRIM(F44)&amp;") - "&amp;VLOOKUP(X44,'Entity Types'!B:C,2,false)</f>
        <v>ინდეკო (ს.კ. 202376133) - შპს</v>
      </c>
      <c r="V44" s="6" t="s">
        <v>62</v>
      </c>
      <c r="W44" s="6" t="s">
        <v>63</v>
      </c>
      <c r="X44" s="6" t="s">
        <v>64</v>
      </c>
    </row>
    <row r="45">
      <c r="A45" s="5">
        <v>44346.831405034725</v>
      </c>
      <c r="B45" s="6" t="s">
        <v>311</v>
      </c>
      <c r="D45" s="1" t="str">
        <f>VLOOKUP(X45,'Entity Types'!B:C,2,false)</f>
        <v>შპს</v>
      </c>
      <c r="E45" s="1" t="b">
        <v>0</v>
      </c>
      <c r="F45" s="6" t="s">
        <v>312</v>
      </c>
      <c r="G45" s="6" t="str">
        <f>VLOOKUP(W45, Countries!B:H,7,false)</f>
        <v>საქართველო - GEO</v>
      </c>
      <c r="H45" s="6" t="s">
        <v>313</v>
      </c>
      <c r="K45" s="6" t="s">
        <v>314</v>
      </c>
      <c r="L45" s="6">
        <v>6.1001035425E10</v>
      </c>
      <c r="N45" s="6" t="s">
        <v>80</v>
      </c>
      <c r="P45" s="6" t="s">
        <v>315</v>
      </c>
      <c r="S45" s="6">
        <v>1252.0</v>
      </c>
      <c r="T45" s="1" t="str">
        <f t="shared" si="1"/>
        <v>ICE000044</v>
      </c>
      <c r="U45" s="1" t="str">
        <f>TRIM(B45)&amp;" (ს.კ. "&amp;TRIM(F45)&amp;") - "&amp;VLOOKUP(X45,'Entity Types'!B:C,2,false)</f>
        <v>გიოკაპიტალი (ს.კ. 406155841) - შპს</v>
      </c>
      <c r="V45" s="6" t="s">
        <v>62</v>
      </c>
      <c r="W45" s="6" t="s">
        <v>63</v>
      </c>
      <c r="X45" s="6" t="s">
        <v>64</v>
      </c>
    </row>
    <row r="46">
      <c r="A46" s="5">
        <v>44346.83144144676</v>
      </c>
      <c r="B46" s="6" t="s">
        <v>316</v>
      </c>
      <c r="D46" s="1" t="str">
        <f>VLOOKUP(X46,'Entity Types'!B:C,2,false)</f>
        <v>შპს</v>
      </c>
      <c r="E46" s="1" t="b">
        <v>0</v>
      </c>
      <c r="F46" s="6" t="s">
        <v>317</v>
      </c>
      <c r="G46" s="6" t="str">
        <f>VLOOKUP(W46, Countries!B:H,7,false)</f>
        <v>საქართველო - GEO</v>
      </c>
      <c r="H46" s="6" t="s">
        <v>318</v>
      </c>
      <c r="K46" s="6" t="s">
        <v>319</v>
      </c>
      <c r="L46" s="6">
        <v>4.1001026848E10</v>
      </c>
      <c r="N46" s="6" t="s">
        <v>80</v>
      </c>
      <c r="P46" s="6" t="s">
        <v>320</v>
      </c>
      <c r="T46" s="1" t="str">
        <f t="shared" si="1"/>
        <v>ICE000045</v>
      </c>
      <c r="U46" s="1" t="str">
        <f>TRIM(B46)&amp;" (ს.კ. "&amp;TRIM(F46)&amp;") - "&amp;VLOOKUP(X46,'Entity Types'!B:C,2,false)</f>
        <v>ბაკურიანი ბიზნეს ჯგუფი (ს.კ. 226166163) - შპს</v>
      </c>
      <c r="V46" s="6" t="s">
        <v>62</v>
      </c>
      <c r="W46" s="6" t="s">
        <v>63</v>
      </c>
      <c r="X46" s="6" t="s">
        <v>64</v>
      </c>
    </row>
    <row r="47">
      <c r="A47" s="5">
        <v>44346.83147788195</v>
      </c>
      <c r="B47" s="6" t="s">
        <v>321</v>
      </c>
      <c r="D47" s="1" t="str">
        <f>VLOOKUP(X47,'Entity Types'!B:C,2,false)</f>
        <v>შპს</v>
      </c>
      <c r="E47" s="1" t="b">
        <v>0</v>
      </c>
      <c r="F47" s="6" t="s">
        <v>322</v>
      </c>
      <c r="G47" s="6" t="str">
        <f>VLOOKUP(W47, Countries!B:H,7,false)</f>
        <v>საქართველო - GEO</v>
      </c>
      <c r="H47" s="6" t="s">
        <v>323</v>
      </c>
      <c r="K47" s="6" t="s">
        <v>324</v>
      </c>
      <c r="L47" s="6">
        <v>3.5001044218E10</v>
      </c>
      <c r="N47" s="6" t="s">
        <v>325</v>
      </c>
      <c r="P47" s="6" t="s">
        <v>326</v>
      </c>
      <c r="S47" s="6">
        <v>1270.0</v>
      </c>
      <c r="T47" s="1" t="str">
        <f t="shared" si="1"/>
        <v>ICE000046</v>
      </c>
      <c r="U47" s="1" t="str">
        <f>TRIM(B47)&amp;" (ს.კ. "&amp;TRIM(F47)&amp;") - "&amp;VLOOKUP(X47,'Entity Types'!B:C,2,false)</f>
        <v>ოლიმპ ჯორჯია (ს.კ. 405231011) - შპს</v>
      </c>
      <c r="V47" s="6" t="s">
        <v>62</v>
      </c>
      <c r="W47" s="6" t="s">
        <v>63</v>
      </c>
      <c r="X47" s="6" t="s">
        <v>64</v>
      </c>
    </row>
    <row r="48">
      <c r="A48" s="5">
        <v>44346.83151487268</v>
      </c>
      <c r="B48" s="6" t="s">
        <v>327</v>
      </c>
      <c r="D48" s="1" t="str">
        <f>VLOOKUP(X48,'Entity Types'!B:C,2,false)</f>
        <v>შპს</v>
      </c>
      <c r="E48" s="1" t="b">
        <v>0</v>
      </c>
      <c r="F48" s="6" t="s">
        <v>328</v>
      </c>
      <c r="G48" s="6" t="str">
        <f>VLOOKUP(W48, Countries!B:H,7,false)</f>
        <v>საქართველო - GEO</v>
      </c>
      <c r="H48" s="6" t="s">
        <v>329</v>
      </c>
      <c r="K48" s="6" t="s">
        <v>330</v>
      </c>
      <c r="L48" s="6">
        <v>2.8001067113E10</v>
      </c>
      <c r="N48" s="6" t="s">
        <v>331</v>
      </c>
      <c r="P48" s="6" t="s">
        <v>332</v>
      </c>
      <c r="S48" s="6">
        <v>1273.0</v>
      </c>
      <c r="T48" s="1" t="str">
        <f t="shared" si="1"/>
        <v>ICE000047</v>
      </c>
      <c r="U48" s="1" t="str">
        <f>TRIM(B48)&amp;" (ს.კ. "&amp;TRIM(F48)&amp;") - "&amp;VLOOKUP(X48,'Entity Types'!B:C,2,false)</f>
        <v>ელევატორ ინჟინერინგ ჯგუფი (ს.კ. 406276104) - შპს</v>
      </c>
      <c r="V48" s="6" t="s">
        <v>62</v>
      </c>
      <c r="W48" s="6" t="s">
        <v>63</v>
      </c>
      <c r="X48" s="6" t="s">
        <v>64</v>
      </c>
    </row>
    <row r="49">
      <c r="A49" s="5">
        <v>44346.83155099537</v>
      </c>
      <c r="B49" s="6" t="s">
        <v>333</v>
      </c>
      <c r="D49" s="1" t="str">
        <f>VLOOKUP(X49,'Entity Types'!B:C,2,false)</f>
        <v>ფიზ. პირი</v>
      </c>
      <c r="E49" s="1" t="b">
        <v>1</v>
      </c>
      <c r="F49" s="6" t="s">
        <v>334</v>
      </c>
      <c r="G49" s="6" t="str">
        <f>VLOOKUP(W49, Countries!B:H,7,false)</f>
        <v>საქართველო - GEO</v>
      </c>
      <c r="H49" s="6" t="s">
        <v>335</v>
      </c>
      <c r="N49" s="6" t="s">
        <v>336</v>
      </c>
      <c r="P49" s="6" t="s">
        <v>337</v>
      </c>
      <c r="S49" s="6">
        <v>1337.0</v>
      </c>
      <c r="T49" s="1" t="str">
        <f t="shared" si="1"/>
        <v>ICE000048</v>
      </c>
      <c r="U49" s="1" t="str">
        <f>TRIM(B49)&amp;" (ს.კ. "&amp;TRIM(F49)&amp;") - "&amp;VLOOKUP(X49,'Entity Types'!B:C,2,false)</f>
        <v>იოსებ გუნთაიშვილი (ს.კ. 61001008820) - ფიზ. პირი</v>
      </c>
      <c r="V49" s="6" t="s">
        <v>62</v>
      </c>
      <c r="W49" s="6" t="s">
        <v>63</v>
      </c>
      <c r="X49" s="6" t="s">
        <v>92</v>
      </c>
    </row>
    <row r="50">
      <c r="A50" s="5">
        <v>44346.83158804398</v>
      </c>
      <c r="B50" s="6" t="s">
        <v>338</v>
      </c>
      <c r="D50" s="1" t="str">
        <f>VLOOKUP(X50,'Entity Types'!B:C,2,false)</f>
        <v>შპს</v>
      </c>
      <c r="E50" s="1" t="b">
        <v>0</v>
      </c>
      <c r="F50" s="6" t="s">
        <v>339</v>
      </c>
      <c r="G50" s="6" t="str">
        <f>VLOOKUP(W50, Countries!B:H,7,false)</f>
        <v>საქართველო - GEO</v>
      </c>
      <c r="H50" s="6" t="s">
        <v>340</v>
      </c>
      <c r="K50" s="6" t="s">
        <v>341</v>
      </c>
      <c r="L50" s="6">
        <v>6.1001033742E10</v>
      </c>
      <c r="N50" s="6" t="s">
        <v>342</v>
      </c>
      <c r="P50" s="6" t="s">
        <v>343</v>
      </c>
      <c r="S50" s="6">
        <v>1335.0</v>
      </c>
      <c r="T50" s="1" t="str">
        <f t="shared" si="1"/>
        <v>ICE000049</v>
      </c>
      <c r="U50" s="1" t="str">
        <f>TRIM(B50)&amp;" (ს.კ. "&amp;TRIM(F50)&amp;") - "&amp;VLOOKUP(X50,'Entity Types'!B:C,2,false)</f>
        <v>რუმი (ს.კ. 445481853) - შპს</v>
      </c>
      <c r="V50" s="6" t="s">
        <v>62</v>
      </c>
      <c r="W50" s="6" t="s">
        <v>63</v>
      </c>
      <c r="X50" s="6" t="s">
        <v>64</v>
      </c>
    </row>
    <row r="51">
      <c r="A51" s="5">
        <v>44346.83162427083</v>
      </c>
      <c r="B51" s="6" t="s">
        <v>344</v>
      </c>
      <c r="D51" s="1" t="str">
        <f>VLOOKUP(X51,'Entity Types'!B:C,2,false)</f>
        <v>შპს</v>
      </c>
      <c r="E51" s="1" t="b">
        <v>0</v>
      </c>
      <c r="F51" s="6" t="s">
        <v>345</v>
      </c>
      <c r="G51" s="6" t="str">
        <f>VLOOKUP(W51, Countries!B:H,7,false)</f>
        <v>საქართველო - GEO</v>
      </c>
      <c r="H51" s="6" t="s">
        <v>346</v>
      </c>
      <c r="K51" s="6" t="s">
        <v>347</v>
      </c>
      <c r="L51" s="6">
        <v>1.00804556E9</v>
      </c>
      <c r="N51" s="6" t="s">
        <v>348</v>
      </c>
      <c r="P51" s="6" t="s">
        <v>349</v>
      </c>
      <c r="S51" s="6">
        <v>31.0</v>
      </c>
      <c r="T51" s="1" t="str">
        <f t="shared" si="1"/>
        <v>ICE000050</v>
      </c>
      <c r="U51" s="1" t="str">
        <f>TRIM(B51)&amp;" (ს.კ. "&amp;TRIM(F51)&amp;") - "&amp;VLOOKUP(X51,'Entity Types'!B:C,2,false)</f>
        <v>ტექინჟინერინგ ჯგუფი (ს.კ. 204540620) - შპს</v>
      </c>
      <c r="V51" s="6" t="s">
        <v>62</v>
      </c>
      <c r="W51" s="6" t="s">
        <v>63</v>
      </c>
      <c r="X51" s="6" t="s">
        <v>64</v>
      </c>
    </row>
    <row r="52">
      <c r="A52" s="5">
        <v>44346.8316603125</v>
      </c>
      <c r="B52" s="6" t="s">
        <v>350</v>
      </c>
      <c r="D52" s="1" t="str">
        <f>VLOOKUP(X52,'Entity Types'!B:C,2,false)</f>
        <v>შპს</v>
      </c>
      <c r="E52" s="1" t="b">
        <v>0</v>
      </c>
      <c r="F52" s="6" t="s">
        <v>351</v>
      </c>
      <c r="G52" s="6" t="str">
        <f>VLOOKUP(W52, Countries!B:H,7,false)</f>
        <v>საქართველო - GEO</v>
      </c>
      <c r="H52" s="6" t="s">
        <v>352</v>
      </c>
      <c r="K52" s="6" t="s">
        <v>353</v>
      </c>
      <c r="L52" s="6">
        <v>6.1006019265E10</v>
      </c>
      <c r="N52" s="6" t="s">
        <v>80</v>
      </c>
      <c r="P52" s="6" t="s">
        <v>354</v>
      </c>
      <c r="S52" s="6">
        <v>595.0</v>
      </c>
      <c r="T52" s="1" t="str">
        <f t="shared" si="1"/>
        <v>ICE000051</v>
      </c>
      <c r="U52" s="1" t="str">
        <f>TRIM(B52)&amp;" (ს.კ. "&amp;TRIM(F52)&amp;") - "&amp;VLOOKUP(X52,'Entity Types'!B:C,2,false)</f>
        <v>შველა (ს.კ. 448396021) - შპს</v>
      </c>
      <c r="V52" s="6" t="s">
        <v>62</v>
      </c>
      <c r="W52" s="6" t="s">
        <v>63</v>
      </c>
      <c r="X52" s="6" t="s">
        <v>64</v>
      </c>
    </row>
    <row r="53">
      <c r="A53" s="5">
        <v>44346.83169644676</v>
      </c>
      <c r="B53" s="6" t="s">
        <v>355</v>
      </c>
      <c r="D53" s="1" t="str">
        <f>VLOOKUP(X53,'Entity Types'!B:C,2,false)</f>
        <v>შპს</v>
      </c>
      <c r="E53" s="1" t="b">
        <v>0</v>
      </c>
      <c r="F53" s="6" t="s">
        <v>356</v>
      </c>
      <c r="G53" s="6" t="str">
        <f>VLOOKUP(W53, Countries!B:H,7,false)</f>
        <v>საქართველო - GEO</v>
      </c>
      <c r="H53" s="6" t="s">
        <v>357</v>
      </c>
      <c r="K53" s="6" t="s">
        <v>358</v>
      </c>
      <c r="L53" s="6">
        <v>5.3001007419E10</v>
      </c>
      <c r="N53" s="6" t="s">
        <v>359</v>
      </c>
      <c r="P53" s="6" t="s">
        <v>360</v>
      </c>
      <c r="S53" s="6">
        <v>665.0</v>
      </c>
      <c r="T53" s="1" t="str">
        <f t="shared" si="1"/>
        <v>ICE000052</v>
      </c>
      <c r="U53" s="1" t="str">
        <f>TRIM(B53)&amp;" (ს.კ. "&amp;TRIM(F53)&amp;") - "&amp;VLOOKUP(X53,'Entity Types'!B:C,2,false)</f>
        <v>ბკ კაპიტალი (ს.კ. 205057123) - შპს</v>
      </c>
      <c r="V53" s="6" t="s">
        <v>62</v>
      </c>
      <c r="W53" s="6" t="s">
        <v>63</v>
      </c>
      <c r="X53" s="6" t="s">
        <v>64</v>
      </c>
    </row>
    <row r="54">
      <c r="A54" s="5">
        <v>44346.83173313657</v>
      </c>
      <c r="B54" s="6" t="s">
        <v>361</v>
      </c>
      <c r="D54" s="1" t="str">
        <f>VLOOKUP(X54,'Entity Types'!B:C,2,false)</f>
        <v>შპს</v>
      </c>
      <c r="E54" s="1" t="b">
        <v>0</v>
      </c>
      <c r="F54" s="6" t="s">
        <v>362</v>
      </c>
      <c r="G54" s="6" t="str">
        <f>VLOOKUP(W54, Countries!B:H,7,false)</f>
        <v>საქართველო - GEO</v>
      </c>
      <c r="H54" s="6" t="s">
        <v>363</v>
      </c>
      <c r="K54" s="6" t="s">
        <v>364</v>
      </c>
      <c r="L54" s="6">
        <v>5.3001014479E10</v>
      </c>
      <c r="N54" s="6" t="s">
        <v>365</v>
      </c>
      <c r="P54" s="6" t="s">
        <v>366</v>
      </c>
      <c r="S54" s="6">
        <v>650.0</v>
      </c>
      <c r="T54" s="1" t="str">
        <f t="shared" si="1"/>
        <v>ICE000053</v>
      </c>
      <c r="U54" s="1" t="str">
        <f>TRIM(B54)&amp;" (ს.კ. "&amp;TRIM(F54)&amp;") - "&amp;VLOOKUP(X54,'Entity Types'!B:C,2,false)</f>
        <v>ინჟინერთა ჯგუფი (ს.კ. 400101457) - შპს</v>
      </c>
      <c r="V54" s="6" t="s">
        <v>62</v>
      </c>
      <c r="W54" s="6" t="s">
        <v>63</v>
      </c>
      <c r="X54" s="6" t="s">
        <v>64</v>
      </c>
    </row>
    <row r="55">
      <c r="A55" s="5">
        <v>44346.831769386576</v>
      </c>
      <c r="B55" s="6" t="s">
        <v>367</v>
      </c>
      <c r="D55" s="1" t="str">
        <f>VLOOKUP(X55,'Entity Types'!B:C,2,false)</f>
        <v>შპს</v>
      </c>
      <c r="E55" s="1" t="b">
        <v>0</v>
      </c>
      <c r="F55" s="6" t="s">
        <v>368</v>
      </c>
      <c r="G55" s="6" t="str">
        <f>VLOOKUP(W55, Countries!B:H,7,false)</f>
        <v>საქართველო - GEO</v>
      </c>
      <c r="H55" s="6" t="s">
        <v>369</v>
      </c>
      <c r="K55" s="6" t="s">
        <v>370</v>
      </c>
      <c r="L55" s="6">
        <v>3.7703080261E10</v>
      </c>
      <c r="N55" s="6" t="s">
        <v>371</v>
      </c>
      <c r="P55" s="6" t="s">
        <v>372</v>
      </c>
      <c r="S55" s="6">
        <v>848.0</v>
      </c>
      <c r="T55" s="1" t="str">
        <f t="shared" si="1"/>
        <v>ICE000054</v>
      </c>
      <c r="U55" s="1" t="str">
        <f>TRIM(B55)&amp;" (ს.კ. "&amp;TRIM(F55)&amp;") - "&amp;VLOOKUP(X55,'Entity Types'!B:C,2,false)</f>
        <v>BD Property (ს.კ. 404390967) - შპს</v>
      </c>
      <c r="V55" s="6" t="s">
        <v>62</v>
      </c>
      <c r="W55" s="6" t="s">
        <v>63</v>
      </c>
      <c r="X55" s="6" t="s">
        <v>64</v>
      </c>
    </row>
    <row r="56">
      <c r="A56" s="5">
        <v>44346.83180717593</v>
      </c>
      <c r="B56" s="6" t="s">
        <v>373</v>
      </c>
      <c r="D56" s="1" t="str">
        <f>VLOOKUP(X56,'Entity Types'!B:C,2,false)</f>
        <v>შპს</v>
      </c>
      <c r="E56" s="1" t="b">
        <v>0</v>
      </c>
      <c r="F56" s="6" t="s">
        <v>374</v>
      </c>
      <c r="G56" s="6" t="str">
        <f>VLOOKUP(W56, Countries!B:H,7,false)</f>
        <v>საქართველო - GEO</v>
      </c>
      <c r="H56" s="6" t="s">
        <v>375</v>
      </c>
      <c r="K56" s="6" t="s">
        <v>376</v>
      </c>
      <c r="L56" s="6">
        <v>6.2001003199E10</v>
      </c>
      <c r="N56" s="6" t="s">
        <v>377</v>
      </c>
      <c r="P56" s="6" t="s">
        <v>378</v>
      </c>
      <c r="S56" s="6">
        <v>570.0</v>
      </c>
      <c r="T56" s="1" t="str">
        <f t="shared" si="1"/>
        <v>ICE000055</v>
      </c>
      <c r="U56" s="1" t="str">
        <f>TRIM(B56)&amp;" (ს.კ. "&amp;TRIM(F56)&amp;") - "&amp;VLOOKUP(X56,'Entity Types'!B:C,2,false)</f>
        <v>სითი დეველოპმენტ (ს.კ. 404481324) - შპს</v>
      </c>
      <c r="V56" s="6" t="s">
        <v>62</v>
      </c>
      <c r="W56" s="6" t="s">
        <v>63</v>
      </c>
      <c r="X56" s="6" t="s">
        <v>64</v>
      </c>
    </row>
    <row r="57">
      <c r="A57" s="5">
        <v>44346.83184431713</v>
      </c>
      <c r="B57" s="6" t="s">
        <v>379</v>
      </c>
      <c r="D57" s="1" t="str">
        <f>VLOOKUP(X57,'Entity Types'!B:C,2,false)</f>
        <v>შპს</v>
      </c>
      <c r="E57" s="1" t="b">
        <v>0</v>
      </c>
      <c r="F57" s="6" t="s">
        <v>380</v>
      </c>
      <c r="G57" s="6" t="str">
        <f>VLOOKUP(W57, Countries!B:H,7,false)</f>
        <v>საქართველო - GEO</v>
      </c>
      <c r="H57" s="6" t="s">
        <v>381</v>
      </c>
      <c r="K57" s="6" t="s">
        <v>382</v>
      </c>
      <c r="L57" s="6">
        <v>1.009004543E9</v>
      </c>
      <c r="N57" s="6" t="s">
        <v>383</v>
      </c>
      <c r="P57" s="6" t="s">
        <v>384</v>
      </c>
      <c r="S57" s="6">
        <v>462.0</v>
      </c>
      <c r="T57" s="1" t="str">
        <f t="shared" si="1"/>
        <v>ICE000056</v>
      </c>
      <c r="U57" s="1" t="str">
        <f>TRIM(B57)&amp;" (ს.კ. "&amp;TRIM(F57)&amp;") - "&amp;VLOOKUP(X57,'Entity Types'!B:C,2,false)</f>
        <v>დომუს დეველოპმენტ (ს.კ. 205210261) - შპს</v>
      </c>
      <c r="V57" s="6" t="s">
        <v>62</v>
      </c>
      <c r="W57" s="6" t="s">
        <v>63</v>
      </c>
      <c r="X57" s="6" t="s">
        <v>64</v>
      </c>
    </row>
    <row r="58">
      <c r="A58" s="5">
        <v>44346.83188054398</v>
      </c>
      <c r="B58" s="6" t="s">
        <v>385</v>
      </c>
      <c r="D58" s="1" t="str">
        <f>VLOOKUP(X58,'Entity Types'!B:C,2,false)</f>
        <v>ფიზ. პირი</v>
      </c>
      <c r="E58" s="1" t="b">
        <v>1</v>
      </c>
      <c r="F58" s="6" t="s">
        <v>386</v>
      </c>
      <c r="G58" s="6" t="str">
        <f>VLOOKUP(W58, Countries!B:H,7,false)</f>
        <v>საქართველო - GEO</v>
      </c>
      <c r="H58" s="6" t="s">
        <v>387</v>
      </c>
      <c r="N58" s="6" t="s">
        <v>388</v>
      </c>
      <c r="P58" s="6" t="s">
        <v>389</v>
      </c>
      <c r="S58" s="6">
        <v>1380.0</v>
      </c>
      <c r="T58" s="1" t="str">
        <f t="shared" si="1"/>
        <v>ICE000057</v>
      </c>
      <c r="U58" s="1" t="str">
        <f>TRIM(B58)&amp;" (ს.კ. "&amp;TRIM(F58)&amp;") - "&amp;VLOOKUP(X58,'Entity Types'!B:C,2,false)</f>
        <v>ირაკლი კაციტაძე (ს.კ. 01008004604) - ფიზ. პირი</v>
      </c>
      <c r="V58" s="6" t="s">
        <v>62</v>
      </c>
      <c r="W58" s="6" t="s">
        <v>63</v>
      </c>
      <c r="X58" s="6" t="s">
        <v>92</v>
      </c>
    </row>
    <row r="59">
      <c r="A59" s="5">
        <v>44346.83191842593</v>
      </c>
      <c r="B59" s="6" t="s">
        <v>390</v>
      </c>
      <c r="D59" s="1" t="str">
        <f>VLOOKUP(X59,'Entity Types'!B:C,2,false)</f>
        <v>შპს</v>
      </c>
      <c r="E59" s="1" t="b">
        <v>0</v>
      </c>
      <c r="F59" s="6" t="s">
        <v>391</v>
      </c>
      <c r="G59" s="6" t="str">
        <f>VLOOKUP(W59, Countries!B:H,7,false)</f>
        <v>საქართველო - GEO</v>
      </c>
      <c r="H59" s="6" t="s">
        <v>392</v>
      </c>
      <c r="K59" s="6" t="s">
        <v>393</v>
      </c>
      <c r="L59" s="6">
        <v>6.0001000122E10</v>
      </c>
      <c r="N59" s="6" t="s">
        <v>80</v>
      </c>
      <c r="P59" s="6" t="s">
        <v>394</v>
      </c>
      <c r="S59" s="6">
        <v>1350.0</v>
      </c>
      <c r="T59" s="1" t="str">
        <f t="shared" si="1"/>
        <v>ICE000058</v>
      </c>
      <c r="U59" s="1" t="str">
        <f>TRIM(B59)&amp;" (ს.კ. "&amp;TRIM(F59)&amp;") - "&amp;VLOOKUP(X59,'Entity Types'!B:C,2,false)</f>
        <v>სვირი + (ს.კ. 212916932) - შპს</v>
      </c>
      <c r="V59" s="6" t="s">
        <v>62</v>
      </c>
      <c r="W59" s="6" t="s">
        <v>63</v>
      </c>
      <c r="X59" s="6" t="s">
        <v>64</v>
      </c>
    </row>
    <row r="60">
      <c r="A60" s="5">
        <v>44346.831955127316</v>
      </c>
      <c r="B60" s="6" t="s">
        <v>395</v>
      </c>
      <c r="D60" s="1" t="str">
        <f>VLOOKUP(X60,'Entity Types'!B:C,2,false)</f>
        <v>სს</v>
      </c>
      <c r="E60" s="1" t="b">
        <v>0</v>
      </c>
      <c r="F60" s="6" t="s">
        <v>396</v>
      </c>
      <c r="G60" s="6" t="str">
        <f>VLOOKUP(W60, Countries!B:H,7,false)</f>
        <v>საქართველო - GEO</v>
      </c>
      <c r="H60" s="6" t="s">
        <v>397</v>
      </c>
      <c r="K60" s="6" t="s">
        <v>398</v>
      </c>
      <c r="L60" s="6">
        <v>2.9001013721E10</v>
      </c>
      <c r="N60" s="6" t="s">
        <v>80</v>
      </c>
      <c r="P60" s="6" t="s">
        <v>399</v>
      </c>
      <c r="S60" s="6">
        <v>1429.0</v>
      </c>
      <c r="T60" s="1" t="str">
        <f t="shared" si="1"/>
        <v>ICE000059</v>
      </c>
      <c r="U60" s="1" t="str">
        <f>TRIM(B60)&amp;" (ს.კ. "&amp;TRIM(F60)&amp;") - "&amp;VLOOKUP(X60,'Entity Types'!B:C,2,false)</f>
        <v>რენთინგ ბიენბი (ს.კ. 404564244) - სს</v>
      </c>
      <c r="V60" s="6" t="s">
        <v>62</v>
      </c>
      <c r="W60" s="6" t="s">
        <v>63</v>
      </c>
      <c r="X60" s="6" t="s">
        <v>99</v>
      </c>
    </row>
    <row r="61">
      <c r="A61" s="5">
        <v>44346.83199456018</v>
      </c>
      <c r="B61" s="6" t="s">
        <v>400</v>
      </c>
      <c r="D61" s="1" t="str">
        <f>VLOOKUP(X61,'Entity Types'!B:C,2,false)</f>
        <v>სს</v>
      </c>
      <c r="E61" s="1" t="b">
        <v>0</v>
      </c>
      <c r="F61" s="6" t="s">
        <v>401</v>
      </c>
      <c r="G61" s="6" t="str">
        <f>VLOOKUP(W61, Countries!B:H,7,false)</f>
        <v>საქართველო - GEO</v>
      </c>
      <c r="H61" s="6" t="s">
        <v>402</v>
      </c>
      <c r="K61" s="6" t="s">
        <v>403</v>
      </c>
      <c r="L61" s="6">
        <v>1.014001937E9</v>
      </c>
      <c r="N61" s="6" t="s">
        <v>404</v>
      </c>
      <c r="P61" s="6" t="s">
        <v>405</v>
      </c>
      <c r="S61" s="6">
        <v>1235.0</v>
      </c>
      <c r="T61" s="1" t="str">
        <f t="shared" si="1"/>
        <v>ICE000060</v>
      </c>
      <c r="U61" s="1" t="str">
        <f>TRIM(B61)&amp;" (ს.კ. "&amp;TRIM(F61)&amp;") - "&amp;VLOOKUP(X61,'Entity Types'!B:C,2,false)</f>
        <v>ტრანსმშენი (ს.კ. 212274812) - სს</v>
      </c>
      <c r="V61" s="6" t="s">
        <v>62</v>
      </c>
      <c r="W61" s="6" t="s">
        <v>63</v>
      </c>
      <c r="X61" s="6" t="s">
        <v>99</v>
      </c>
    </row>
    <row r="62">
      <c r="A62" s="5">
        <v>44346.832032708335</v>
      </c>
      <c r="B62" s="6" t="s">
        <v>406</v>
      </c>
      <c r="D62" s="1" t="str">
        <f>VLOOKUP(X62,'Entity Types'!B:C,2,false)</f>
        <v>შპს</v>
      </c>
      <c r="E62" s="1" t="b">
        <v>0</v>
      </c>
      <c r="F62" s="6" t="s">
        <v>407</v>
      </c>
      <c r="G62" s="6" t="str">
        <f>VLOOKUP(W62, Countries!B:H,7,false)</f>
        <v>საქართველო - GEO</v>
      </c>
      <c r="H62" s="6" t="s">
        <v>408</v>
      </c>
      <c r="K62" s="6" t="s">
        <v>409</v>
      </c>
      <c r="L62" s="6">
        <v>1.017015726E9</v>
      </c>
      <c r="N62" s="6" t="s">
        <v>410</v>
      </c>
      <c r="P62" s="6" t="s">
        <v>411</v>
      </c>
      <c r="S62" s="6">
        <v>1134.0</v>
      </c>
      <c r="T62" s="1" t="str">
        <f t="shared" si="1"/>
        <v>ICE000061</v>
      </c>
      <c r="U62" s="1" t="str">
        <f>TRIM(B62)&amp;" (ს.კ. "&amp;TRIM(F62)&amp;") - "&amp;VLOOKUP(X62,'Entity Types'!B:C,2,false)</f>
        <v>ტელეკომპანია ტიფლისი (ს.კ. 404555762) - შპს</v>
      </c>
      <c r="V62" s="6" t="s">
        <v>62</v>
      </c>
      <c r="W62" s="6" t="s">
        <v>63</v>
      </c>
      <c r="X62" s="6" t="s">
        <v>64</v>
      </c>
    </row>
    <row r="63">
      <c r="A63" s="5">
        <v>44346.83207045139</v>
      </c>
      <c r="B63" s="6" t="s">
        <v>412</v>
      </c>
      <c r="D63" s="1" t="str">
        <f>VLOOKUP(X63,'Entity Types'!B:C,2,false)</f>
        <v>მცირე მეწარმე</v>
      </c>
      <c r="E63" s="1" t="b">
        <v>1</v>
      </c>
      <c r="F63" s="6" t="s">
        <v>413</v>
      </c>
      <c r="G63" s="6" t="str">
        <f>VLOOKUP(W63, Countries!B:H,7,false)</f>
        <v>საქართველო - GEO</v>
      </c>
      <c r="H63" s="6" t="s">
        <v>414</v>
      </c>
      <c r="N63" s="6" t="s">
        <v>415</v>
      </c>
      <c r="P63" s="6" t="s">
        <v>416</v>
      </c>
      <c r="S63" s="6">
        <v>1242.0</v>
      </c>
      <c r="T63" s="1" t="str">
        <f t="shared" si="1"/>
        <v>ICE000062</v>
      </c>
      <c r="U63" s="1" t="str">
        <f>TRIM(B63)&amp;" (ს.კ. "&amp;TRIM(F63)&amp;") - "&amp;VLOOKUP(X63,'Entity Types'!B:C,2,false)</f>
        <v>მურაზი ოზმანიანი (ს.კ. 01011077192) - მცირე მეწარმე</v>
      </c>
      <c r="V63" s="6" t="s">
        <v>62</v>
      </c>
      <c r="W63" s="6" t="s">
        <v>63</v>
      </c>
      <c r="X63" s="6" t="s">
        <v>417</v>
      </c>
    </row>
    <row r="64">
      <c r="A64" s="5">
        <v>44346.832106608796</v>
      </c>
      <c r="B64" s="6" t="s">
        <v>418</v>
      </c>
      <c r="D64" s="1" t="str">
        <f>VLOOKUP(X64,'Entity Types'!B:C,2,false)</f>
        <v>მცირე მეწარმე</v>
      </c>
      <c r="E64" s="1" t="b">
        <v>1</v>
      </c>
      <c r="F64" s="6" t="s">
        <v>419</v>
      </c>
      <c r="G64" s="6" t="str">
        <f>VLOOKUP(W64, Countries!B:H,7,false)</f>
        <v>საქართველო - GEO</v>
      </c>
      <c r="H64" s="6" t="s">
        <v>420</v>
      </c>
      <c r="N64" s="6" t="s">
        <v>421</v>
      </c>
      <c r="P64" s="6" t="s">
        <v>422</v>
      </c>
      <c r="S64" s="6">
        <v>1217.0</v>
      </c>
      <c r="T64" s="1" t="str">
        <f t="shared" si="1"/>
        <v>ICE000063</v>
      </c>
      <c r="U64" s="1" t="str">
        <f>TRIM(B64)&amp;" (ს.კ. "&amp;TRIM(F64)&amp;") - "&amp;VLOOKUP(X64,'Entity Types'!B:C,2,false)</f>
        <v>ლევან დარჩინიანი (ს.კ. 01027046813) - მცირე მეწარმე</v>
      </c>
      <c r="V64" s="6" t="s">
        <v>62</v>
      </c>
      <c r="W64" s="6" t="s">
        <v>63</v>
      </c>
      <c r="X64" s="6" t="s">
        <v>417</v>
      </c>
    </row>
    <row r="65">
      <c r="A65" s="5">
        <v>44346.832142604166</v>
      </c>
      <c r="B65" s="6" t="s">
        <v>423</v>
      </c>
      <c r="D65" s="1" t="str">
        <f>VLOOKUP(X65,'Entity Types'!B:C,2,false)</f>
        <v>მცირე მეწარმე</v>
      </c>
      <c r="E65" s="1" t="b">
        <v>1</v>
      </c>
      <c r="F65" s="6" t="s">
        <v>424</v>
      </c>
      <c r="G65" s="6" t="str">
        <f>VLOOKUP(W65, Countries!B:H,7,false)</f>
        <v>საქართველო - GEO</v>
      </c>
      <c r="H65" s="6" t="s">
        <v>425</v>
      </c>
      <c r="N65" s="6" t="s">
        <v>426</v>
      </c>
      <c r="P65" s="6" t="s">
        <v>427</v>
      </c>
      <c r="S65" s="6">
        <v>1243.0</v>
      </c>
      <c r="T65" s="1" t="str">
        <f t="shared" si="1"/>
        <v>ICE000064</v>
      </c>
      <c r="U65" s="1" t="str">
        <f>TRIM(B65)&amp;" (ს.კ. "&amp;TRIM(F65)&amp;") - "&amp;VLOOKUP(X65,'Entity Types'!B:C,2,false)</f>
        <v>ავთანდილ შაქარაშვილი (ს.კ. 01019081805) - მცირე მეწარმე</v>
      </c>
      <c r="V65" s="6" t="s">
        <v>62</v>
      </c>
      <c r="W65" s="6" t="s">
        <v>63</v>
      </c>
      <c r="X65" s="6" t="s">
        <v>417</v>
      </c>
    </row>
    <row r="66">
      <c r="A66" s="5">
        <v>44346.83217818287</v>
      </c>
      <c r="B66" s="6" t="s">
        <v>428</v>
      </c>
      <c r="D66" s="1" t="str">
        <f>VLOOKUP(X66,'Entity Types'!B:C,2,false)</f>
        <v>მცირე მეწარმე</v>
      </c>
      <c r="E66" s="1" t="b">
        <v>1</v>
      </c>
      <c r="F66" s="6" t="s">
        <v>429</v>
      </c>
      <c r="G66" s="6" t="str">
        <f>VLOOKUP(W66, Countries!B:H,7,false)</f>
        <v>საქართველო - GEO</v>
      </c>
      <c r="H66" s="6" t="s">
        <v>430</v>
      </c>
      <c r="N66" s="6" t="s">
        <v>431</v>
      </c>
      <c r="P66" s="6" t="s">
        <v>432</v>
      </c>
      <c r="S66" s="6">
        <v>1303.0</v>
      </c>
      <c r="T66" s="1" t="str">
        <f t="shared" si="1"/>
        <v>ICE000065</v>
      </c>
      <c r="U66" s="1" t="str">
        <f>TRIM(B66)&amp;" (ს.კ. "&amp;TRIM(F66)&amp;") - "&amp;VLOOKUP(X66,'Entity Types'!B:C,2,false)</f>
        <v>სერგო ბონდარ (ს.კ. 01013020768) - მცირე მეწარმე</v>
      </c>
      <c r="V66" s="6" t="s">
        <v>62</v>
      </c>
      <c r="W66" s="6" t="s">
        <v>63</v>
      </c>
      <c r="X66" s="6" t="s">
        <v>417</v>
      </c>
    </row>
    <row r="67">
      <c r="A67" s="5">
        <v>44346.832213981485</v>
      </c>
      <c r="B67" s="6" t="s">
        <v>433</v>
      </c>
      <c r="D67" s="1" t="str">
        <f>VLOOKUP(X67,'Entity Types'!B:C,2,false)</f>
        <v>მცირე მეწარმე</v>
      </c>
      <c r="E67" s="1" t="b">
        <v>1</v>
      </c>
      <c r="F67" s="6" t="s">
        <v>434</v>
      </c>
      <c r="G67" s="6" t="str">
        <f>VLOOKUP(W67, Countries!B:H,7,false)</f>
        <v>საქართველო - GEO</v>
      </c>
      <c r="H67" s="6" t="s">
        <v>435</v>
      </c>
      <c r="N67" s="6" t="s">
        <v>436</v>
      </c>
      <c r="P67" s="6" t="s">
        <v>437</v>
      </c>
      <c r="T67" s="1" t="str">
        <f t="shared" si="1"/>
        <v>ICE000066</v>
      </c>
      <c r="U67" s="1" t="str">
        <f>TRIM(B67)&amp;" (ს.კ. "&amp;TRIM(F67)&amp;") - "&amp;VLOOKUP(X67,'Entity Types'!B:C,2,false)</f>
        <v>ზვიადი ხუციშვილი (ს.კ. 01027035673) - მცირე მეწარმე</v>
      </c>
      <c r="V67" s="6" t="s">
        <v>62</v>
      </c>
      <c r="W67" s="6" t="s">
        <v>63</v>
      </c>
      <c r="X67" s="6" t="s">
        <v>417</v>
      </c>
    </row>
    <row r="68">
      <c r="A68" s="5">
        <v>44346.83225041667</v>
      </c>
      <c r="B68" s="6" t="s">
        <v>438</v>
      </c>
      <c r="D68" s="1" t="str">
        <f>VLOOKUP(X68,'Entity Types'!B:C,2,false)</f>
        <v>მცირე მეწარმე</v>
      </c>
      <c r="E68" s="1" t="b">
        <v>1</v>
      </c>
      <c r="F68" s="6" t="s">
        <v>439</v>
      </c>
      <c r="G68" s="6" t="str">
        <f>VLOOKUP(W68, Countries!B:H,7,false)</f>
        <v>საქართველო - GEO</v>
      </c>
      <c r="H68" s="6" t="s">
        <v>440</v>
      </c>
      <c r="N68" s="6" t="s">
        <v>441</v>
      </c>
      <c r="P68" s="6" t="s">
        <v>442</v>
      </c>
      <c r="T68" s="1" t="str">
        <f t="shared" si="1"/>
        <v>ICE000067</v>
      </c>
      <c r="U68" s="1" t="str">
        <f>TRIM(B68)&amp;" (ს.კ. "&amp;TRIM(F68)&amp;") - "&amp;VLOOKUP(X68,'Entity Types'!B:C,2,false)</f>
        <v>გიორგი ტალახაძე (ს.კ. 01027036075) - მცირე მეწარმე</v>
      </c>
      <c r="V68" s="6" t="s">
        <v>62</v>
      </c>
      <c r="W68" s="6" t="s">
        <v>63</v>
      </c>
      <c r="X68" s="6" t="s">
        <v>417</v>
      </c>
    </row>
    <row r="69">
      <c r="A69" s="5">
        <v>44346.83228696759</v>
      </c>
      <c r="B69" s="6" t="s">
        <v>443</v>
      </c>
      <c r="D69" s="1" t="str">
        <f>VLOOKUP(X69,'Entity Types'!B:C,2,false)</f>
        <v>მცირე მეწარმე</v>
      </c>
      <c r="E69" s="1" t="b">
        <v>1</v>
      </c>
      <c r="F69" s="6" t="s">
        <v>444</v>
      </c>
      <c r="G69" s="6" t="str">
        <f>VLOOKUP(W69, Countries!B:H,7,false)</f>
        <v>საქართველო - GEO</v>
      </c>
      <c r="H69" s="6" t="s">
        <v>445</v>
      </c>
      <c r="N69" s="6" t="s">
        <v>446</v>
      </c>
      <c r="P69" s="6" t="s">
        <v>447</v>
      </c>
      <c r="S69" s="6">
        <v>1307.0</v>
      </c>
      <c r="T69" s="1" t="str">
        <f t="shared" si="1"/>
        <v>ICE000068</v>
      </c>
      <c r="U69" s="1" t="str">
        <f>TRIM(B69)&amp;" (ს.კ. "&amp;TRIM(F69)&amp;") - "&amp;VLOOKUP(X69,'Entity Types'!B:C,2,false)</f>
        <v>გიორგი თეთრაული (ს.კ. 20001054776) - მცირე მეწარმე</v>
      </c>
      <c r="V69" s="6" t="s">
        <v>62</v>
      </c>
      <c r="W69" s="6" t="s">
        <v>63</v>
      </c>
      <c r="X69" s="6" t="s">
        <v>417</v>
      </c>
    </row>
    <row r="70">
      <c r="A70" s="5">
        <v>44346.83232479167</v>
      </c>
      <c r="B70" s="6" t="s">
        <v>448</v>
      </c>
      <c r="D70" s="1" t="str">
        <f>VLOOKUP(X70,'Entity Types'!B:C,2,false)</f>
        <v>მცირე მეწარმე</v>
      </c>
      <c r="E70" s="1" t="b">
        <v>1</v>
      </c>
      <c r="F70" s="6" t="s">
        <v>449</v>
      </c>
      <c r="G70" s="6" t="str">
        <f>VLOOKUP(W70, Countries!B:H,7,false)</f>
        <v>საქართველო - GEO</v>
      </c>
      <c r="H70" s="6" t="s">
        <v>450</v>
      </c>
      <c r="N70" s="6" t="s">
        <v>451</v>
      </c>
      <c r="P70" s="6" t="s">
        <v>452</v>
      </c>
      <c r="S70" s="6">
        <v>1299.0</v>
      </c>
      <c r="T70" s="1" t="str">
        <f t="shared" si="1"/>
        <v>ICE000069</v>
      </c>
      <c r="U70" s="1" t="str">
        <f>TRIM(B70)&amp;" (ს.კ. "&amp;TRIM(F70)&amp;") - "&amp;VLOOKUP(X70,'Entity Types'!B:C,2,false)</f>
        <v>ზურაბი გაბულდანი (ს.კ. 01027054197) - მცირე მეწარმე</v>
      </c>
      <c r="V70" s="6" t="s">
        <v>62</v>
      </c>
      <c r="W70" s="6" t="s">
        <v>63</v>
      </c>
      <c r="X70" s="6" t="s">
        <v>417</v>
      </c>
    </row>
    <row r="71">
      <c r="A71" s="5">
        <v>44346.832360914355</v>
      </c>
      <c r="B71" s="6" t="s">
        <v>443</v>
      </c>
      <c r="D71" s="1" t="str">
        <f>VLOOKUP(X71,'Entity Types'!B:C,2,false)</f>
        <v>მცირე მეწარმე</v>
      </c>
      <c r="E71" s="1" t="b">
        <v>1</v>
      </c>
      <c r="F71" s="6" t="s">
        <v>444</v>
      </c>
      <c r="G71" s="6" t="str">
        <f>VLOOKUP(W71, Countries!B:H,7,false)</f>
        <v>საქართველო - GEO</v>
      </c>
      <c r="H71" s="6" t="s">
        <v>445</v>
      </c>
      <c r="N71" s="6" t="s">
        <v>446</v>
      </c>
      <c r="P71" s="6" t="s">
        <v>447</v>
      </c>
      <c r="S71" s="6">
        <v>1307.0</v>
      </c>
      <c r="T71" s="1" t="str">
        <f t="shared" si="1"/>
        <v>ICE000070</v>
      </c>
      <c r="U71" s="1" t="str">
        <f>TRIM(B71)&amp;" (ს.კ. "&amp;TRIM(F71)&amp;") - "&amp;VLOOKUP(X71,'Entity Types'!B:C,2,false)</f>
        <v>გიორგი თეთრაული (ს.კ. 20001054776) - მცირე მეწარმე</v>
      </c>
      <c r="V71" s="6" t="s">
        <v>62</v>
      </c>
      <c r="W71" s="6" t="s">
        <v>63</v>
      </c>
      <c r="X71" s="6" t="s">
        <v>417</v>
      </c>
    </row>
    <row r="72">
      <c r="A72" s="5">
        <v>44346.83239914352</v>
      </c>
      <c r="B72" s="6" t="s">
        <v>453</v>
      </c>
      <c r="D72" s="1" t="str">
        <f>VLOOKUP(X72,'Entity Types'!B:C,2,false)</f>
        <v>მცირე მეწარმე</v>
      </c>
      <c r="E72" s="1" t="b">
        <v>1</v>
      </c>
      <c r="F72" s="6" t="s">
        <v>454</v>
      </c>
      <c r="G72" s="6" t="str">
        <f>VLOOKUP(W72, Countries!B:H,7,false)</f>
        <v>საქართველო - GEO</v>
      </c>
      <c r="H72" s="6" t="s">
        <v>455</v>
      </c>
      <c r="N72" s="6" t="s">
        <v>456</v>
      </c>
      <c r="P72" s="6" t="s">
        <v>457</v>
      </c>
      <c r="S72" s="6">
        <v>1331.0</v>
      </c>
      <c r="T72" s="1" t="str">
        <f t="shared" si="1"/>
        <v>ICE000071</v>
      </c>
      <c r="U72" s="1" t="str">
        <f>TRIM(B72)&amp;" (ს.კ. "&amp;TRIM(F72)&amp;") - "&amp;VLOOKUP(X72,'Entity Types'!B:C,2,false)</f>
        <v>ალექსანდრე მირუაშვილი (ს.კ. 59001031140) - მცირე მეწარმე</v>
      </c>
      <c r="V72" s="6" t="s">
        <v>62</v>
      </c>
      <c r="W72" s="6" t="s">
        <v>63</v>
      </c>
      <c r="X72" s="6" t="s">
        <v>417</v>
      </c>
    </row>
    <row r="73">
      <c r="A73" s="5">
        <v>44346.83243516204</v>
      </c>
      <c r="B73" s="6" t="s">
        <v>458</v>
      </c>
      <c r="D73" s="1" t="str">
        <f>VLOOKUP(X73,'Entity Types'!B:C,2,false)</f>
        <v>მცირე მეწარმე</v>
      </c>
      <c r="E73" s="1" t="b">
        <v>1</v>
      </c>
      <c r="F73" s="6" t="s">
        <v>459</v>
      </c>
      <c r="G73" s="6" t="str">
        <f>VLOOKUP(W73, Countries!B:H,7,false)</f>
        <v>საქართველო - GEO</v>
      </c>
      <c r="H73" s="6" t="s">
        <v>460</v>
      </c>
      <c r="N73" s="6" t="s">
        <v>461</v>
      </c>
      <c r="P73" s="6" t="s">
        <v>462</v>
      </c>
      <c r="S73" s="6">
        <v>1344.0</v>
      </c>
      <c r="T73" s="1" t="str">
        <f t="shared" si="1"/>
        <v>ICE000072</v>
      </c>
      <c r="U73" s="1" t="str">
        <f>TRIM(B73)&amp;" (ს.კ. "&amp;TRIM(F73)&amp;") - "&amp;VLOOKUP(X73,'Entity Types'!B:C,2,false)</f>
        <v>დავით ყაველაშვილი (ს.კ. 01013023264) - მცირე მეწარმე</v>
      </c>
      <c r="V73" s="6" t="s">
        <v>62</v>
      </c>
      <c r="W73" s="6" t="s">
        <v>63</v>
      </c>
      <c r="X73" s="6" t="s">
        <v>417</v>
      </c>
    </row>
    <row r="74">
      <c r="A74" s="5">
        <v>44346.83247152778</v>
      </c>
      <c r="B74" s="6" t="s">
        <v>448</v>
      </c>
      <c r="D74" s="1" t="str">
        <f>VLOOKUP(X74,'Entity Types'!B:C,2,false)</f>
        <v>მცირე მეწარმე</v>
      </c>
      <c r="E74" s="1" t="b">
        <v>1</v>
      </c>
      <c r="F74" s="6" t="s">
        <v>449</v>
      </c>
      <c r="G74" s="6" t="str">
        <f>VLOOKUP(W74, Countries!B:H,7,false)</f>
        <v>საქართველო - GEO</v>
      </c>
      <c r="H74" s="6" t="s">
        <v>450</v>
      </c>
      <c r="N74" s="6" t="s">
        <v>451</v>
      </c>
      <c r="P74" s="6" t="s">
        <v>452</v>
      </c>
      <c r="S74" s="6">
        <v>1299.0</v>
      </c>
      <c r="T74" s="1" t="str">
        <f t="shared" si="1"/>
        <v>ICE000073</v>
      </c>
      <c r="U74" s="1" t="str">
        <f>TRIM(B74)&amp;" (ს.კ. "&amp;TRIM(F74)&amp;") - "&amp;VLOOKUP(X74,'Entity Types'!B:C,2,false)</f>
        <v>ზურაბი გაბულდანი (ს.კ. 01027054197) - მცირე მეწარმე</v>
      </c>
      <c r="V74" s="6" t="s">
        <v>62</v>
      </c>
      <c r="W74" s="6" t="s">
        <v>63</v>
      </c>
      <c r="X74" s="6" t="s">
        <v>417</v>
      </c>
    </row>
    <row r="75">
      <c r="A75" s="5">
        <v>44346.8325074537</v>
      </c>
      <c r="B75" s="6" t="s">
        <v>463</v>
      </c>
      <c r="D75" s="1" t="str">
        <f>VLOOKUP(X75,'Entity Types'!B:C,2,false)</f>
        <v>მცირე მეწარმე</v>
      </c>
      <c r="E75" s="1" t="b">
        <v>1</v>
      </c>
      <c r="F75" s="6" t="s">
        <v>464</v>
      </c>
      <c r="G75" s="6" t="str">
        <f>VLOOKUP(W75, Countries!B:H,7,false)</f>
        <v>საქართველო - GEO</v>
      </c>
      <c r="H75" s="6" t="s">
        <v>465</v>
      </c>
      <c r="N75" s="6" t="s">
        <v>466</v>
      </c>
      <c r="P75" s="6" t="s">
        <v>467</v>
      </c>
      <c r="S75" s="6">
        <v>1345.0</v>
      </c>
      <c r="T75" s="1" t="str">
        <f t="shared" si="1"/>
        <v>ICE000074</v>
      </c>
      <c r="U75" s="1" t="str">
        <f>TRIM(B75)&amp;" (ს.კ. "&amp;TRIM(F75)&amp;") - "&amp;VLOOKUP(X75,'Entity Types'!B:C,2,false)</f>
        <v>გიორგი ტურაშვილი (ს.კ. 45001035888) - მცირე მეწარმე</v>
      </c>
      <c r="V75" s="6" t="s">
        <v>62</v>
      </c>
      <c r="W75" s="6" t="s">
        <v>63</v>
      </c>
      <c r="X75" s="6" t="s">
        <v>417</v>
      </c>
    </row>
    <row r="76">
      <c r="A76" s="5">
        <v>44346.83254346065</v>
      </c>
      <c r="B76" s="6" t="s">
        <v>468</v>
      </c>
      <c r="D76" s="1" t="str">
        <f>VLOOKUP(X76,'Entity Types'!B:C,2,false)</f>
        <v>მცირე მეწარმე</v>
      </c>
      <c r="E76" s="1" t="b">
        <v>1</v>
      </c>
      <c r="F76" s="6" t="s">
        <v>469</v>
      </c>
      <c r="G76" s="6" t="str">
        <f>VLOOKUP(W76, Countries!B:H,7,false)</f>
        <v>საქართველო - GEO</v>
      </c>
      <c r="H76" s="6" t="s">
        <v>470</v>
      </c>
      <c r="N76" s="6" t="s">
        <v>471</v>
      </c>
      <c r="P76" s="6" t="s">
        <v>472</v>
      </c>
      <c r="S76" s="6">
        <v>1215.0</v>
      </c>
      <c r="T76" s="1" t="str">
        <f t="shared" si="1"/>
        <v>ICE000075</v>
      </c>
      <c r="U76" s="1" t="str">
        <f>TRIM(B76)&amp;" (ს.კ. "&amp;TRIM(F76)&amp;") - "&amp;VLOOKUP(X76,'Entity Types'!B:C,2,false)</f>
        <v>რობერტ დუმბაძე (ს.კ. 61006035403) - მცირე მეწარმე</v>
      </c>
      <c r="V76" s="6" t="s">
        <v>62</v>
      </c>
      <c r="W76" s="6" t="s">
        <v>63</v>
      </c>
      <c r="X76" s="6" t="s">
        <v>417</v>
      </c>
    </row>
    <row r="77">
      <c r="A77" s="5">
        <v>44346.83257971065</v>
      </c>
      <c r="B77" s="6" t="s">
        <v>473</v>
      </c>
      <c r="D77" s="1" t="str">
        <f>VLOOKUP(X77,'Entity Types'!B:C,2,false)</f>
        <v>მცირე მეწარმე</v>
      </c>
      <c r="E77" s="1" t="b">
        <v>1</v>
      </c>
      <c r="F77" s="6" t="s">
        <v>474</v>
      </c>
      <c r="G77" s="6" t="str">
        <f>VLOOKUP(W77, Countries!B:H,7,false)</f>
        <v>საქართველო - GEO</v>
      </c>
      <c r="H77" s="6" t="s">
        <v>475</v>
      </c>
      <c r="N77" s="6" t="s">
        <v>476</v>
      </c>
      <c r="P77" s="6" t="s">
        <v>477</v>
      </c>
      <c r="S77" s="6">
        <v>1216.0</v>
      </c>
      <c r="T77" s="1" t="str">
        <f t="shared" si="1"/>
        <v>ICE000076</v>
      </c>
      <c r="U77" s="1" t="str">
        <f>TRIM(B77)&amp;" (ს.კ. "&amp;TRIM(F77)&amp;") - "&amp;VLOOKUP(X77,'Entity Types'!B:C,2,false)</f>
        <v>ვასილ ბერიშვილი (ს.კ. 54001011756) - მცირე მეწარმე</v>
      </c>
      <c r="V77" s="6" t="s">
        <v>62</v>
      </c>
      <c r="W77" s="6" t="s">
        <v>63</v>
      </c>
      <c r="X77" s="6" t="s">
        <v>417</v>
      </c>
    </row>
    <row r="78">
      <c r="A78" s="5">
        <v>44346.83261626157</v>
      </c>
      <c r="B78" s="6" t="s">
        <v>478</v>
      </c>
      <c r="D78" s="1" t="str">
        <f>VLOOKUP(X78,'Entity Types'!B:C,2,false)</f>
        <v>მცირე მეწარმე</v>
      </c>
      <c r="E78" s="1" t="b">
        <v>1</v>
      </c>
      <c r="F78" s="6" t="s">
        <v>479</v>
      </c>
      <c r="G78" s="6" t="str">
        <f>VLOOKUP(W78, Countries!B:H,7,false)</f>
        <v>საქართველო - GEO</v>
      </c>
      <c r="H78" s="6" t="s">
        <v>480</v>
      </c>
      <c r="N78" s="6" t="s">
        <v>481</v>
      </c>
      <c r="P78" s="6" t="s">
        <v>482</v>
      </c>
      <c r="S78" s="6">
        <v>1218.0</v>
      </c>
      <c r="T78" s="1" t="str">
        <f t="shared" si="1"/>
        <v>ICE000077</v>
      </c>
      <c r="U78" s="1" t="str">
        <f>TRIM(B78)&amp;" (ს.კ. "&amp;TRIM(F78)&amp;") - "&amp;VLOOKUP(X78,'Entity Types'!B:C,2,false)</f>
        <v>მალხაზი ღვინიაშვილი (ს.კ. 01101120575) - მცირე მეწარმე</v>
      </c>
      <c r="V78" s="6" t="s">
        <v>62</v>
      </c>
      <c r="W78" s="6" t="s">
        <v>63</v>
      </c>
      <c r="X78" s="6" t="s">
        <v>417</v>
      </c>
    </row>
    <row r="79">
      <c r="A79" s="5">
        <v>44346.832652557874</v>
      </c>
      <c r="B79" s="6" t="s">
        <v>483</v>
      </c>
      <c r="D79" s="1" t="str">
        <f>VLOOKUP(X79,'Entity Types'!B:C,2,false)</f>
        <v>მცირე მეწარმე</v>
      </c>
      <c r="E79" s="1" t="b">
        <v>1</v>
      </c>
      <c r="F79" s="6" t="s">
        <v>484</v>
      </c>
      <c r="G79" s="6" t="str">
        <f>VLOOKUP(W79, Countries!B:H,7,false)</f>
        <v>საქართველო - GEO</v>
      </c>
      <c r="H79" s="6" t="s">
        <v>485</v>
      </c>
      <c r="N79" s="6" t="s">
        <v>486</v>
      </c>
      <c r="P79" s="6" t="s">
        <v>487</v>
      </c>
      <c r="S79" s="6">
        <v>1219.0</v>
      </c>
      <c r="T79" s="1" t="str">
        <f t="shared" si="1"/>
        <v>ICE000078</v>
      </c>
      <c r="U79" s="1" t="str">
        <f>TRIM(B79)&amp;" (ს.კ. "&amp;TRIM(F79)&amp;") - "&amp;VLOOKUP(X79,'Entity Types'!B:C,2,false)</f>
        <v>ტარიელ ხუციშვილი (ს.კ. 31001015513) - მცირე მეწარმე</v>
      </c>
      <c r="V79" s="6" t="s">
        <v>62</v>
      </c>
      <c r="W79" s="6" t="s">
        <v>63</v>
      </c>
      <c r="X79" s="6" t="s">
        <v>417</v>
      </c>
    </row>
    <row r="80">
      <c r="A80" s="5">
        <v>44346.8326887963</v>
      </c>
      <c r="B80" s="6" t="s">
        <v>488</v>
      </c>
      <c r="D80" s="1" t="str">
        <f>VLOOKUP(X80,'Entity Types'!B:C,2,false)</f>
        <v>მცირე მეწარმე</v>
      </c>
      <c r="E80" s="1" t="b">
        <v>1</v>
      </c>
      <c r="F80" s="6" t="s">
        <v>489</v>
      </c>
      <c r="G80" s="6" t="str">
        <f>VLOOKUP(W80, Countries!B:H,7,false)</f>
        <v>საქართველო - GEO</v>
      </c>
      <c r="H80" s="6" t="s">
        <v>490</v>
      </c>
      <c r="N80" s="6" t="s">
        <v>491</v>
      </c>
      <c r="P80" s="6" t="s">
        <v>492</v>
      </c>
      <c r="S80" s="6">
        <v>1220.0</v>
      </c>
      <c r="T80" s="1" t="str">
        <f t="shared" si="1"/>
        <v>ICE000079</v>
      </c>
      <c r="U80" s="1" t="str">
        <f>TRIM(B80)&amp;" (ს.კ. "&amp;TRIM(F80)&amp;") - "&amp;VLOOKUP(X80,'Entity Types'!B:C,2,false)</f>
        <v>გიორგი ლორთქიფანიძე (ს.კ. 61006079015) - მცირე მეწარმე</v>
      </c>
      <c r="V80" s="6" t="s">
        <v>62</v>
      </c>
      <c r="W80" s="6" t="s">
        <v>63</v>
      </c>
      <c r="X80" s="6" t="s">
        <v>417</v>
      </c>
    </row>
    <row r="81">
      <c r="A81" s="5">
        <v>44346.8327259838</v>
      </c>
      <c r="B81" s="6" t="s">
        <v>493</v>
      </c>
      <c r="D81" s="1" t="str">
        <f>VLOOKUP(X81,'Entity Types'!B:C,2,false)</f>
        <v>მცირე მეწარმე</v>
      </c>
      <c r="E81" s="1" t="b">
        <v>1</v>
      </c>
      <c r="F81" s="6" t="s">
        <v>494</v>
      </c>
      <c r="G81" s="6" t="str">
        <f>VLOOKUP(W81, Countries!B:H,7,false)</f>
        <v>საქართველო - GEO</v>
      </c>
      <c r="H81" s="6" t="s">
        <v>495</v>
      </c>
      <c r="N81" s="6" t="s">
        <v>496</v>
      </c>
      <c r="P81" s="6" t="s">
        <v>497</v>
      </c>
      <c r="S81" s="6">
        <v>1181.0</v>
      </c>
      <c r="T81" s="1" t="str">
        <f t="shared" si="1"/>
        <v>ICE000080</v>
      </c>
      <c r="U81" s="1" t="str">
        <f>TRIM(B81)&amp;" (ს.კ. "&amp;TRIM(F81)&amp;") - "&amp;VLOOKUP(X81,'Entity Types'!B:C,2,false)</f>
        <v>ტარიელ მაჭარაშვილი (ს.კ. 01005023158) - მცირე მეწარმე</v>
      </c>
      <c r="V81" s="6" t="s">
        <v>62</v>
      </c>
      <c r="W81" s="6" t="s">
        <v>63</v>
      </c>
      <c r="X81" s="6" t="s">
        <v>417</v>
      </c>
    </row>
    <row r="82">
      <c r="A82" s="5">
        <v>44346.8327621412</v>
      </c>
      <c r="B82" s="6" t="s">
        <v>498</v>
      </c>
      <c r="D82" s="1" t="str">
        <f>VLOOKUP(X82,'Entity Types'!B:C,2,false)</f>
        <v>მცირე მეწარმე</v>
      </c>
      <c r="F82" s="6" t="s">
        <v>499</v>
      </c>
      <c r="G82" s="6" t="str">
        <f>VLOOKUP(W82, Countries!B:H,7,false)</f>
        <v>საქართველო - GEO</v>
      </c>
      <c r="H82" s="6" t="s">
        <v>500</v>
      </c>
      <c r="N82" s="6" t="s">
        <v>501</v>
      </c>
      <c r="P82" s="6" t="s">
        <v>502</v>
      </c>
      <c r="S82" s="6">
        <v>1229.0</v>
      </c>
      <c r="T82" s="1" t="str">
        <f t="shared" si="1"/>
        <v>ICE000081</v>
      </c>
      <c r="U82" s="1" t="str">
        <f>TRIM(B82)&amp;" (ს.კ. "&amp;TRIM(F82)&amp;") - "&amp;VLOOKUP(X82,'Entity Types'!B:C,2,false)</f>
        <v>დავითი ავდოიანი (ს.კ. 01019057317) - მცირე მეწარმე</v>
      </c>
      <c r="V82" s="6" t="s">
        <v>62</v>
      </c>
      <c r="W82" s="6" t="s">
        <v>63</v>
      </c>
      <c r="X82" s="6" t="s">
        <v>417</v>
      </c>
    </row>
    <row r="83">
      <c r="A83" s="5">
        <v>44346.8327990625</v>
      </c>
      <c r="B83" s="6" t="s">
        <v>503</v>
      </c>
      <c r="D83" s="1" t="str">
        <f>VLOOKUP(X83,'Entity Types'!B:C,2,false)</f>
        <v>მცირე მეწარმე</v>
      </c>
      <c r="E83" s="1" t="b">
        <v>0</v>
      </c>
      <c r="F83" s="6" t="s">
        <v>504</v>
      </c>
      <c r="G83" s="6" t="str">
        <f>VLOOKUP(W83, Countries!B:H,7,false)</f>
        <v>საქართველო - GEO</v>
      </c>
      <c r="H83" s="6" t="s">
        <v>505</v>
      </c>
      <c r="N83" s="6" t="s">
        <v>506</v>
      </c>
      <c r="P83" s="6" t="s">
        <v>507</v>
      </c>
      <c r="S83" s="6">
        <v>1244.0</v>
      </c>
      <c r="T83" s="1" t="str">
        <f t="shared" si="1"/>
        <v>ICE000082</v>
      </c>
      <c r="U83" s="1" t="str">
        <f>TRIM(B83)&amp;" (ს.კ. "&amp;TRIM(F83)&amp;") - "&amp;VLOOKUP(X83,'Entity Types'!B:C,2,false)</f>
        <v>ემზარ ტარუაშვილი (ს.კ. 59001067583) - მცირე მეწარმე</v>
      </c>
      <c r="V83" s="6" t="s">
        <v>62</v>
      </c>
      <c r="W83" s="6" t="s">
        <v>63</v>
      </c>
      <c r="X83" s="6" t="s">
        <v>417</v>
      </c>
    </row>
    <row r="84">
      <c r="A84" s="5">
        <v>44346.83283511574</v>
      </c>
      <c r="B84" s="6" t="s">
        <v>508</v>
      </c>
      <c r="D84" s="1" t="str">
        <f>VLOOKUP(X84,'Entity Types'!B:C,2,false)</f>
        <v>მცირე მეწარმე</v>
      </c>
      <c r="E84" s="1" t="b">
        <v>1</v>
      </c>
      <c r="F84" s="6" t="s">
        <v>509</v>
      </c>
      <c r="G84" s="6" t="str">
        <f>VLOOKUP(W84, Countries!B:H,7,false)</f>
        <v>საქართველო - GEO</v>
      </c>
      <c r="H84" s="6" t="s">
        <v>510</v>
      </c>
      <c r="N84" s="6" t="s">
        <v>511</v>
      </c>
      <c r="P84" s="6" t="s">
        <v>512</v>
      </c>
      <c r="S84" s="6">
        <v>1275.0</v>
      </c>
      <c r="T84" s="1" t="str">
        <f t="shared" si="1"/>
        <v>ICE000083</v>
      </c>
      <c r="U84" s="1" t="str">
        <f>TRIM(B84)&amp;" (ს.კ. "&amp;TRIM(F84)&amp;") - "&amp;VLOOKUP(X84,'Entity Types'!B:C,2,false)</f>
        <v>ვახტანგ პაპინაშვილი (ს.კ. 24001033432) - მცირე მეწარმე</v>
      </c>
      <c r="V84" s="6" t="s">
        <v>62</v>
      </c>
      <c r="W84" s="6" t="s">
        <v>63</v>
      </c>
      <c r="X84" s="6" t="s">
        <v>417</v>
      </c>
    </row>
    <row r="85">
      <c r="A85" s="5">
        <v>44346.83287143518</v>
      </c>
      <c r="B85" s="6" t="s">
        <v>513</v>
      </c>
      <c r="D85" s="1" t="str">
        <f>VLOOKUP(X85,'Entity Types'!B:C,2,false)</f>
        <v>მცირე მეწარმე</v>
      </c>
      <c r="E85" s="1" t="b">
        <v>1</v>
      </c>
      <c r="F85" s="6" t="s">
        <v>514</v>
      </c>
      <c r="G85" s="6" t="str">
        <f>VLOOKUP(W85, Countries!B:H,7,false)</f>
        <v>საქართველო - GEO</v>
      </c>
      <c r="N85" s="6" t="s">
        <v>515</v>
      </c>
      <c r="P85" s="6" t="s">
        <v>516</v>
      </c>
      <c r="S85" s="6">
        <v>1320.0</v>
      </c>
      <c r="T85" s="1" t="str">
        <f t="shared" si="1"/>
        <v>ICE000084</v>
      </c>
      <c r="U85" s="1" t="str">
        <f>TRIM(B85)&amp;" (ს.კ. "&amp;TRIM(F85)&amp;") - "&amp;VLOOKUP(X85,'Entity Types'!B:C,2,false)</f>
        <v>დავით ხუციშვილი (ს.კ. 01013012559) - მცირე მეწარმე</v>
      </c>
      <c r="V85" s="6" t="s">
        <v>62</v>
      </c>
      <c r="W85" s="6" t="s">
        <v>63</v>
      </c>
      <c r="X85" s="6" t="s">
        <v>417</v>
      </c>
    </row>
    <row r="86">
      <c r="A86" s="5">
        <v>44346.83290790509</v>
      </c>
      <c r="B86" s="6" t="s">
        <v>517</v>
      </c>
      <c r="D86" s="1" t="str">
        <f>VLOOKUP(X86,'Entity Types'!B:C,2,false)</f>
        <v>შპს</v>
      </c>
      <c r="E86" s="1" t="b">
        <v>0</v>
      </c>
      <c r="F86" s="6" t="s">
        <v>518</v>
      </c>
      <c r="G86" s="6" t="str">
        <f>VLOOKUP(W86, Countries!B:H,7,false)</f>
        <v>საქართველო - GEO</v>
      </c>
      <c r="H86" s="6" t="s">
        <v>519</v>
      </c>
      <c r="K86" s="6" t="s">
        <v>520</v>
      </c>
      <c r="L86" s="6">
        <v>1.024027596E9</v>
      </c>
      <c r="N86" s="6" t="s">
        <v>521</v>
      </c>
      <c r="P86" s="6" t="s">
        <v>522</v>
      </c>
      <c r="S86" s="6">
        <v>1381.0</v>
      </c>
      <c r="T86" s="1" t="str">
        <f t="shared" si="1"/>
        <v>ICE000085</v>
      </c>
      <c r="U86" s="1" t="str">
        <f>TRIM(B86)&amp;" (ს.კ. "&amp;TRIM(F86)&amp;") - "&amp;VLOOKUP(X86,'Entity Types'!B:C,2,false)</f>
        <v>ლუდსახარში ორი კათხა (ს.კ. 406283338) - შპს</v>
      </c>
      <c r="V86" s="6" t="s">
        <v>62</v>
      </c>
      <c r="W86" s="6" t="s">
        <v>63</v>
      </c>
      <c r="X86" s="6" t="s">
        <v>64</v>
      </c>
    </row>
    <row r="87">
      <c r="A87" s="5">
        <v>44346.83294383102</v>
      </c>
      <c r="B87" s="6" t="s">
        <v>523</v>
      </c>
      <c r="D87" s="1" t="str">
        <f>VLOOKUP(X87,'Entity Types'!B:C,2,false)</f>
        <v>შპს</v>
      </c>
      <c r="E87" s="1" t="b">
        <v>0</v>
      </c>
      <c r="F87" s="6" t="s">
        <v>524</v>
      </c>
      <c r="G87" s="6" t="str">
        <f>VLOOKUP(W87, Countries!B:H,7,false)</f>
        <v>საქართველო - GEO</v>
      </c>
      <c r="H87" s="6" t="s">
        <v>525</v>
      </c>
      <c r="K87" s="6" t="s">
        <v>526</v>
      </c>
      <c r="L87" s="6">
        <v>6.1001013225E10</v>
      </c>
      <c r="N87" s="6" t="s">
        <v>527</v>
      </c>
      <c r="P87" s="6" t="s">
        <v>528</v>
      </c>
      <c r="S87" s="6">
        <v>892.0</v>
      </c>
      <c r="T87" s="1" t="str">
        <f t="shared" si="1"/>
        <v>ICE000086</v>
      </c>
      <c r="U87" s="1" t="str">
        <f>TRIM(B87)&amp;" (ს.კ. "&amp;TRIM(F87)&amp;") - "&amp;VLOOKUP(X87,'Entity Types'!B:C,2,false)</f>
        <v>სითი რეალ ისთეით (ს.კ. 406067410) - შპს</v>
      </c>
      <c r="V87" s="6" t="s">
        <v>62</v>
      </c>
      <c r="W87" s="6" t="s">
        <v>63</v>
      </c>
      <c r="X87" s="6" t="s">
        <v>64</v>
      </c>
    </row>
    <row r="88">
      <c r="A88" s="5">
        <v>44346.83298061343</v>
      </c>
      <c r="B88" s="6" t="s">
        <v>529</v>
      </c>
      <c r="D88" s="1" t="str">
        <f>VLOOKUP(X88,'Entity Types'!B:C,2,false)</f>
        <v>შპს</v>
      </c>
      <c r="E88" s="1" t="b">
        <v>0</v>
      </c>
      <c r="F88" s="6" t="s">
        <v>530</v>
      </c>
      <c r="G88" s="6" t="str">
        <f>VLOOKUP(W88, Countries!B:H,7,false)</f>
        <v>საქართველო - GEO</v>
      </c>
      <c r="H88" s="6" t="s">
        <v>531</v>
      </c>
      <c r="K88" s="6" t="s">
        <v>532</v>
      </c>
      <c r="L88" s="6">
        <v>3.3001014694E10</v>
      </c>
      <c r="N88" s="6" t="s">
        <v>533</v>
      </c>
      <c r="P88" s="6" t="s">
        <v>534</v>
      </c>
      <c r="S88" s="6">
        <v>1166.0</v>
      </c>
      <c r="T88" s="1" t="str">
        <f t="shared" si="1"/>
        <v>ICE000087</v>
      </c>
      <c r="U88" s="1" t="str">
        <f>TRIM(B88)&amp;" (ს.კ. "&amp;TRIM(F88)&amp;") - "&amp;VLOOKUP(X88,'Entity Types'!B:C,2,false)</f>
        <v>რედ-კო მენეჯმენტ გრუპი (ს.კ. 405198986) - შპს</v>
      </c>
      <c r="V88" s="6" t="s">
        <v>62</v>
      </c>
      <c r="W88" s="6" t="s">
        <v>63</v>
      </c>
      <c r="X88" s="6" t="s">
        <v>64</v>
      </c>
    </row>
    <row r="89">
      <c r="A89" s="5">
        <v>44346.83301671296</v>
      </c>
      <c r="B89" s="6" t="s">
        <v>535</v>
      </c>
      <c r="D89" s="1" t="str">
        <f>VLOOKUP(X89,'Entity Types'!B:C,2,false)</f>
        <v>შპს</v>
      </c>
      <c r="E89" s="1" t="b">
        <v>0</v>
      </c>
      <c r="F89" s="6" t="s">
        <v>536</v>
      </c>
      <c r="G89" s="6" t="str">
        <f>VLOOKUP(W89, Countries!B:H,7,false)</f>
        <v>საქართველო - GEO</v>
      </c>
      <c r="H89" s="6" t="s">
        <v>537</v>
      </c>
      <c r="K89" s="6" t="s">
        <v>538</v>
      </c>
      <c r="L89" s="6">
        <v>1.024065723E9</v>
      </c>
      <c r="N89" s="6" t="s">
        <v>539</v>
      </c>
      <c r="P89" s="6" t="s">
        <v>540</v>
      </c>
      <c r="S89" s="6">
        <v>810.0</v>
      </c>
      <c r="T89" s="1" t="str">
        <f t="shared" si="1"/>
        <v>ICE000088</v>
      </c>
      <c r="U89" s="1" t="str">
        <f>TRIM(B89)&amp;" (ს.კ. "&amp;TRIM(F89)&amp;") - "&amp;VLOOKUP(X89,'Entity Types'!B:C,2,false)</f>
        <v>მპ დეველოპმენტი (ს.კ. 404960217) - შპს</v>
      </c>
      <c r="V89" s="6" t="s">
        <v>62</v>
      </c>
      <c r="W89" s="6" t="s">
        <v>63</v>
      </c>
      <c r="X89" s="6" t="s">
        <v>64</v>
      </c>
    </row>
    <row r="90">
      <c r="A90" s="5">
        <v>44346.83305248842</v>
      </c>
      <c r="B90" s="6" t="s">
        <v>541</v>
      </c>
      <c r="D90" s="1" t="str">
        <f>VLOOKUP(X90,'Entity Types'!B:C,2,false)</f>
        <v>შპს</v>
      </c>
      <c r="E90" s="1" t="b">
        <v>0</v>
      </c>
      <c r="F90" s="6" t="s">
        <v>542</v>
      </c>
      <c r="G90" s="6" t="str">
        <f>VLOOKUP(W90, Countries!B:H,7,false)</f>
        <v>საქართველო - GEO</v>
      </c>
      <c r="H90" s="6" t="s">
        <v>543</v>
      </c>
      <c r="K90" s="6" t="s">
        <v>382</v>
      </c>
      <c r="L90" s="6">
        <v>1.009004543E9</v>
      </c>
      <c r="N90" s="6" t="s">
        <v>544</v>
      </c>
      <c r="P90" s="6" t="s">
        <v>545</v>
      </c>
      <c r="S90" s="6">
        <v>546.0</v>
      </c>
      <c r="T90" s="1" t="str">
        <f t="shared" si="1"/>
        <v>ICE000089</v>
      </c>
      <c r="U90" s="1" t="str">
        <f>TRIM(B90)&amp;" (ს.კ. "&amp;TRIM(F90)&amp;") - "&amp;VLOOKUP(X90,'Entity Types'!B:C,2,false)</f>
        <v>დომუსი (ს.კ. 404908864) - შპს</v>
      </c>
      <c r="V90" s="6" t="s">
        <v>62</v>
      </c>
      <c r="W90" s="6" t="s">
        <v>63</v>
      </c>
      <c r="X90" s="6" t="s">
        <v>64</v>
      </c>
    </row>
    <row r="91">
      <c r="A91" s="5">
        <v>44346.833090659726</v>
      </c>
      <c r="B91" s="6" t="s">
        <v>546</v>
      </c>
      <c r="D91" s="1" t="str">
        <f>VLOOKUP(X91,'Entity Types'!B:C,2,false)</f>
        <v>შპს</v>
      </c>
      <c r="E91" s="1" t="b">
        <v>0</v>
      </c>
      <c r="F91" s="6" t="s">
        <v>547</v>
      </c>
      <c r="G91" s="6" t="str">
        <f>VLOOKUP(W91, Countries!B:H,7,false)</f>
        <v>საქართველო - GEO</v>
      </c>
      <c r="H91" s="6" t="s">
        <v>548</v>
      </c>
      <c r="K91" s="6" t="s">
        <v>549</v>
      </c>
      <c r="L91" s="6">
        <v>1.007008822E9</v>
      </c>
      <c r="N91" s="6" t="s">
        <v>550</v>
      </c>
      <c r="P91" s="6" t="s">
        <v>551</v>
      </c>
      <c r="S91" s="6">
        <v>506.0</v>
      </c>
      <c r="T91" s="1" t="str">
        <f t="shared" si="1"/>
        <v>ICE000090</v>
      </c>
      <c r="U91" s="1" t="str">
        <f>TRIM(B91)&amp;" (ს.კ. "&amp;TRIM(F91)&amp;") - "&amp;VLOOKUP(X91,'Entity Types'!B:C,2,false)</f>
        <v>ტექნოკლიმა (ს.კ. 402009857) - შპს</v>
      </c>
      <c r="V91" s="6" t="s">
        <v>62</v>
      </c>
      <c r="W91" s="6" t="s">
        <v>63</v>
      </c>
      <c r="X91" s="6" t="s">
        <v>64</v>
      </c>
    </row>
    <row r="92">
      <c r="A92" s="5">
        <v>44346.833126666665</v>
      </c>
      <c r="B92" s="6" t="s">
        <v>552</v>
      </c>
      <c r="D92" s="1" t="str">
        <f>VLOOKUP(X92,'Entity Types'!B:C,2,false)</f>
        <v>შპს</v>
      </c>
      <c r="E92" s="1" t="b">
        <v>0</v>
      </c>
      <c r="F92" s="6" t="s">
        <v>553</v>
      </c>
      <c r="G92" s="6" t="str">
        <f>VLOOKUP(W92, Countries!B:H,7,false)</f>
        <v>საქართველო - GEO</v>
      </c>
      <c r="H92" s="6" t="s">
        <v>554</v>
      </c>
      <c r="K92" s="6" t="s">
        <v>555</v>
      </c>
      <c r="L92" s="6">
        <v>1.021015458E9</v>
      </c>
      <c r="N92" s="6" t="s">
        <v>556</v>
      </c>
      <c r="P92" s="6" t="s">
        <v>557</v>
      </c>
      <c r="S92" s="6">
        <v>775.0</v>
      </c>
      <c r="T92" s="1" t="str">
        <f t="shared" si="1"/>
        <v>ICE000091</v>
      </c>
      <c r="U92" s="1" t="str">
        <f>TRIM(B92)&amp;" (ს.კ. "&amp;TRIM(F92)&amp;") - "&amp;VLOOKUP(X92,'Entity Types'!B:C,2,false)</f>
        <v>ჯორჯიან თრეველ სენთერ (ს.კ. 400179739) - შპს</v>
      </c>
      <c r="V92" s="6" t="s">
        <v>62</v>
      </c>
      <c r="W92" s="6" t="s">
        <v>63</v>
      </c>
      <c r="X92" s="6" t="s">
        <v>64</v>
      </c>
    </row>
    <row r="93">
      <c r="A93" s="5">
        <v>44346.83316355324</v>
      </c>
      <c r="B93" s="6" t="s">
        <v>558</v>
      </c>
      <c r="D93" s="1" t="str">
        <f>VLOOKUP(X93,'Entity Types'!B:C,2,false)</f>
        <v>შპს</v>
      </c>
      <c r="E93" s="1" t="b">
        <v>0</v>
      </c>
      <c r="F93" s="6" t="s">
        <v>559</v>
      </c>
      <c r="G93" s="6" t="str">
        <f>VLOOKUP(W93, Countries!B:H,7,false)</f>
        <v>საქართველო - GEO</v>
      </c>
      <c r="H93" s="6" t="s">
        <v>560</v>
      </c>
      <c r="K93" s="6" t="s">
        <v>561</v>
      </c>
      <c r="L93" s="6">
        <v>1.030000844E9</v>
      </c>
      <c r="N93" s="6" t="s">
        <v>562</v>
      </c>
      <c r="P93" s="6" t="s">
        <v>563</v>
      </c>
      <c r="S93" s="6">
        <v>799.0</v>
      </c>
      <c r="T93" s="1" t="str">
        <f t="shared" si="1"/>
        <v>ICE000092</v>
      </c>
      <c r="U93" s="1" t="str">
        <f>TRIM(B93)&amp;" (ს.კ. "&amp;TRIM(F93)&amp;") - "&amp;VLOOKUP(X93,'Entity Types'!B:C,2,false)</f>
        <v>ბრაით ინდასტრი (ს.კ. 401952348) - შპს</v>
      </c>
      <c r="V93" s="6" t="s">
        <v>62</v>
      </c>
      <c r="W93" s="6" t="s">
        <v>63</v>
      </c>
      <c r="X93" s="6" t="s">
        <v>64</v>
      </c>
    </row>
    <row r="94">
      <c r="A94" s="5">
        <v>44346.83319983796</v>
      </c>
      <c r="B94" s="6" t="s">
        <v>564</v>
      </c>
      <c r="D94" s="1" t="str">
        <f>VLOOKUP(X94,'Entity Types'!B:C,2,false)</f>
        <v>შპს</v>
      </c>
      <c r="E94" s="1" t="b">
        <v>0</v>
      </c>
      <c r="F94" s="6" t="s">
        <v>565</v>
      </c>
      <c r="G94" s="6" t="str">
        <f>VLOOKUP(W94, Countries!B:H,7,false)</f>
        <v>საქართველო - GEO</v>
      </c>
      <c r="H94" s="6" t="s">
        <v>566</v>
      </c>
      <c r="K94" s="6" t="s">
        <v>567</v>
      </c>
      <c r="L94" s="6">
        <v>1.026007472E9</v>
      </c>
      <c r="N94" s="6" t="s">
        <v>568</v>
      </c>
      <c r="P94" s="6" t="s">
        <v>569</v>
      </c>
      <c r="S94" s="6">
        <v>738.0</v>
      </c>
      <c r="T94" s="1" t="str">
        <f t="shared" si="1"/>
        <v>ICE000093</v>
      </c>
      <c r="U94" s="1" t="str">
        <f>TRIM(B94)&amp;" (ს.კ. "&amp;TRIM(F94)&amp;") - "&amp;VLOOKUP(X94,'Entity Types'!B:C,2,false)</f>
        <v>ლიდო (ს.კ. 205264998) - შპს</v>
      </c>
      <c r="V94" s="6" t="s">
        <v>62</v>
      </c>
      <c r="W94" s="6" t="s">
        <v>63</v>
      </c>
      <c r="X94" s="6" t="s">
        <v>64</v>
      </c>
    </row>
    <row r="95">
      <c r="A95" s="5">
        <v>44346.83323635417</v>
      </c>
      <c r="B95" s="6" t="s">
        <v>570</v>
      </c>
      <c r="D95" s="1" t="str">
        <f>VLOOKUP(X95,'Entity Types'!B:C,2,false)</f>
        <v>შპს</v>
      </c>
      <c r="E95" s="1" t="b">
        <v>0</v>
      </c>
      <c r="F95" s="6" t="s">
        <v>571</v>
      </c>
      <c r="G95" s="6" t="str">
        <f>VLOOKUP(W95, Countries!B:H,7,false)</f>
        <v>საქართველო - GEO</v>
      </c>
      <c r="H95" s="6" t="s">
        <v>572</v>
      </c>
      <c r="K95" s="6" t="s">
        <v>573</v>
      </c>
      <c r="L95" s="6">
        <v>1.012025878E9</v>
      </c>
      <c r="N95" s="6" t="s">
        <v>574</v>
      </c>
      <c r="P95" s="6" t="s">
        <v>575</v>
      </c>
      <c r="S95" s="6">
        <v>231.0</v>
      </c>
      <c r="T95" s="1" t="str">
        <f t="shared" si="1"/>
        <v>ICE000094</v>
      </c>
      <c r="U95" s="1" t="str">
        <f>TRIM(B95)&amp;" (ს.კ. "&amp;TRIM(F95)&amp;") - "&amp;VLOOKUP(X95,'Entity Types'!B:C,2,false)</f>
        <v>სტოკი (ს.კ. 206348371) - შპს</v>
      </c>
      <c r="V95" s="6" t="s">
        <v>62</v>
      </c>
      <c r="W95" s="6" t="s">
        <v>63</v>
      </c>
      <c r="X95" s="6" t="s">
        <v>64</v>
      </c>
    </row>
    <row r="96">
      <c r="A96" s="5">
        <v>44346.83327341435</v>
      </c>
      <c r="B96" s="6" t="s">
        <v>576</v>
      </c>
      <c r="D96" s="1" t="str">
        <f>VLOOKUP(X96,'Entity Types'!B:C,2,false)</f>
        <v>შპს</v>
      </c>
      <c r="E96" s="1" t="b">
        <v>0</v>
      </c>
      <c r="F96" s="6" t="s">
        <v>577</v>
      </c>
      <c r="G96" s="6" t="str">
        <f>VLOOKUP(W96, Countries!B:H,7,false)</f>
        <v>საქართველო - GEO</v>
      </c>
      <c r="H96" s="6" t="s">
        <v>578</v>
      </c>
      <c r="K96" s="6" t="s">
        <v>579</v>
      </c>
      <c r="L96" s="6">
        <v>2.1001000121E10</v>
      </c>
      <c r="N96" s="6" t="s">
        <v>580</v>
      </c>
      <c r="P96" s="6" t="s">
        <v>581</v>
      </c>
      <c r="S96" s="6">
        <v>103.0</v>
      </c>
      <c r="T96" s="1" t="str">
        <f t="shared" si="1"/>
        <v>ICE000095</v>
      </c>
      <c r="U96" s="1" t="str">
        <f>TRIM(B96)&amp;" (ს.კ. "&amp;TRIM(F96)&amp;") - "&amp;VLOOKUP(X96,'Entity Types'!B:C,2,false)</f>
        <v>საქართველოს კონდიცირებისა და გათბობის სისტემები (ს.კ. 211398888) - შპს</v>
      </c>
      <c r="V96" s="6" t="s">
        <v>62</v>
      </c>
      <c r="W96" s="6" t="s">
        <v>63</v>
      </c>
      <c r="X96" s="6" t="s">
        <v>64</v>
      </c>
    </row>
    <row r="97">
      <c r="A97" s="5">
        <v>44346.83330997685</v>
      </c>
      <c r="B97" s="6" t="s">
        <v>582</v>
      </c>
      <c r="D97" s="1" t="str">
        <f>VLOOKUP(X97,'Entity Types'!B:C,2,false)</f>
        <v>სს</v>
      </c>
      <c r="E97" s="1" t="b">
        <v>0</v>
      </c>
      <c r="F97" s="6" t="s">
        <v>583</v>
      </c>
      <c r="G97" s="6" t="str">
        <f>VLOOKUP(W97, Countries!B:H,7,false)</f>
        <v>საქართველო - GEO</v>
      </c>
      <c r="H97" s="6" t="s">
        <v>584</v>
      </c>
      <c r="K97" s="6" t="s">
        <v>585</v>
      </c>
      <c r="L97" s="6">
        <v>1.017017793E9</v>
      </c>
      <c r="N97" s="6" t="s">
        <v>586</v>
      </c>
      <c r="P97" s="6" t="s">
        <v>587</v>
      </c>
      <c r="S97" s="6">
        <v>505.0</v>
      </c>
      <c r="T97" s="1" t="str">
        <f t="shared" si="1"/>
        <v>ICE000096</v>
      </c>
      <c r="U97" s="1" t="str">
        <f>TRIM(B97)&amp;" (ს.კ. "&amp;TRIM(F97)&amp;") - "&amp;VLOOKUP(X97,'Entity Types'!B:C,2,false)</f>
        <v>სადაზღვევო კომპანია ალდაგი (ს.კ. 404476189) - სს</v>
      </c>
      <c r="V97" s="6" t="s">
        <v>62</v>
      </c>
      <c r="W97" s="6" t="s">
        <v>63</v>
      </c>
      <c r="X97" s="6" t="s">
        <v>99</v>
      </c>
    </row>
    <row r="98">
      <c r="A98" s="5">
        <v>44346.83334693287</v>
      </c>
      <c r="B98" s="6" t="s">
        <v>588</v>
      </c>
      <c r="D98" s="1" t="str">
        <f>VLOOKUP(X98,'Entity Types'!B:C,2,false)</f>
        <v>შპს</v>
      </c>
      <c r="E98" s="1" t="b">
        <v>0</v>
      </c>
      <c r="F98" s="6" t="s">
        <v>589</v>
      </c>
      <c r="G98" s="6" t="str">
        <f>VLOOKUP(W98, Countries!B:H,7,false)</f>
        <v>საქართველო - GEO</v>
      </c>
      <c r="H98" s="6" t="s">
        <v>590</v>
      </c>
      <c r="K98" s="6" t="s">
        <v>591</v>
      </c>
      <c r="L98" s="6">
        <v>3.7001039872E10</v>
      </c>
      <c r="N98" s="6" t="s">
        <v>592</v>
      </c>
      <c r="P98" s="6" t="s">
        <v>593</v>
      </c>
      <c r="S98" s="6">
        <v>970.0</v>
      </c>
      <c r="T98" s="1" t="str">
        <f t="shared" si="1"/>
        <v>ICE000097</v>
      </c>
      <c r="U98" s="1" t="str">
        <f>TRIM(B98)&amp;" (ს.კ. "&amp;TRIM(F98)&amp;") - "&amp;VLOOKUP(X98,'Entity Types'!B:C,2,false)</f>
        <v>ჩემი კლიმატი (ს.კ. 438730713) - შპს</v>
      </c>
      <c r="V98" s="6" t="s">
        <v>62</v>
      </c>
      <c r="W98" s="6" t="s">
        <v>63</v>
      </c>
      <c r="X98" s="6" t="s">
        <v>64</v>
      </c>
    </row>
    <row r="99">
      <c r="A99" s="5">
        <v>44346.83338350695</v>
      </c>
      <c r="B99" s="6" t="s">
        <v>594</v>
      </c>
      <c r="D99" s="1" t="str">
        <f>VLOOKUP(X99,'Entity Types'!B:C,2,false)</f>
        <v>შპს</v>
      </c>
      <c r="E99" s="1" t="b">
        <v>0</v>
      </c>
      <c r="F99" s="6" t="s">
        <v>595</v>
      </c>
      <c r="G99" s="6" t="str">
        <f>VLOOKUP(W99, Countries!B:H,7,false)</f>
        <v>საქართველო - GEO</v>
      </c>
      <c r="H99" s="6" t="s">
        <v>596</v>
      </c>
      <c r="K99" s="6" t="s">
        <v>597</v>
      </c>
      <c r="L99" s="6">
        <v>1.3001004871E10</v>
      </c>
      <c r="N99" s="6" t="s">
        <v>598</v>
      </c>
      <c r="P99" s="6" t="s">
        <v>599</v>
      </c>
      <c r="S99" s="6">
        <v>549.0</v>
      </c>
      <c r="T99" s="1" t="str">
        <f t="shared" si="1"/>
        <v>ICE000098</v>
      </c>
      <c r="U99" s="1" t="str">
        <f>TRIM(B99)&amp;" (ს.კ. "&amp;TRIM(F99)&amp;") - "&amp;VLOOKUP(X99,'Entity Types'!B:C,2,false)</f>
        <v>მოტორსტარი (ს.კ. 216402701) - შპს</v>
      </c>
      <c r="V99" s="6" t="s">
        <v>62</v>
      </c>
      <c r="W99" s="6" t="s">
        <v>63</v>
      </c>
      <c r="X99" s="6" t="s">
        <v>64</v>
      </c>
    </row>
    <row r="100">
      <c r="A100" s="5">
        <v>44346.833420497685</v>
      </c>
      <c r="B100" s="6" t="s">
        <v>600</v>
      </c>
      <c r="D100" s="1" t="str">
        <f>VLOOKUP(X100,'Entity Types'!B:C,2,false)</f>
        <v>შპს</v>
      </c>
      <c r="E100" s="1" t="b">
        <v>0</v>
      </c>
      <c r="F100" s="6" t="s">
        <v>601</v>
      </c>
      <c r="G100" s="6" t="str">
        <f>VLOOKUP(W100, Countries!B:H,7,false)</f>
        <v>საქართველო - GEO</v>
      </c>
      <c r="H100" s="6" t="s">
        <v>602</v>
      </c>
      <c r="K100" s="6" t="s">
        <v>603</v>
      </c>
      <c r="L100" s="6">
        <v>1.024053313E9</v>
      </c>
      <c r="N100" s="6" t="s">
        <v>604</v>
      </c>
      <c r="P100" s="6" t="s">
        <v>605</v>
      </c>
      <c r="S100" s="6">
        <v>575.0</v>
      </c>
      <c r="T100" s="1" t="str">
        <f t="shared" si="1"/>
        <v>ICE000099</v>
      </c>
      <c r="U100" s="1" t="str">
        <f>TRIM(B100)&amp;" (ს.კ. "&amp;TRIM(F100)&amp;") - "&amp;VLOOKUP(X100,'Entity Types'!B:C,2,false)</f>
        <v>დომსონს ინჯინიარინგ (ს.კ. 405126572) - შპს</v>
      </c>
      <c r="V100" s="6" t="s">
        <v>62</v>
      </c>
      <c r="W100" s="6" t="s">
        <v>63</v>
      </c>
      <c r="X100" s="6" t="s">
        <v>64</v>
      </c>
    </row>
    <row r="101">
      <c r="A101" s="5">
        <v>44346.83346349537</v>
      </c>
      <c r="B101" s="6" t="s">
        <v>606</v>
      </c>
      <c r="D101" s="1" t="str">
        <f>VLOOKUP(X101,'Entity Types'!B:C,2,false)</f>
        <v>შპს</v>
      </c>
      <c r="E101" s="1" t="b">
        <v>0</v>
      </c>
      <c r="F101" s="6" t="s">
        <v>607</v>
      </c>
      <c r="G101" s="6" t="str">
        <f>VLOOKUP(W101, Countries!B:H,7,false)</f>
        <v>საქართველო - GEO</v>
      </c>
      <c r="H101" s="6" t="s">
        <v>608</v>
      </c>
      <c r="K101" s="6" t="s">
        <v>609</v>
      </c>
      <c r="L101" s="6">
        <v>5.9002000403E10</v>
      </c>
      <c r="N101" s="6" t="s">
        <v>610</v>
      </c>
      <c r="P101" s="6" t="s">
        <v>611</v>
      </c>
      <c r="S101" s="6">
        <v>979.0</v>
      </c>
      <c r="T101" s="1" t="str">
        <f t="shared" si="1"/>
        <v>ICE000100</v>
      </c>
      <c r="U101" s="1" t="str">
        <f>TRIM(B101)&amp;" (ს.კ. "&amp;TRIM(F101)&amp;") - "&amp;VLOOKUP(X101,'Entity Types'!B:C,2,false)</f>
        <v>ენსოლი (ს.კ. 205236190) - შპს</v>
      </c>
      <c r="V101" s="6" t="s">
        <v>62</v>
      </c>
      <c r="W101" s="6" t="s">
        <v>63</v>
      </c>
      <c r="X101" s="6" t="s">
        <v>64</v>
      </c>
    </row>
    <row r="102">
      <c r="A102" s="5">
        <v>44346.8334996412</v>
      </c>
      <c r="B102" s="6" t="s">
        <v>612</v>
      </c>
      <c r="D102" s="1" t="str">
        <f>VLOOKUP(X102,'Entity Types'!B:C,2,false)</f>
        <v>შპს</v>
      </c>
      <c r="E102" s="1" t="b">
        <v>0</v>
      </c>
      <c r="F102" s="6" t="s">
        <v>613</v>
      </c>
      <c r="G102" s="6" t="str">
        <f>VLOOKUP(W102, Countries!B:H,7,false)</f>
        <v>საქართველო - GEO</v>
      </c>
      <c r="H102" s="6" t="s">
        <v>614</v>
      </c>
      <c r="K102" s="6" t="s">
        <v>615</v>
      </c>
      <c r="L102" s="6">
        <v>2.2409260588E10</v>
      </c>
      <c r="N102" s="6" t="s">
        <v>616</v>
      </c>
      <c r="P102" s="6" t="s">
        <v>617</v>
      </c>
      <c r="S102" s="6">
        <v>1007.0</v>
      </c>
      <c r="T102" s="1" t="str">
        <f t="shared" si="1"/>
        <v>ICE000101</v>
      </c>
      <c r="U102" s="1" t="str">
        <f>TRIM(B102)&amp;" (ს.კ. "&amp;TRIM(F102)&amp;") - "&amp;VLOOKUP(X102,'Entity Types'!B:C,2,false)</f>
        <v>სინერჯი ქონსთრაქშინ (ს.კ. 404395310) - შპს</v>
      </c>
      <c r="V102" s="6" t="s">
        <v>62</v>
      </c>
      <c r="W102" s="6" t="s">
        <v>63</v>
      </c>
      <c r="X102" s="6" t="s">
        <v>64</v>
      </c>
    </row>
    <row r="103">
      <c r="A103" s="5">
        <v>44346.833536226855</v>
      </c>
      <c r="B103" s="6" t="s">
        <v>618</v>
      </c>
      <c r="D103" s="1" t="str">
        <f>VLOOKUP(X103,'Entity Types'!B:C,2,false)</f>
        <v>შპს</v>
      </c>
      <c r="E103" s="1" t="b">
        <v>0</v>
      </c>
      <c r="F103" s="6" t="s">
        <v>619</v>
      </c>
      <c r="G103" s="6" t="str">
        <f>VLOOKUP(W103, Countries!B:H,7,false)</f>
        <v>საქართველო - GEO</v>
      </c>
      <c r="H103" s="6" t="s">
        <v>620</v>
      </c>
      <c r="K103" s="6" t="s">
        <v>621</v>
      </c>
      <c r="L103" s="6">
        <v>1.017036441E9</v>
      </c>
      <c r="N103" s="6" t="s">
        <v>622</v>
      </c>
      <c r="P103" s="6" t="s">
        <v>623</v>
      </c>
      <c r="S103" s="6">
        <v>644.0</v>
      </c>
      <c r="T103" s="1" t="str">
        <f t="shared" si="1"/>
        <v>ICE000102</v>
      </c>
      <c r="U103" s="1" t="str">
        <f>TRIM(B103)&amp;" (ს.კ. "&amp;TRIM(F103)&amp;") - "&amp;VLOOKUP(X103,'Entity Types'!B:C,2,false)</f>
        <v>ს გემბლინგ ჰოლი (ს.კ. 404497273) - შპს</v>
      </c>
      <c r="V103" s="6" t="s">
        <v>62</v>
      </c>
      <c r="W103" s="6" t="s">
        <v>63</v>
      </c>
      <c r="X103" s="6" t="s">
        <v>64</v>
      </c>
    </row>
    <row r="104">
      <c r="A104" s="5">
        <v>44346.83357321759</v>
      </c>
      <c r="B104" s="6" t="s">
        <v>624</v>
      </c>
      <c r="D104" s="1" t="str">
        <f>VLOOKUP(X104,'Entity Types'!B:C,2,false)</f>
        <v>შპს</v>
      </c>
      <c r="E104" s="1" t="b">
        <v>0</v>
      </c>
      <c r="F104" s="6" t="s">
        <v>625</v>
      </c>
      <c r="G104" s="6" t="str">
        <f>VLOOKUP(W104, Countries!B:H,7,false)</f>
        <v>საქართველო - GEO</v>
      </c>
      <c r="H104" s="6" t="s">
        <v>626</v>
      </c>
      <c r="K104" s="6" t="s">
        <v>627</v>
      </c>
      <c r="L104" s="6">
        <v>1.2001006837E10</v>
      </c>
      <c r="N104" s="6" t="s">
        <v>628</v>
      </c>
      <c r="P104" s="6" t="s">
        <v>629</v>
      </c>
      <c r="S104" s="6">
        <v>474.0</v>
      </c>
      <c r="T104" s="1" t="str">
        <f t="shared" si="1"/>
        <v>ICE000103</v>
      </c>
      <c r="U104" s="1" t="str">
        <f>TRIM(B104)&amp;" (ს.კ. "&amp;TRIM(F104)&amp;") - "&amp;VLOOKUP(X104,'Entity Types'!B:C,2,false)</f>
        <v>მაქს კომფორტი (ს.კ. 202360970) - შპს</v>
      </c>
      <c r="V104" s="6" t="s">
        <v>62</v>
      </c>
      <c r="W104" s="6" t="s">
        <v>63</v>
      </c>
      <c r="X104" s="6" t="s">
        <v>64</v>
      </c>
    </row>
    <row r="105">
      <c r="A105" s="5">
        <v>44346.83360975694</v>
      </c>
      <c r="B105" s="6" t="s">
        <v>630</v>
      </c>
      <c r="D105" s="1" t="str">
        <f>VLOOKUP(X105,'Entity Types'!B:C,2,false)</f>
        <v>შპს</v>
      </c>
      <c r="E105" s="1" t="b">
        <v>0</v>
      </c>
      <c r="F105" s="6" t="s">
        <v>631</v>
      </c>
      <c r="G105" s="6" t="str">
        <f>VLOOKUP(W105, Countries!B:H,7,false)</f>
        <v>საქართველო - GEO</v>
      </c>
      <c r="H105" s="6" t="s">
        <v>632</v>
      </c>
      <c r="K105" s="6" t="s">
        <v>633</v>
      </c>
      <c r="L105" s="6">
        <v>1.024019893E9</v>
      </c>
      <c r="N105" s="6" t="s">
        <v>634</v>
      </c>
      <c r="P105" s="6" t="s">
        <v>635</v>
      </c>
      <c r="S105" s="6">
        <v>349.0</v>
      </c>
      <c r="T105" s="1" t="str">
        <f t="shared" si="1"/>
        <v>ICE000104</v>
      </c>
      <c r="U105" s="1" t="str">
        <f>TRIM(B105)&amp;" (ს.კ. "&amp;TRIM(F105)&amp;") - "&amp;VLOOKUP(X105,'Entity Types'!B:C,2,false)</f>
        <v>დასაქმების სააგენტო ეიჩარი (ს.კ. 204554259) - შპს</v>
      </c>
      <c r="V105" s="6" t="s">
        <v>62</v>
      </c>
      <c r="W105" s="6" t="s">
        <v>63</v>
      </c>
      <c r="X105" s="6" t="s">
        <v>64</v>
      </c>
    </row>
    <row r="106">
      <c r="A106" s="5">
        <v>44346.83364570602</v>
      </c>
      <c r="B106" s="6" t="s">
        <v>636</v>
      </c>
      <c r="D106" s="1" t="str">
        <f>VLOOKUP(X106,'Entity Types'!B:C,2,false)</f>
        <v>შპს</v>
      </c>
      <c r="E106" s="1" t="b">
        <v>0</v>
      </c>
      <c r="F106" s="6" t="s">
        <v>637</v>
      </c>
      <c r="G106" s="6" t="str">
        <f>VLOOKUP(W106, Countries!B:H,7,false)</f>
        <v>საქართველო - GEO</v>
      </c>
      <c r="H106" s="6" t="s">
        <v>638</v>
      </c>
      <c r="K106" s="6" t="s">
        <v>639</v>
      </c>
      <c r="L106" s="6">
        <v>1.013012242E9</v>
      </c>
      <c r="N106" s="6" t="s">
        <v>640</v>
      </c>
      <c r="P106" s="6" t="s">
        <v>641</v>
      </c>
      <c r="S106" s="6">
        <v>1051.0</v>
      </c>
      <c r="T106" s="1" t="str">
        <f t="shared" si="1"/>
        <v>ICE000105</v>
      </c>
      <c r="U106" s="1" t="str">
        <f>TRIM(B106)&amp;" (ს.კ. "&amp;TRIM(F106)&amp;") - "&amp;VLOOKUP(X106,'Entity Types'!B:C,2,false)</f>
        <v>LGS (ს.კ. 406077427) - შპს</v>
      </c>
      <c r="V106" s="6" t="s">
        <v>62</v>
      </c>
      <c r="W106" s="6" t="s">
        <v>63</v>
      </c>
      <c r="X106" s="6" t="s">
        <v>64</v>
      </c>
    </row>
    <row r="107">
      <c r="A107" s="5">
        <v>44346.83368196759</v>
      </c>
      <c r="B107" s="6" t="s">
        <v>642</v>
      </c>
      <c r="D107" s="1" t="str">
        <f>VLOOKUP(X107,'Entity Types'!B:C,2,false)</f>
        <v>შპს</v>
      </c>
      <c r="E107" s="1" t="b">
        <v>0</v>
      </c>
      <c r="F107" s="6" t="s">
        <v>643</v>
      </c>
      <c r="G107" s="6" t="str">
        <f>VLOOKUP(W107, Countries!B:H,7,false)</f>
        <v>საქართველო - GEO</v>
      </c>
      <c r="H107" s="6" t="s">
        <v>644</v>
      </c>
      <c r="K107" s="6" t="s">
        <v>645</v>
      </c>
      <c r="L107" s="6">
        <v>6.1001002615E10</v>
      </c>
      <c r="N107" s="6" t="s">
        <v>646</v>
      </c>
      <c r="P107" s="6" t="s">
        <v>647</v>
      </c>
      <c r="S107" s="6">
        <v>695.0</v>
      </c>
      <c r="T107" s="1" t="str">
        <f t="shared" si="1"/>
        <v>ICE000106</v>
      </c>
      <c r="U107" s="1" t="str">
        <f>TRIM(B107)&amp;" (ს.კ. "&amp;TRIM(F107)&amp;") - "&amp;VLOOKUP(X107,'Entity Types'!B:C,2,false)</f>
        <v>ამერი დეველოპმენტი (ს.კ. 404956776) - შპს</v>
      </c>
      <c r="V107" s="6" t="s">
        <v>62</v>
      </c>
      <c r="W107" s="6" t="s">
        <v>63</v>
      </c>
      <c r="X107" s="6" t="s">
        <v>64</v>
      </c>
    </row>
    <row r="108">
      <c r="A108" s="5">
        <v>44346.83371814815</v>
      </c>
      <c r="B108" s="6" t="s">
        <v>648</v>
      </c>
      <c r="D108" s="1" t="str">
        <f>VLOOKUP(X108,'Entity Types'!B:C,2,false)</f>
        <v>შპს</v>
      </c>
      <c r="E108" s="1" t="b">
        <v>0</v>
      </c>
      <c r="F108" s="6" t="s">
        <v>649</v>
      </c>
      <c r="G108" s="6" t="str">
        <f>VLOOKUP(W108, Countries!B:H,7,false)</f>
        <v>საქართველო - GEO</v>
      </c>
      <c r="H108" s="6" t="s">
        <v>650</v>
      </c>
      <c r="K108" s="6" t="s">
        <v>651</v>
      </c>
      <c r="L108" s="6">
        <v>1.023005294E9</v>
      </c>
      <c r="N108" s="6" t="s">
        <v>652</v>
      </c>
      <c r="P108" s="6" t="s">
        <v>653</v>
      </c>
      <c r="S108" s="6">
        <v>176.0</v>
      </c>
      <c r="T108" s="1" t="str">
        <f t="shared" si="1"/>
        <v>ICE000107</v>
      </c>
      <c r="U108" s="1" t="str">
        <f>TRIM(B108)&amp;" (ს.კ. "&amp;TRIM(F108)&amp;") - "&amp;VLOOKUP(X108,'Entity Types'!B:C,2,false)</f>
        <v>ჭკვიანი სახლი (ს.კ. 200273818) - შპს</v>
      </c>
      <c r="V108" s="6" t="s">
        <v>62</v>
      </c>
      <c r="W108" s="6" t="s">
        <v>63</v>
      </c>
      <c r="X108" s="6" t="s">
        <v>64</v>
      </c>
    </row>
    <row r="109">
      <c r="A109" s="5">
        <v>44346.83375592592</v>
      </c>
      <c r="B109" s="6" t="s">
        <v>654</v>
      </c>
      <c r="D109" s="1" t="str">
        <f>VLOOKUP(X109,'Entity Types'!B:C,2,false)</f>
        <v>შპს</v>
      </c>
      <c r="E109" s="1" t="b">
        <v>0</v>
      </c>
      <c r="F109" s="6" t="s">
        <v>655</v>
      </c>
      <c r="G109" s="6" t="str">
        <f>VLOOKUP(W109, Countries!B:H,7,false)</f>
        <v>საქართველო - GEO</v>
      </c>
      <c r="H109" s="6" t="s">
        <v>656</v>
      </c>
      <c r="K109" s="6" t="s">
        <v>657</v>
      </c>
      <c r="L109" s="6">
        <v>6.1001029125E10</v>
      </c>
      <c r="N109" s="6" t="s">
        <v>658</v>
      </c>
      <c r="P109" s="6" t="s">
        <v>659</v>
      </c>
      <c r="S109" s="6">
        <v>1062.0</v>
      </c>
      <c r="T109" s="1" t="str">
        <f t="shared" si="1"/>
        <v>ICE000108</v>
      </c>
      <c r="U109" s="1" t="str">
        <f>TRIM(B109)&amp;" (ს.კ. "&amp;TRIM(F109)&amp;") - "&amp;VLOOKUP(X109,'Entity Types'!B:C,2,false)</f>
        <v>ბლოკი (ს.კ. 445463739) - შპს</v>
      </c>
      <c r="V109" s="6" t="s">
        <v>62</v>
      </c>
      <c r="W109" s="6" t="s">
        <v>63</v>
      </c>
      <c r="X109" s="6" t="s">
        <v>64</v>
      </c>
    </row>
    <row r="110">
      <c r="A110" s="5">
        <v>44346.833792708334</v>
      </c>
      <c r="B110" s="6" t="s">
        <v>660</v>
      </c>
      <c r="D110" s="1" t="str">
        <f>VLOOKUP(X110,'Entity Types'!B:C,2,false)</f>
        <v>შპს</v>
      </c>
      <c r="E110" s="1" t="b">
        <v>0</v>
      </c>
      <c r="F110" s="6" t="s">
        <v>661</v>
      </c>
      <c r="G110" s="6" t="str">
        <f>VLOOKUP(W110, Countries!B:H,7,false)</f>
        <v>საქართველო - GEO</v>
      </c>
      <c r="H110" s="6" t="s">
        <v>662</v>
      </c>
      <c r="K110" s="6" t="s">
        <v>663</v>
      </c>
      <c r="L110" s="6">
        <v>1.010004817E9</v>
      </c>
      <c r="N110" s="6" t="s">
        <v>664</v>
      </c>
      <c r="P110" s="6" t="s">
        <v>665</v>
      </c>
      <c r="S110" s="6">
        <v>634.0</v>
      </c>
      <c r="T110" s="1" t="str">
        <f t="shared" si="1"/>
        <v>ICE000109</v>
      </c>
      <c r="U110" s="1" t="str">
        <f>TRIM(B110)&amp;" (ს.კ. "&amp;TRIM(F110)&amp;") - "&amp;VLOOKUP(X110,'Entity Types'!B:C,2,false)</f>
        <v>ბერკეტი-დიზაინი (ს.კ. 204909812) - შპს</v>
      </c>
      <c r="V110" s="6" t="s">
        <v>62</v>
      </c>
      <c r="W110" s="6" t="s">
        <v>63</v>
      </c>
      <c r="X110" s="6" t="s">
        <v>64</v>
      </c>
    </row>
    <row r="111">
      <c r="A111" s="5">
        <v>44346.83382903935</v>
      </c>
      <c r="B111" s="6" t="s">
        <v>666</v>
      </c>
      <c r="D111" s="1" t="str">
        <f>VLOOKUP(X111,'Entity Types'!B:C,2,false)</f>
        <v>შპს</v>
      </c>
      <c r="E111" s="1" t="b">
        <v>0</v>
      </c>
      <c r="F111" s="6" t="s">
        <v>667</v>
      </c>
      <c r="G111" s="6" t="str">
        <f>VLOOKUP(W111, Countries!B:H,7,false)</f>
        <v>საქართველო - GEO</v>
      </c>
      <c r="H111" s="6" t="s">
        <v>668</v>
      </c>
      <c r="K111" s="6" t="s">
        <v>669</v>
      </c>
      <c r="L111" s="6">
        <v>1.030019878E9</v>
      </c>
      <c r="N111" s="6" t="s">
        <v>670</v>
      </c>
      <c r="P111" s="6" t="s">
        <v>671</v>
      </c>
      <c r="S111" s="6">
        <v>1066.0</v>
      </c>
      <c r="T111" s="1" t="str">
        <f t="shared" si="1"/>
        <v>ICE000110</v>
      </c>
      <c r="U111" s="1" t="str">
        <f>TRIM(B111)&amp;" (ს.კ. "&amp;TRIM(F111)&amp;") - "&amp;VLOOKUP(X111,'Entity Types'!B:C,2,false)</f>
        <v>ოლსერვისჯგუფი (ს.კ. 406269041) - შპს</v>
      </c>
      <c r="V111" s="6" t="s">
        <v>62</v>
      </c>
      <c r="W111" s="6" t="s">
        <v>63</v>
      </c>
      <c r="X111" s="6" t="s">
        <v>64</v>
      </c>
    </row>
    <row r="112">
      <c r="A112" s="5">
        <v>44346.83386569444</v>
      </c>
      <c r="B112" s="6" t="s">
        <v>672</v>
      </c>
      <c r="D112" s="1" t="str">
        <f>VLOOKUP(X112,'Entity Types'!B:C,2,false)</f>
        <v>შპს</v>
      </c>
      <c r="E112" s="1" t="b">
        <v>0</v>
      </c>
      <c r="F112" s="6" t="s">
        <v>673</v>
      </c>
      <c r="G112" s="6" t="str">
        <f>VLOOKUP(W112, Countries!B:H,7,false)</f>
        <v>საქართველო - GEO</v>
      </c>
      <c r="H112" s="6" t="s">
        <v>674</v>
      </c>
      <c r="K112" s="6" t="s">
        <v>675</v>
      </c>
      <c r="L112" s="6">
        <v>1.019021033E9</v>
      </c>
      <c r="N112" s="6" t="s">
        <v>676</v>
      </c>
      <c r="P112" s="6" t="s">
        <v>677</v>
      </c>
      <c r="S112" s="6">
        <v>1079.0</v>
      </c>
      <c r="T112" s="1" t="str">
        <f t="shared" si="1"/>
        <v>ICE000111</v>
      </c>
      <c r="U112" s="1" t="str">
        <f>TRIM(B112)&amp;" (ს.კ. "&amp;TRIM(F112)&amp;") - "&amp;VLOOKUP(X112,'Entity Types'!B:C,2,false)</f>
        <v>სტრაქტიფორმი (ს.კ. 405313940) - შპს</v>
      </c>
      <c r="V112" s="6" t="s">
        <v>62</v>
      </c>
      <c r="W112" s="6" t="s">
        <v>63</v>
      </c>
      <c r="X112" s="6" t="s">
        <v>64</v>
      </c>
    </row>
    <row r="113">
      <c r="A113" s="5">
        <v>44346.833901770835</v>
      </c>
      <c r="B113" s="6" t="s">
        <v>678</v>
      </c>
      <c r="D113" s="1" t="str">
        <f>VLOOKUP(X113,'Entity Types'!B:C,2,false)</f>
        <v>შპს</v>
      </c>
      <c r="E113" s="1" t="b">
        <v>0</v>
      </c>
      <c r="F113" s="6" t="s">
        <v>679</v>
      </c>
      <c r="G113" s="6" t="str">
        <f>VLOOKUP(W113, Countries!B:H,7,false)</f>
        <v>საქართველო - GEO</v>
      </c>
      <c r="H113" s="6" t="s">
        <v>680</v>
      </c>
      <c r="K113" s="6" t="s">
        <v>680</v>
      </c>
      <c r="L113" s="6">
        <v>1.021003274E9</v>
      </c>
      <c r="N113" s="6" t="s">
        <v>681</v>
      </c>
      <c r="P113" s="6" t="s">
        <v>682</v>
      </c>
      <c r="S113" s="6">
        <v>1167.0</v>
      </c>
      <c r="T113" s="1" t="str">
        <f t="shared" si="1"/>
        <v>ICE000112</v>
      </c>
      <c r="U113" s="1" t="str">
        <f>TRIM(B113)&amp;" (ს.კ. "&amp;TRIM(F113)&amp;") - "&amp;VLOOKUP(X113,'Entity Types'!B:C,2,false)</f>
        <v>გალერია თბილისი (ს.კ. 204558497) - შპს</v>
      </c>
      <c r="V113" s="6" t="s">
        <v>62</v>
      </c>
      <c r="W113" s="6" t="s">
        <v>63</v>
      </c>
      <c r="X113" s="6" t="s">
        <v>64</v>
      </c>
    </row>
    <row r="114">
      <c r="A114" s="5">
        <v>44346.83393768518</v>
      </c>
      <c r="B114" s="6" t="s">
        <v>683</v>
      </c>
      <c r="D114" s="1" t="str">
        <f>VLOOKUP(X114,'Entity Types'!B:C,2,false)</f>
        <v>შპს</v>
      </c>
      <c r="E114" s="1" t="b">
        <v>0</v>
      </c>
      <c r="F114" s="6" t="s">
        <v>684</v>
      </c>
      <c r="G114" s="6" t="str">
        <f>VLOOKUP(W114, Countries!B:H,7,false)</f>
        <v>საქართველო - GEO</v>
      </c>
      <c r="H114" s="6" t="s">
        <v>685</v>
      </c>
      <c r="K114" s="6" t="s">
        <v>686</v>
      </c>
      <c r="L114" s="6">
        <v>3.9001006209E10</v>
      </c>
      <c r="N114" s="6" t="s">
        <v>687</v>
      </c>
      <c r="P114" s="6" t="s">
        <v>688</v>
      </c>
      <c r="S114" s="6">
        <v>388.0</v>
      </c>
      <c r="T114" s="1" t="str">
        <f t="shared" si="1"/>
        <v>ICE000113</v>
      </c>
      <c r="U114" s="1" t="str">
        <f>TRIM(B114)&amp;" (ს.კ. "&amp;TRIM(F114)&amp;") - "&amp;VLOOKUP(X114,'Entity Types'!B:C,2,false)</f>
        <v>ავტო დახმარება ჯუბა (ს.კ. 400021230) - შპს</v>
      </c>
      <c r="V114" s="6" t="s">
        <v>62</v>
      </c>
      <c r="W114" s="6" t="s">
        <v>63</v>
      </c>
      <c r="X114" s="6" t="s">
        <v>64</v>
      </c>
    </row>
    <row r="115">
      <c r="A115" s="5">
        <v>44346.83397291666</v>
      </c>
      <c r="B115" s="6" t="s">
        <v>689</v>
      </c>
      <c r="D115" s="1" t="str">
        <f>VLOOKUP(X115,'Entity Types'!B:C,2,false)</f>
        <v>შპს</v>
      </c>
      <c r="E115" s="1" t="b">
        <v>0</v>
      </c>
      <c r="F115" s="6" t="s">
        <v>690</v>
      </c>
      <c r="G115" s="6" t="str">
        <f>VLOOKUP(W115, Countries!B:H,7,false)</f>
        <v>საქართველო - GEO</v>
      </c>
      <c r="H115" s="6" t="s">
        <v>691</v>
      </c>
      <c r="K115" s="6" t="s">
        <v>692</v>
      </c>
      <c r="L115" s="6">
        <v>1.00900883E9</v>
      </c>
      <c r="N115" s="6" t="s">
        <v>693</v>
      </c>
      <c r="P115" s="6" t="s">
        <v>694</v>
      </c>
      <c r="S115" s="6">
        <v>1055.0</v>
      </c>
      <c r="T115" s="1" t="str">
        <f t="shared" si="1"/>
        <v>ICE000114</v>
      </c>
      <c r="U115" s="1" t="str">
        <f>TRIM(B115)&amp;" (ს.კ. "&amp;TRIM(F115)&amp;") - "&amp;VLOOKUP(X115,'Entity Types'!B:C,2,false)</f>
        <v>ინტერკლიმატი (ს.კ. 445385752) - შპს</v>
      </c>
      <c r="V115" s="6" t="s">
        <v>62</v>
      </c>
      <c r="W115" s="6" t="s">
        <v>63</v>
      </c>
      <c r="X115" s="6" t="s">
        <v>64</v>
      </c>
    </row>
    <row r="116">
      <c r="A116" s="5">
        <v>44346.8340090625</v>
      </c>
      <c r="B116" s="6" t="s">
        <v>695</v>
      </c>
      <c r="D116" s="1" t="str">
        <f>VLOOKUP(X116,'Entity Types'!B:C,2,false)</f>
        <v>შპს</v>
      </c>
      <c r="E116" s="1" t="b">
        <v>0</v>
      </c>
      <c r="F116" s="6" t="s">
        <v>696</v>
      </c>
      <c r="G116" s="6" t="str">
        <f>VLOOKUP(W116, Countries!B:H,7,false)</f>
        <v>საქართველო - GEO</v>
      </c>
      <c r="H116" s="6" t="s">
        <v>697</v>
      </c>
      <c r="K116" s="6" t="s">
        <v>698</v>
      </c>
      <c r="L116" s="6">
        <v>1.019065673E9</v>
      </c>
      <c r="N116" s="6" t="s">
        <v>699</v>
      </c>
      <c r="P116" s="6" t="s">
        <v>700</v>
      </c>
      <c r="S116" s="6">
        <v>1124.0</v>
      </c>
      <c r="T116" s="1" t="str">
        <f t="shared" si="1"/>
        <v>ICE000115</v>
      </c>
      <c r="U116" s="1" t="str">
        <f>TRIM(B116)&amp;" (ს.კ. "&amp;TRIM(F116)&amp;") - "&amp;VLOOKUP(X116,'Entity Types'!B:C,2,false)</f>
        <v>კომფორტერი (ს.კ. 400231860) - შპს</v>
      </c>
      <c r="V116" s="6" t="s">
        <v>62</v>
      </c>
      <c r="W116" s="6" t="s">
        <v>63</v>
      </c>
      <c r="X116" s="6" t="s">
        <v>64</v>
      </c>
    </row>
    <row r="117">
      <c r="A117" s="5">
        <v>44346.83404511574</v>
      </c>
      <c r="B117" s="6" t="s">
        <v>701</v>
      </c>
      <c r="D117" s="1" t="str">
        <f>VLOOKUP(X117,'Entity Types'!B:C,2,false)</f>
        <v>შპს</v>
      </c>
      <c r="E117" s="1" t="b">
        <v>0</v>
      </c>
      <c r="F117" s="6" t="s">
        <v>702</v>
      </c>
      <c r="G117" s="6" t="str">
        <f>VLOOKUP(W117, Countries!B:H,7,false)</f>
        <v>საქართველო - GEO</v>
      </c>
      <c r="H117" s="6" t="s">
        <v>703</v>
      </c>
      <c r="K117" s="6" t="s">
        <v>704</v>
      </c>
      <c r="L117" s="6">
        <v>1.019014393E9</v>
      </c>
      <c r="N117" s="6" t="s">
        <v>705</v>
      </c>
      <c r="P117" s="6" t="s">
        <v>706</v>
      </c>
      <c r="S117" s="6">
        <v>643.0</v>
      </c>
      <c r="T117" s="1" t="str">
        <f t="shared" si="1"/>
        <v>ICE000116</v>
      </c>
      <c r="U117" s="1" t="str">
        <f>TRIM(B117)&amp;" (ს.კ. "&amp;TRIM(F117)&amp;") - "&amp;VLOOKUP(X117,'Entity Types'!B:C,2,false)</f>
        <v>ჯასტ ტრიპ (ს.კ. 405170915) - შპს</v>
      </c>
      <c r="V117" s="6" t="s">
        <v>62</v>
      </c>
      <c r="W117" s="6" t="s">
        <v>63</v>
      </c>
      <c r="X117" s="6" t="s">
        <v>64</v>
      </c>
    </row>
    <row r="118">
      <c r="A118" s="5">
        <v>44346.8340821412</v>
      </c>
      <c r="B118" s="6" t="s">
        <v>707</v>
      </c>
      <c r="D118" s="1" t="str">
        <f>VLOOKUP(X118,'Entity Types'!B:C,2,false)</f>
        <v>შპს</v>
      </c>
      <c r="E118" s="1" t="b">
        <v>0</v>
      </c>
      <c r="F118" s="6" t="s">
        <v>708</v>
      </c>
      <c r="G118" s="6" t="str">
        <f>VLOOKUP(W118, Countries!B:H,7,false)</f>
        <v>საქართველო - GEO</v>
      </c>
      <c r="H118" s="6" t="s">
        <v>709</v>
      </c>
      <c r="K118" s="6" t="s">
        <v>710</v>
      </c>
      <c r="L118" s="6">
        <v>1.008022685E9</v>
      </c>
      <c r="N118" s="6" t="s">
        <v>711</v>
      </c>
      <c r="P118" s="6" t="s">
        <v>712</v>
      </c>
      <c r="S118" s="6">
        <v>1010.0</v>
      </c>
      <c r="T118" s="1" t="str">
        <f t="shared" si="1"/>
        <v>ICE000117</v>
      </c>
      <c r="U118" s="1" t="str">
        <f>TRIM(B118)&amp;" (ს.კ. "&amp;TRIM(F118)&amp;") - "&amp;VLOOKUP(X118,'Entity Types'!B:C,2,false)</f>
        <v>კარაჯა (ს.კ. 405293702) - შპს</v>
      </c>
      <c r="V118" s="6" t="s">
        <v>62</v>
      </c>
      <c r="W118" s="6" t="s">
        <v>63</v>
      </c>
      <c r="X118" s="6" t="s">
        <v>64</v>
      </c>
    </row>
    <row r="119">
      <c r="A119" s="5">
        <v>44346.83411924768</v>
      </c>
      <c r="B119" s="6" t="s">
        <v>713</v>
      </c>
      <c r="D119" s="1" t="str">
        <f>VLOOKUP(X119,'Entity Types'!B:C,2,false)</f>
        <v>შპს</v>
      </c>
      <c r="E119" s="1" t="b">
        <v>0</v>
      </c>
      <c r="F119" s="6" t="s">
        <v>714</v>
      </c>
      <c r="G119" s="6" t="str">
        <f>VLOOKUP(W119, Countries!B:H,7,false)</f>
        <v>საქართველო - GEO</v>
      </c>
      <c r="H119" s="6" t="s">
        <v>715</v>
      </c>
      <c r="K119" s="6" t="s">
        <v>716</v>
      </c>
      <c r="L119" s="6">
        <v>5.100200004E10</v>
      </c>
      <c r="N119" s="6" t="s">
        <v>717</v>
      </c>
      <c r="P119" s="6" t="s">
        <v>718</v>
      </c>
      <c r="S119" s="6">
        <v>1148.0</v>
      </c>
      <c r="T119" s="1" t="str">
        <f t="shared" si="1"/>
        <v>ICE000118</v>
      </c>
      <c r="U119" s="1" t="str">
        <f>TRIM(B119)&amp;" (ს.კ. "&amp;TRIM(F119)&amp;") - "&amp;VLOOKUP(X119,'Entity Types'!B:C,2,false)</f>
        <v>მეპერსი (ს.კ. 402121887) - შპს</v>
      </c>
      <c r="V119" s="6" t="s">
        <v>62</v>
      </c>
      <c r="W119" s="6" t="s">
        <v>63</v>
      </c>
      <c r="X119" s="6" t="s">
        <v>64</v>
      </c>
    </row>
    <row r="120">
      <c r="A120" s="5">
        <v>44346.83698116898</v>
      </c>
      <c r="B120" s="6" t="s">
        <v>719</v>
      </c>
      <c r="D120" s="1" t="str">
        <f>VLOOKUP(X120,'Entity Types'!B:C,2,false)</f>
        <v>შპს</v>
      </c>
      <c r="E120" s="1" t="b">
        <v>0</v>
      </c>
      <c r="F120" s="6" t="s">
        <v>720</v>
      </c>
      <c r="G120" s="6" t="str">
        <f>VLOOKUP(W120, Countries!B:H,7,false)</f>
        <v>საქართველო - GEO</v>
      </c>
      <c r="H120" s="6" t="s">
        <v>721</v>
      </c>
      <c r="K120" s="6" t="s">
        <v>308</v>
      </c>
      <c r="L120" s="6">
        <v>6.1001017464E10</v>
      </c>
      <c r="N120" s="6" t="s">
        <v>722</v>
      </c>
      <c r="P120" s="6" t="s">
        <v>723</v>
      </c>
      <c r="S120" s="6">
        <v>568.0</v>
      </c>
      <c r="T120" s="1" t="str">
        <f t="shared" si="1"/>
        <v>ICE000119</v>
      </c>
      <c r="U120" s="1" t="str">
        <f>TRIM(B120)&amp;" (ს.კ. "&amp;TRIM(F120)&amp;") - "&amp;VLOOKUP(X120,'Entity Types'!B:C,2,false)</f>
        <v>ვილჰელმსენ შიფს სერვის ჯორჯია (ს.კ. 204564514) - შპს</v>
      </c>
      <c r="V120" s="6" t="s">
        <v>62</v>
      </c>
      <c r="W120" s="6" t="s">
        <v>63</v>
      </c>
      <c r="X120" s="6" t="s">
        <v>64</v>
      </c>
    </row>
    <row r="121">
      <c r="A121" s="5">
        <v>44346.8370052199</v>
      </c>
      <c r="B121" s="6" t="s">
        <v>724</v>
      </c>
      <c r="D121" s="1" t="str">
        <f>VLOOKUP(X121,'Entity Types'!B:C,2,false)</f>
        <v>შპს</v>
      </c>
      <c r="E121" s="1" t="b">
        <v>0</v>
      </c>
      <c r="F121" s="6" t="s">
        <v>725</v>
      </c>
      <c r="G121" s="6" t="str">
        <f>VLOOKUP(W121, Countries!B:H,7,false)</f>
        <v>საქართველო - GEO</v>
      </c>
      <c r="H121" s="6" t="s">
        <v>726</v>
      </c>
      <c r="K121" s="6" t="s">
        <v>727</v>
      </c>
      <c r="L121" s="6">
        <v>1.011078457E9</v>
      </c>
      <c r="N121" s="6" t="s">
        <v>728</v>
      </c>
      <c r="P121" s="6" t="s">
        <v>729</v>
      </c>
      <c r="S121" s="6">
        <v>733.0</v>
      </c>
      <c r="T121" s="1" t="str">
        <f t="shared" si="1"/>
        <v>ICE000120</v>
      </c>
      <c r="U121" s="1" t="str">
        <f>TRIM(B121)&amp;" (ს.კ. "&amp;TRIM(F121)&amp;") - "&amp;VLOOKUP(X121,'Entity Types'!B:C,2,false)</f>
        <v>ევრო ფიქსი (ს.კ. 406029925) - შპს</v>
      </c>
      <c r="V121" s="6" t="s">
        <v>62</v>
      </c>
      <c r="W121" s="6" t="s">
        <v>63</v>
      </c>
      <c r="X121" s="6" t="s">
        <v>64</v>
      </c>
    </row>
    <row r="122">
      <c r="A122" s="5">
        <v>44346.837027291665</v>
      </c>
      <c r="B122" s="6" t="s">
        <v>730</v>
      </c>
      <c r="D122" s="1" t="str">
        <f>VLOOKUP(X122,'Entity Types'!B:C,2,false)</f>
        <v>შპს</v>
      </c>
      <c r="E122" s="1" t="b">
        <v>0</v>
      </c>
      <c r="F122" s="6" t="s">
        <v>731</v>
      </c>
      <c r="G122" s="6" t="str">
        <f>VLOOKUP(W122, Countries!B:H,7,false)</f>
        <v>საქართველო - GEO</v>
      </c>
      <c r="H122" s="6" t="s">
        <v>732</v>
      </c>
      <c r="K122" s="6" t="s">
        <v>733</v>
      </c>
      <c r="L122" s="6">
        <v>1.008042484E9</v>
      </c>
      <c r="N122" s="6" t="s">
        <v>734</v>
      </c>
      <c r="P122" s="6" t="s">
        <v>735</v>
      </c>
      <c r="S122" s="6">
        <v>1153.0</v>
      </c>
      <c r="T122" s="1" t="str">
        <f t="shared" si="1"/>
        <v>ICE000121</v>
      </c>
      <c r="U122" s="1" t="str">
        <f>TRIM(B122)&amp;" (ს.კ. "&amp;TRIM(F122)&amp;") - "&amp;VLOOKUP(X122,'Entity Types'!B:C,2,false)</f>
        <v>სითიქომ (ს.კ. 405197111) - შპს</v>
      </c>
      <c r="V122" s="6" t="s">
        <v>62</v>
      </c>
      <c r="W122" s="6" t="s">
        <v>63</v>
      </c>
      <c r="X122" s="6" t="s">
        <v>64</v>
      </c>
    </row>
    <row r="123">
      <c r="A123" s="5">
        <v>44346.837055613425</v>
      </c>
      <c r="B123" s="6" t="s">
        <v>736</v>
      </c>
      <c r="D123" s="1" t="str">
        <f>VLOOKUP(X123,'Entity Types'!B:C,2,false)</f>
        <v>შპს</v>
      </c>
      <c r="E123" s="1" t="b">
        <v>0</v>
      </c>
      <c r="F123" s="6" t="s">
        <v>737</v>
      </c>
      <c r="G123" s="6" t="str">
        <f>VLOOKUP(W123, Countries!B:H,7,false)</f>
        <v>საქართველო - GEO</v>
      </c>
      <c r="H123" s="6" t="s">
        <v>738</v>
      </c>
      <c r="K123" s="6" t="s">
        <v>739</v>
      </c>
      <c r="L123" s="6">
        <v>1.022002357E9</v>
      </c>
      <c r="N123" s="6" t="s">
        <v>740</v>
      </c>
      <c r="P123" s="6" t="s">
        <v>741</v>
      </c>
      <c r="S123" s="6">
        <v>1174.0</v>
      </c>
      <c r="T123" s="1" t="str">
        <f t="shared" si="1"/>
        <v>ICE000122</v>
      </c>
      <c r="U123" s="1" t="str">
        <f>TRIM(B123)&amp;" (ს.კ. "&amp;TRIM(F123)&amp;") - "&amp;VLOOKUP(X123,'Entity Types'!B:C,2,false)</f>
        <v>ჯითექსი (ს.კ. 205234744) - შპს</v>
      </c>
      <c r="V123" s="6" t="s">
        <v>62</v>
      </c>
      <c r="W123" s="6" t="s">
        <v>63</v>
      </c>
      <c r="X123" s="6" t="s">
        <v>64</v>
      </c>
    </row>
    <row r="124">
      <c r="A124" s="5">
        <v>44346.83707841435</v>
      </c>
      <c r="B124" s="6" t="s">
        <v>742</v>
      </c>
      <c r="D124" s="1" t="str">
        <f>VLOOKUP(X124,'Entity Types'!B:C,2,false)</f>
        <v>შპს</v>
      </c>
      <c r="E124" s="1" t="b">
        <v>0</v>
      </c>
      <c r="F124" s="6" t="s">
        <v>743</v>
      </c>
      <c r="G124" s="6" t="str">
        <f>VLOOKUP(W124, Countries!B:H,7,false)</f>
        <v>საქართველო - GEO</v>
      </c>
      <c r="H124" s="6" t="s">
        <v>744</v>
      </c>
      <c r="K124" s="6" t="s">
        <v>745</v>
      </c>
      <c r="L124" s="6">
        <v>1.009000867E9</v>
      </c>
      <c r="N124" s="6" t="s">
        <v>746</v>
      </c>
      <c r="P124" s="6" t="s">
        <v>747</v>
      </c>
      <c r="S124" s="6">
        <v>299.0</v>
      </c>
      <c r="T124" s="1" t="str">
        <f t="shared" si="1"/>
        <v>ICE000123</v>
      </c>
      <c r="U124" s="1" t="str">
        <f>TRIM(B124)&amp;" (ს.კ. "&amp;TRIM(F124)&amp;") - "&amp;VLOOKUP(X124,'Entity Types'!B:C,2,false)</f>
        <v>ინსტა (ს.კ. 202057264) - შპს</v>
      </c>
      <c r="V124" s="6" t="s">
        <v>62</v>
      </c>
      <c r="W124" s="6" t="s">
        <v>63</v>
      </c>
      <c r="X124" s="6" t="s">
        <v>64</v>
      </c>
    </row>
    <row r="125">
      <c r="A125" s="5">
        <v>44346.83710319444</v>
      </c>
      <c r="B125" s="6" t="s">
        <v>748</v>
      </c>
      <c r="D125" s="1" t="str">
        <f>VLOOKUP(X125,'Entity Types'!B:C,2,false)</f>
        <v>შპს</v>
      </c>
      <c r="E125" s="1" t="b">
        <v>0</v>
      </c>
      <c r="F125" s="6" t="s">
        <v>749</v>
      </c>
      <c r="G125" s="6" t="str">
        <f>VLOOKUP(W125, Countries!B:H,7,false)</f>
        <v>საქართველო - GEO</v>
      </c>
      <c r="H125" s="6" t="s">
        <v>750</v>
      </c>
      <c r="K125" s="6" t="s">
        <v>751</v>
      </c>
      <c r="L125" s="6">
        <v>1.009010787E9</v>
      </c>
      <c r="N125" s="6" t="s">
        <v>752</v>
      </c>
      <c r="P125" s="6" t="s">
        <v>753</v>
      </c>
      <c r="S125" s="6">
        <v>1169.0</v>
      </c>
      <c r="T125" s="1" t="str">
        <f t="shared" si="1"/>
        <v>ICE000124</v>
      </c>
      <c r="U125" s="1" t="str">
        <f>TRIM(B125)&amp;" (ს.კ. "&amp;TRIM(F125)&amp;") - "&amp;VLOOKUP(X125,'Entity Types'!B:C,2,false)</f>
        <v>სოლეი (ს.კ. 204896513) - შპს</v>
      </c>
      <c r="V125" s="6" t="s">
        <v>62</v>
      </c>
      <c r="W125" s="6" t="s">
        <v>63</v>
      </c>
      <c r="X125" s="6" t="s">
        <v>64</v>
      </c>
    </row>
    <row r="126">
      <c r="A126" s="5">
        <v>44346.83713028935</v>
      </c>
      <c r="B126" s="6">
        <v>1920.0</v>
      </c>
      <c r="D126" s="1" t="str">
        <f>VLOOKUP(X126,'Entity Types'!B:C,2,false)</f>
        <v>შპს</v>
      </c>
      <c r="E126" s="1" t="b">
        <v>0</v>
      </c>
      <c r="F126" s="6" t="s">
        <v>754</v>
      </c>
      <c r="G126" s="6" t="str">
        <f>VLOOKUP(W126, Countries!B:H,7,false)</f>
        <v>საქართველო - GEO</v>
      </c>
      <c r="H126" s="6" t="s">
        <v>755</v>
      </c>
      <c r="K126" s="6" t="s">
        <v>756</v>
      </c>
      <c r="L126" s="6">
        <v>1.001003915E9</v>
      </c>
      <c r="N126" s="6" t="s">
        <v>757</v>
      </c>
      <c r="P126" s="6" t="s">
        <v>758</v>
      </c>
      <c r="S126" s="6">
        <v>1108.0</v>
      </c>
      <c r="T126" s="1" t="str">
        <f t="shared" si="1"/>
        <v>ICE000125</v>
      </c>
      <c r="U126" s="1" t="str">
        <f>TRIM(B126)&amp;" (ს.კ. "&amp;TRIM(F126)&amp;") - "&amp;VLOOKUP(X126,'Entity Types'!B:C,2,false)</f>
        <v>1920 (ს.კ. 400247899) - შპს</v>
      </c>
      <c r="V126" s="6" t="s">
        <v>62</v>
      </c>
      <c r="W126" s="6" t="s">
        <v>63</v>
      </c>
      <c r="X126" s="6" t="s">
        <v>64</v>
      </c>
    </row>
    <row r="127">
      <c r="A127" s="5">
        <v>44346.83715222222</v>
      </c>
      <c r="B127" s="6" t="s">
        <v>759</v>
      </c>
      <c r="D127" s="1" t="str">
        <f>VLOOKUP(X127,'Entity Types'!B:C,2,false)</f>
        <v>შპს</v>
      </c>
      <c r="E127" s="1" t="b">
        <v>0</v>
      </c>
      <c r="F127" s="6" t="s">
        <v>760</v>
      </c>
      <c r="G127" s="6" t="str">
        <f>VLOOKUP(W127, Countries!B:H,7,false)</f>
        <v>საქართველო - GEO</v>
      </c>
      <c r="H127" s="6" t="s">
        <v>761</v>
      </c>
      <c r="K127" s="6" t="s">
        <v>761</v>
      </c>
      <c r="L127" s="6">
        <v>6.1001029125E10</v>
      </c>
      <c r="N127" s="6" t="s">
        <v>762</v>
      </c>
      <c r="P127" s="6" t="s">
        <v>763</v>
      </c>
      <c r="S127" s="6">
        <v>1180.0</v>
      </c>
      <c r="T127" s="1" t="str">
        <f t="shared" si="1"/>
        <v>ICE000126</v>
      </c>
      <c r="U127" s="1" t="str">
        <f>TRIM(B127)&amp;" (ს.კ. "&amp;TRIM(F127)&amp;") - "&amp;VLOOKUP(X127,'Entity Types'!B:C,2,false)</f>
        <v>LIBERTY (ს.კ. 445403885) - შპს</v>
      </c>
      <c r="V127" s="6" t="s">
        <v>62</v>
      </c>
      <c r="W127" s="6" t="s">
        <v>63</v>
      </c>
      <c r="X127" s="6" t="s">
        <v>64</v>
      </c>
    </row>
    <row r="128">
      <c r="A128" s="5">
        <v>44346.83717666667</v>
      </c>
      <c r="B128" s="6" t="s">
        <v>764</v>
      </c>
      <c r="D128" s="1" t="str">
        <f>VLOOKUP(X128,'Entity Types'!B:C,2,false)</f>
        <v>შპს</v>
      </c>
      <c r="E128" s="1" t="b">
        <v>0</v>
      </c>
      <c r="F128" s="6" t="s">
        <v>765</v>
      </c>
      <c r="G128" s="6" t="str">
        <f>VLOOKUP(W128, Countries!B:H,7,false)</f>
        <v>საქართველო - GEO</v>
      </c>
      <c r="H128" s="6" t="s">
        <v>766</v>
      </c>
      <c r="K128" s="6" t="s">
        <v>767</v>
      </c>
      <c r="L128" s="6">
        <v>1.020007753E9</v>
      </c>
      <c r="N128" s="6" t="s">
        <v>768</v>
      </c>
      <c r="P128" s="6" t="s">
        <v>769</v>
      </c>
      <c r="S128" s="6">
        <v>1186.0</v>
      </c>
      <c r="T128" s="1" t="str">
        <f t="shared" si="1"/>
        <v>ICE000127</v>
      </c>
      <c r="U128" s="1" t="str">
        <f>TRIM(B128)&amp;" (ს.კ. "&amp;TRIM(F128)&amp;") - "&amp;VLOOKUP(X128,'Entity Types'!B:C,2,false)</f>
        <v>თერმა სერვისი (ს.კ. 205244225) - შპს</v>
      </c>
      <c r="V128" s="6" t="s">
        <v>62</v>
      </c>
      <c r="W128" s="6" t="s">
        <v>63</v>
      </c>
      <c r="X128" s="6" t="s">
        <v>64</v>
      </c>
    </row>
    <row r="129">
      <c r="A129" s="5">
        <v>44346.8372003588</v>
      </c>
      <c r="B129" s="6" t="s">
        <v>770</v>
      </c>
      <c r="D129" s="1" t="str">
        <f>VLOOKUP(X129,'Entity Types'!B:C,2,false)</f>
        <v>შპს</v>
      </c>
      <c r="E129" s="1" t="b">
        <v>0</v>
      </c>
      <c r="F129" s="6" t="s">
        <v>771</v>
      </c>
      <c r="G129" s="6" t="str">
        <f>VLOOKUP(W129, Countries!B:H,7,false)</f>
        <v>საქართველო - GEO</v>
      </c>
      <c r="H129" s="6" t="s">
        <v>772</v>
      </c>
      <c r="K129" s="6" t="s">
        <v>773</v>
      </c>
      <c r="L129" s="6">
        <v>6.1006009987E10</v>
      </c>
      <c r="N129" s="6" t="s">
        <v>774</v>
      </c>
      <c r="P129" s="6" t="s">
        <v>775</v>
      </c>
      <c r="S129" s="6">
        <v>586.0</v>
      </c>
      <c r="T129" s="1" t="str">
        <f t="shared" si="1"/>
        <v>ICE000128</v>
      </c>
      <c r="U129" s="1" t="str">
        <f>TRIM(B129)&amp;" (ს.კ. "&amp;TRIM(F129)&amp;") - "&amp;VLOOKUP(X129,'Entity Types'!B:C,2,false)</f>
        <v>ტექნო ბუმი (ს.კ. 205286199) - შპს</v>
      </c>
      <c r="V129" s="6" t="s">
        <v>62</v>
      </c>
      <c r="W129" s="6" t="s">
        <v>63</v>
      </c>
      <c r="X129" s="6" t="s">
        <v>64</v>
      </c>
    </row>
    <row r="130">
      <c r="A130" s="5">
        <v>44346.83722434028</v>
      </c>
      <c r="B130" s="6" t="s">
        <v>776</v>
      </c>
      <c r="D130" s="1" t="str">
        <f>VLOOKUP(X130,'Entity Types'!B:C,2,false)</f>
        <v>უცხოური საწარმოს ფილიალი</v>
      </c>
      <c r="E130" s="1" t="b">
        <v>0</v>
      </c>
      <c r="F130" s="6" t="s">
        <v>777</v>
      </c>
      <c r="G130" s="6" t="str">
        <f>VLOOKUP(W130, Countries!B:H,7,false)</f>
        <v>საქართველო - GEO</v>
      </c>
      <c r="H130" s="6" t="s">
        <v>778</v>
      </c>
      <c r="K130" s="6" t="s">
        <v>779</v>
      </c>
      <c r="L130" s="6">
        <v>6.0163104168E10</v>
      </c>
      <c r="N130" s="6" t="s">
        <v>780</v>
      </c>
      <c r="P130" s="6" t="s">
        <v>781</v>
      </c>
      <c r="T130" s="1" t="str">
        <f t="shared" si="1"/>
        <v>ICE000129</v>
      </c>
      <c r="U130" s="1" t="str">
        <f>TRIM(B130)&amp;" (ს.კ. "&amp;TRIM(F130)&amp;") - "&amp;VLOOKUP(X130,'Entity Types'!B:C,2,false)</f>
        <v>დორჩე პრეფაბრიკ იაფი ვე ინშაათ სანაი თიჯარეთ-ის ფილიალი (ს.კ. 405020374) - უცხოური საწარმოს ფილიალი</v>
      </c>
      <c r="V130" s="6" t="s">
        <v>62</v>
      </c>
      <c r="W130" s="6" t="s">
        <v>63</v>
      </c>
      <c r="X130" s="6" t="s">
        <v>782</v>
      </c>
    </row>
    <row r="131">
      <c r="A131" s="5">
        <v>44346.83724833334</v>
      </c>
      <c r="B131" s="6" t="s">
        <v>783</v>
      </c>
      <c r="D131" s="1" t="str">
        <f>VLOOKUP(X131,'Entity Types'!B:C,2,false)</f>
        <v>შპს</v>
      </c>
      <c r="E131" s="1" t="b">
        <v>0</v>
      </c>
      <c r="F131" s="6" t="s">
        <v>784</v>
      </c>
      <c r="G131" s="6" t="str">
        <f>VLOOKUP(W131, Countries!B:H,7,false)</f>
        <v>საქართველო - GEO</v>
      </c>
      <c r="H131" s="6" t="s">
        <v>785</v>
      </c>
      <c r="K131" s="6" t="s">
        <v>786</v>
      </c>
      <c r="L131" s="6">
        <v>1.006010212E9</v>
      </c>
      <c r="N131" s="6" t="s">
        <v>787</v>
      </c>
      <c r="P131" s="6" t="s">
        <v>788</v>
      </c>
      <c r="S131" s="6">
        <v>1184.0</v>
      </c>
      <c r="T131" s="1" t="str">
        <f t="shared" si="1"/>
        <v>ICE000130</v>
      </c>
      <c r="U131" s="1" t="str">
        <f>TRIM(B131)&amp;" (ს.კ. "&amp;TRIM(F131)&amp;") - "&amp;VLOOKUP(X131,'Entity Types'!B:C,2,false)</f>
        <v>ოლსერვისგრუპ (ს.კ. 406233552) - შპს</v>
      </c>
      <c r="V131" s="6" t="s">
        <v>62</v>
      </c>
      <c r="W131" s="6" t="s">
        <v>63</v>
      </c>
      <c r="X131" s="6" t="s">
        <v>64</v>
      </c>
    </row>
    <row r="132">
      <c r="A132" s="5">
        <v>44346.83727456018</v>
      </c>
      <c r="B132" s="6" t="s">
        <v>789</v>
      </c>
      <c r="D132" s="1" t="str">
        <f>VLOOKUP(X132,'Entity Types'!B:C,2,false)</f>
        <v>შპს</v>
      </c>
      <c r="E132" s="1" t="b">
        <v>0</v>
      </c>
      <c r="F132" s="6" t="s">
        <v>790</v>
      </c>
      <c r="G132" s="6" t="str">
        <f>VLOOKUP(W132, Countries!B:H,7,false)</f>
        <v>საქართველო - GEO</v>
      </c>
      <c r="H132" s="6" t="s">
        <v>791</v>
      </c>
      <c r="K132" s="6" t="s">
        <v>792</v>
      </c>
      <c r="L132" s="6">
        <v>1.024006537E9</v>
      </c>
      <c r="N132" s="6" t="s">
        <v>793</v>
      </c>
      <c r="P132" s="6" t="s">
        <v>794</v>
      </c>
      <c r="S132" s="6">
        <v>692.0</v>
      </c>
      <c r="T132" s="1" t="str">
        <f t="shared" si="1"/>
        <v>ICE000131</v>
      </c>
      <c r="U132" s="1" t="str">
        <f>TRIM(B132)&amp;" (ს.კ. "&amp;TRIM(F132)&amp;") - "&amp;VLOOKUP(X132,'Entity Types'!B:C,2,false)</f>
        <v>გოუ ჰოლდინგს (ს.კ. 405202935) - შპს</v>
      </c>
      <c r="V132" s="6" t="s">
        <v>62</v>
      </c>
      <c r="W132" s="6" t="s">
        <v>63</v>
      </c>
      <c r="X132" s="6" t="s">
        <v>64</v>
      </c>
    </row>
    <row r="133">
      <c r="A133" s="5">
        <v>44346.8373007176</v>
      </c>
      <c r="B133" s="6" t="s">
        <v>795</v>
      </c>
      <c r="D133" s="1" t="str">
        <f>VLOOKUP(X133,'Entity Types'!B:C,2,false)</f>
        <v>შპს</v>
      </c>
      <c r="E133" s="1" t="b">
        <v>0</v>
      </c>
      <c r="F133" s="6" t="s">
        <v>796</v>
      </c>
      <c r="G133" s="6" t="str">
        <f>VLOOKUP(W133, Countries!B:H,7,false)</f>
        <v>საქართველო - GEO</v>
      </c>
      <c r="H133" s="6" t="s">
        <v>797</v>
      </c>
      <c r="K133" s="6" t="s">
        <v>798</v>
      </c>
      <c r="L133" s="6">
        <v>1.024063578E9</v>
      </c>
      <c r="N133" s="6" t="s">
        <v>799</v>
      </c>
      <c r="P133" s="6" t="s">
        <v>800</v>
      </c>
      <c r="S133" s="6">
        <v>1183.0</v>
      </c>
      <c r="T133" s="1" t="str">
        <f t="shared" si="1"/>
        <v>ICE000132</v>
      </c>
      <c r="U133" s="1" t="str">
        <f>TRIM(B133)&amp;" (ს.კ. "&amp;TRIM(F133)&amp;") - "&amp;VLOOKUP(X133,'Entity Types'!B:C,2,false)</f>
        <v>ნიუ ენჯინირინგ (ს.კ. 206346051) - შპს</v>
      </c>
      <c r="V133" s="6" t="s">
        <v>62</v>
      </c>
      <c r="W133" s="6" t="s">
        <v>63</v>
      </c>
      <c r="X133" s="6" t="s">
        <v>64</v>
      </c>
    </row>
    <row r="134">
      <c r="A134" s="5">
        <v>44346.8373258912</v>
      </c>
      <c r="B134" s="6" t="s">
        <v>801</v>
      </c>
      <c r="D134" s="1" t="str">
        <f>VLOOKUP(X134,'Entity Types'!B:C,2,false)</f>
        <v>შპს</v>
      </c>
      <c r="E134" s="1" t="b">
        <v>0</v>
      </c>
      <c r="F134" s="6" t="s">
        <v>802</v>
      </c>
      <c r="G134" s="6" t="str">
        <f>VLOOKUP(W134, Countries!B:H,7,false)</f>
        <v>საქართველო - GEO</v>
      </c>
      <c r="H134" s="6" t="s">
        <v>803</v>
      </c>
      <c r="K134" s="6" t="s">
        <v>804</v>
      </c>
      <c r="L134" s="6">
        <v>6.1001007309E10</v>
      </c>
      <c r="N134" s="6" t="s">
        <v>805</v>
      </c>
      <c r="P134" s="6" t="s">
        <v>806</v>
      </c>
      <c r="S134" s="6">
        <v>434.0</v>
      </c>
      <c r="T134" s="1" t="str">
        <f t="shared" si="1"/>
        <v>ICE000133</v>
      </c>
      <c r="U134" s="1" t="str">
        <f>TRIM(B134)&amp;" (ს.კ. "&amp;TRIM(F134)&amp;") - "&amp;VLOOKUP(X134,'Entity Types'!B:C,2,false)</f>
        <v>ჯი-თი მოტორს (ს.კ. 206276340) - შპს</v>
      </c>
      <c r="V134" s="6" t="s">
        <v>62</v>
      </c>
      <c r="W134" s="6" t="s">
        <v>63</v>
      </c>
      <c r="X134" s="6" t="s">
        <v>64</v>
      </c>
    </row>
    <row r="135">
      <c r="A135" s="5">
        <v>44346.837349560185</v>
      </c>
      <c r="B135" s="6" t="s">
        <v>807</v>
      </c>
      <c r="D135" s="1" t="str">
        <f>VLOOKUP(X135,'Entity Types'!B:C,2,false)</f>
        <v>შპს</v>
      </c>
      <c r="E135" s="1" t="b">
        <v>0</v>
      </c>
      <c r="F135" s="6" t="s">
        <v>808</v>
      </c>
      <c r="G135" s="6" t="str">
        <f>VLOOKUP(W135, Countries!B:H,7,false)</f>
        <v>საქართველო - GEO</v>
      </c>
      <c r="H135" s="6" t="s">
        <v>809</v>
      </c>
      <c r="K135" s="6" t="s">
        <v>810</v>
      </c>
      <c r="L135" s="6">
        <v>1.02401286E8</v>
      </c>
      <c r="N135" s="6" t="s">
        <v>811</v>
      </c>
      <c r="P135" s="6" t="s">
        <v>812</v>
      </c>
      <c r="S135" s="6">
        <v>1298.0</v>
      </c>
      <c r="T135" s="1" t="str">
        <f t="shared" si="1"/>
        <v>ICE000134</v>
      </c>
      <c r="U135" s="1" t="str">
        <f>TRIM(B135)&amp;" (ს.კ. "&amp;TRIM(F135)&amp;") - "&amp;VLOOKUP(X135,'Entity Types'!B:C,2,false)</f>
        <v>ავტო ელპიჯი ჯორჯია (ს.კ. 405161845) - შპს</v>
      </c>
      <c r="V135" s="6" t="s">
        <v>62</v>
      </c>
      <c r="W135" s="6" t="s">
        <v>63</v>
      </c>
      <c r="X135" s="6" t="s">
        <v>64</v>
      </c>
    </row>
    <row r="136">
      <c r="A136" s="5">
        <v>44346.837375648145</v>
      </c>
      <c r="B136" s="6" t="s">
        <v>813</v>
      </c>
      <c r="D136" s="1" t="str">
        <f>VLOOKUP(X136,'Entity Types'!B:C,2,false)</f>
        <v>უცხოური არასამეწარმეო იურიდიული პირის ფილიალი</v>
      </c>
      <c r="E136" s="1" t="b">
        <v>0</v>
      </c>
      <c r="F136" s="6" t="s">
        <v>814</v>
      </c>
      <c r="G136" s="6" t="str">
        <f>VLOOKUP(W136, Countries!B:H,7,false)</f>
        <v>საქართველო - GEO</v>
      </c>
      <c r="H136" s="6" t="s">
        <v>815</v>
      </c>
      <c r="K136" s="6" t="s">
        <v>816</v>
      </c>
      <c r="L136" s="6">
        <v>6.2001012361E10</v>
      </c>
      <c r="N136" s="6" t="s">
        <v>817</v>
      </c>
      <c r="P136" s="6" t="s">
        <v>818</v>
      </c>
      <c r="S136" s="6">
        <v>69.0</v>
      </c>
      <c r="T136" s="1" t="str">
        <f t="shared" si="1"/>
        <v>ICE000135</v>
      </c>
      <c r="U136" s="1" t="str">
        <f>TRIM(B136)&amp;" (ს.კ. "&amp;TRIM(F136)&amp;") - "&amp;VLOOKUP(X136,'Entity Types'!B:C,2,false)</f>
        <v>პენსილვანიის (აშშ) საგუშაგო კოშკის, ბიბლიისა და
ტრაქტატების საზოგადოების ფილიალი საქართველოში (ს.კ. 206093494) - უცხოური არასამეწარმეო იურიდიული პირის ფილიალი</v>
      </c>
      <c r="V136" s="6" t="s">
        <v>62</v>
      </c>
      <c r="W136" s="6" t="s">
        <v>63</v>
      </c>
      <c r="X136" s="6" t="s">
        <v>819</v>
      </c>
    </row>
    <row r="137">
      <c r="A137" s="5">
        <v>44346.83740001157</v>
      </c>
      <c r="B137" s="6" t="s">
        <v>820</v>
      </c>
      <c r="D137" s="1" t="str">
        <f>VLOOKUP(X137,'Entity Types'!B:C,2,false)</f>
        <v>შპს</v>
      </c>
      <c r="E137" s="1" t="b">
        <v>0</v>
      </c>
      <c r="F137" s="6" t="s">
        <v>821</v>
      </c>
      <c r="G137" s="6" t="str">
        <f>VLOOKUP(W137, Countries!B:H,7,false)</f>
        <v>საქართველო - GEO</v>
      </c>
      <c r="H137" s="6" t="s">
        <v>822</v>
      </c>
      <c r="K137" s="6" t="s">
        <v>823</v>
      </c>
      <c r="L137" s="6">
        <v>1.691023297E9</v>
      </c>
      <c r="N137" s="6" t="s">
        <v>824</v>
      </c>
      <c r="P137" s="6" t="s">
        <v>825</v>
      </c>
      <c r="S137" s="6">
        <v>217.0</v>
      </c>
      <c r="T137" s="1" t="str">
        <f t="shared" si="1"/>
        <v>ICE000136</v>
      </c>
      <c r="U137" s="1" t="str">
        <f>TRIM(B137)&amp;" (ს.კ. "&amp;TRIM(F137)&amp;") - "&amp;VLOOKUP(X137,'Entity Types'!B:C,2,false)</f>
        <v>საქართველოს საერთაშორისო ენერგეტიკული
კორპორაცია (ს.კ. 230866783) - შპს</v>
      </c>
      <c r="V137" s="6" t="s">
        <v>62</v>
      </c>
      <c r="W137" s="6" t="s">
        <v>63</v>
      </c>
      <c r="X137" s="6" t="s">
        <v>64</v>
      </c>
    </row>
    <row r="138">
      <c r="A138" s="5">
        <v>44346.837425543985</v>
      </c>
      <c r="B138" s="6" t="s">
        <v>826</v>
      </c>
      <c r="D138" s="1" t="str">
        <f>VLOOKUP(X138,'Entity Types'!B:C,2,false)</f>
        <v>შპს</v>
      </c>
      <c r="E138" s="1" t="b">
        <v>0</v>
      </c>
      <c r="F138" s="6" t="s">
        <v>827</v>
      </c>
      <c r="G138" s="6" t="str">
        <f>VLOOKUP(W138, Countries!B:H,7,false)</f>
        <v>საქართველო - GEO</v>
      </c>
      <c r="H138" s="6" t="s">
        <v>828</v>
      </c>
      <c r="K138" s="6" t="s">
        <v>829</v>
      </c>
      <c r="L138" s="6">
        <v>6.1003000617E10</v>
      </c>
      <c r="N138" s="6" t="s">
        <v>830</v>
      </c>
      <c r="P138" s="6" t="s">
        <v>831</v>
      </c>
      <c r="S138" s="6">
        <v>1315.0</v>
      </c>
      <c r="T138" s="1" t="str">
        <f t="shared" si="1"/>
        <v>ICE000137</v>
      </c>
      <c r="U138" s="1" t="str">
        <f>TRIM(B138)&amp;" (ს.კ. "&amp;TRIM(F138)&amp;") - "&amp;VLOOKUP(X138,'Entity Types'!B:C,2,false)</f>
        <v>ინსტალი (ს.კ. 404436570) - შპს</v>
      </c>
      <c r="V138" s="6" t="s">
        <v>62</v>
      </c>
      <c r="W138" s="6" t="s">
        <v>63</v>
      </c>
      <c r="X138" s="6" t="s">
        <v>64</v>
      </c>
    </row>
    <row r="139">
      <c r="A139" s="5">
        <v>44346.83745136574</v>
      </c>
      <c r="B139" s="6" t="s">
        <v>832</v>
      </c>
      <c r="D139" s="1" t="str">
        <f>VLOOKUP(X139,'Entity Types'!B:C,2,false)</f>
        <v>შპს</v>
      </c>
      <c r="E139" s="1" t="b">
        <v>0</v>
      </c>
      <c r="F139" s="6" t="s">
        <v>833</v>
      </c>
      <c r="G139" s="6" t="str">
        <f>VLOOKUP(W139, Countries!B:H,7,false)</f>
        <v>საქართველო - GEO</v>
      </c>
      <c r="H139" s="6" t="s">
        <v>834</v>
      </c>
      <c r="K139" s="6" t="s">
        <v>835</v>
      </c>
      <c r="L139" s="6">
        <v>1.026002633E9</v>
      </c>
      <c r="N139" s="6" t="s">
        <v>836</v>
      </c>
      <c r="P139" s="6" t="s">
        <v>837</v>
      </c>
      <c r="S139" s="6">
        <v>1349.0</v>
      </c>
      <c r="T139" s="1" t="str">
        <f t="shared" si="1"/>
        <v>ICE000138</v>
      </c>
      <c r="U139" s="1" t="str">
        <f>TRIM(B139)&amp;" (ს.კ. "&amp;TRIM(F139)&amp;") - "&amp;VLOOKUP(X139,'Entity Types'!B:C,2,false)</f>
        <v>ჩიჩუების სამედიცინო ცენტრი მზერა (ს.კ. 206120730) - შპს</v>
      </c>
      <c r="V139" s="6" t="s">
        <v>62</v>
      </c>
      <c r="W139" s="6" t="s">
        <v>63</v>
      </c>
      <c r="X139" s="6" t="s">
        <v>64</v>
      </c>
    </row>
    <row r="140">
      <c r="A140" s="5">
        <v>44346.83747766203</v>
      </c>
      <c r="B140" s="6" t="s">
        <v>838</v>
      </c>
      <c r="D140" s="1" t="str">
        <f>VLOOKUP(X140,'Entity Types'!B:C,2,false)</f>
        <v>შპს</v>
      </c>
      <c r="E140" s="1" t="b">
        <v>0</v>
      </c>
      <c r="F140" s="6" t="s">
        <v>839</v>
      </c>
      <c r="G140" s="6" t="str">
        <f>VLOOKUP(W140, Countries!B:H,7,false)</f>
        <v>საქართველო - GEO</v>
      </c>
      <c r="H140" s="6" t="s">
        <v>840</v>
      </c>
      <c r="K140" s="6" t="s">
        <v>841</v>
      </c>
      <c r="L140" s="6">
        <v>1.00800688E9</v>
      </c>
      <c r="N140" s="6" t="s">
        <v>842</v>
      </c>
      <c r="P140" s="6" t="s">
        <v>843</v>
      </c>
      <c r="S140" s="6">
        <v>1367.0</v>
      </c>
      <c r="T140" s="1" t="str">
        <f t="shared" si="1"/>
        <v>ICE000139</v>
      </c>
      <c r="U140" s="1" t="str">
        <f>TRIM(B140)&amp;" (ს.კ. "&amp;TRIM(F140)&amp;") - "&amp;VLOOKUP(X140,'Entity Types'!B:C,2,false)</f>
        <v>თ და კ რესტორნები (ს.კ. 204909180) - შპს</v>
      </c>
      <c r="V140" s="6" t="s">
        <v>62</v>
      </c>
      <c r="W140" s="6" t="s">
        <v>63</v>
      </c>
      <c r="X140" s="6" t="s">
        <v>64</v>
      </c>
    </row>
    <row r="141">
      <c r="A141" s="5">
        <v>44346.83750378472</v>
      </c>
      <c r="B141" s="6" t="s">
        <v>844</v>
      </c>
      <c r="D141" s="1" t="str">
        <f>VLOOKUP(X141,'Entity Types'!B:C,2,false)</f>
        <v>შპს</v>
      </c>
      <c r="E141" s="1" t="b">
        <v>0</v>
      </c>
      <c r="F141" s="6" t="s">
        <v>845</v>
      </c>
      <c r="G141" s="6" t="str">
        <f>VLOOKUP(W141, Countries!B:H,7,false)</f>
        <v>საქართველო - GEO</v>
      </c>
      <c r="H141" s="6" t="s">
        <v>846</v>
      </c>
      <c r="K141" s="6" t="s">
        <v>847</v>
      </c>
      <c r="L141" s="6">
        <v>1.012030187E9</v>
      </c>
      <c r="N141" s="6" t="s">
        <v>848</v>
      </c>
      <c r="P141" s="6" t="s">
        <v>849</v>
      </c>
      <c r="S141" s="6">
        <v>793.0</v>
      </c>
      <c r="T141" s="1" t="str">
        <f t="shared" si="1"/>
        <v>ICE000140</v>
      </c>
      <c r="U141" s="1" t="str">
        <f>TRIM(B141)&amp;" (ს.კ. "&amp;TRIM(F141)&amp;") - "&amp;VLOOKUP(X141,'Entity Types'!B:C,2,false)</f>
        <v>ჯეოსერვისი (ს.კ. 406178559) - შპს</v>
      </c>
      <c r="V141" s="6" t="s">
        <v>62</v>
      </c>
      <c r="W141" s="6" t="s">
        <v>63</v>
      </c>
      <c r="X141" s="6" t="s">
        <v>64</v>
      </c>
    </row>
    <row r="142">
      <c r="A142" s="5">
        <v>44346.8375280787</v>
      </c>
      <c r="B142" s="6" t="s">
        <v>850</v>
      </c>
      <c r="D142" s="1" t="str">
        <f>VLOOKUP(X142,'Entity Types'!B:C,2,false)</f>
        <v>შპს</v>
      </c>
      <c r="E142" s="1" t="b">
        <v>0</v>
      </c>
      <c r="F142" s="6" t="s">
        <v>851</v>
      </c>
      <c r="G142" s="6" t="str">
        <f>VLOOKUP(W142, Countries!B:H,7,false)</f>
        <v>საქართველო - GEO</v>
      </c>
      <c r="H142" s="6" t="s">
        <v>852</v>
      </c>
      <c r="K142" s="6" t="s">
        <v>853</v>
      </c>
      <c r="L142" s="6">
        <v>1.017012832E9</v>
      </c>
      <c r="N142" s="6" t="s">
        <v>854</v>
      </c>
      <c r="P142" s="6" t="s">
        <v>855</v>
      </c>
      <c r="S142" s="6">
        <v>1373.0</v>
      </c>
      <c r="T142" s="1" t="str">
        <f t="shared" si="1"/>
        <v>ICE000141</v>
      </c>
      <c r="U142" s="1" t="str">
        <f>TRIM(B142)&amp;" (ს.კ. "&amp;TRIM(F142)&amp;") - "&amp;VLOOKUP(X142,'Entity Types'!B:C,2,false)</f>
        <v>მარდიელი ჯგუფი (ს.კ. 405174136) - შპს</v>
      </c>
      <c r="V142" s="6" t="s">
        <v>62</v>
      </c>
      <c r="W142" s="6" t="s">
        <v>63</v>
      </c>
      <c r="X142" s="6" t="s">
        <v>64</v>
      </c>
    </row>
    <row r="143">
      <c r="A143" s="5">
        <v>44346.83755146991</v>
      </c>
      <c r="B143" s="6" t="s">
        <v>856</v>
      </c>
      <c r="D143" s="1" t="str">
        <f>VLOOKUP(X143,'Entity Types'!B:C,2,false)</f>
        <v>შპს</v>
      </c>
      <c r="E143" s="1" t="b">
        <v>0</v>
      </c>
      <c r="F143" s="6" t="s">
        <v>857</v>
      </c>
      <c r="G143" s="6" t="str">
        <f>VLOOKUP(W143, Countries!B:H,7,false)</f>
        <v>საქართველო - GEO</v>
      </c>
      <c r="H143" s="6" t="s">
        <v>858</v>
      </c>
      <c r="K143" s="6" t="s">
        <v>859</v>
      </c>
      <c r="L143" s="6">
        <v>1.02401339E9</v>
      </c>
      <c r="N143" s="6" t="s">
        <v>860</v>
      </c>
      <c r="P143" s="6" t="s">
        <v>861</v>
      </c>
      <c r="S143" s="6">
        <v>1382.0</v>
      </c>
      <c r="T143" s="1" t="str">
        <f t="shared" si="1"/>
        <v>ICE000142</v>
      </c>
      <c r="U143" s="1" t="str">
        <f>TRIM(B143)&amp;" (ს.კ. "&amp;TRIM(F143)&amp;") - "&amp;VLOOKUP(X143,'Entity Types'!B:C,2,false)</f>
        <v>ჯი ემ ემ (ს.კ. 405115174) - შპს</v>
      </c>
      <c r="V143" s="6" t="s">
        <v>62</v>
      </c>
      <c r="W143" s="6" t="s">
        <v>63</v>
      </c>
      <c r="X143" s="6" t="s">
        <v>64</v>
      </c>
    </row>
    <row r="144">
      <c r="A144" s="5">
        <v>44346.837574861114</v>
      </c>
      <c r="B144" s="6" t="s">
        <v>862</v>
      </c>
      <c r="D144" s="1" t="str">
        <f>VLOOKUP(X144,'Entity Types'!B:C,2,false)</f>
        <v>სს</v>
      </c>
      <c r="E144" s="1" t="b">
        <v>0</v>
      </c>
      <c r="F144" s="6" t="s">
        <v>863</v>
      </c>
      <c r="G144" s="6" t="str">
        <f>VLOOKUP(W144, Countries!B:H,7,false)</f>
        <v>საქართველო - GEO</v>
      </c>
      <c r="H144" s="6" t="s">
        <v>864</v>
      </c>
      <c r="K144" s="6" t="s">
        <v>865</v>
      </c>
      <c r="L144" s="6">
        <v>1.8001007664E10</v>
      </c>
      <c r="N144" s="6" t="s">
        <v>866</v>
      </c>
      <c r="P144" s="6" t="s">
        <v>867</v>
      </c>
      <c r="S144" s="6">
        <v>796.0</v>
      </c>
      <c r="T144" s="1" t="str">
        <f t="shared" si="1"/>
        <v>ICE000143</v>
      </c>
      <c r="U144" s="1" t="str">
        <f>TRIM(B144)&amp;" (ს.კ. "&amp;TRIM(F144)&amp;") - "&amp;VLOOKUP(X144,'Entity Types'!B:C,2,false)</f>
        <v>საქკაბელი (ს.კ. 230026888) - სს</v>
      </c>
      <c r="V144" s="6" t="s">
        <v>62</v>
      </c>
      <c r="W144" s="6" t="s">
        <v>63</v>
      </c>
      <c r="X144" s="6" t="s">
        <v>99</v>
      </c>
    </row>
    <row r="145">
      <c r="A145" s="5">
        <v>44346.83759967593</v>
      </c>
      <c r="B145" s="6" t="s">
        <v>868</v>
      </c>
      <c r="D145" s="1" t="str">
        <f>VLOOKUP(X145,'Entity Types'!B:C,2,false)</f>
        <v>არასამეწარმეო (არაკომერციული) იურიდიული პირი</v>
      </c>
      <c r="E145" s="1" t="b">
        <v>0</v>
      </c>
      <c r="F145" s="6" t="s">
        <v>869</v>
      </c>
      <c r="G145" s="6" t="str">
        <f>VLOOKUP(W145, Countries!B:H,7,false)</f>
        <v>საქართველო - GEO</v>
      </c>
      <c r="H145" s="6" t="s">
        <v>870</v>
      </c>
      <c r="K145" s="6" t="s">
        <v>871</v>
      </c>
      <c r="L145" s="6">
        <v>3.8001009653E10</v>
      </c>
      <c r="N145" s="6" t="s">
        <v>872</v>
      </c>
      <c r="P145" s="6" t="s">
        <v>873</v>
      </c>
      <c r="S145" s="6">
        <v>113.0</v>
      </c>
      <c r="T145" s="1" t="str">
        <f t="shared" si="1"/>
        <v>ICE000144</v>
      </c>
      <c r="U145" s="1" t="str">
        <f>TRIM(B145)&amp;" (ს.კ. "&amp;TRIM(F145)&amp;") - "&amp;VLOOKUP(X145,'Entity Types'!B:C,2,false)</f>
        <v>ასოციაცია ატუ (ს.კ. 239402491) - არასამეწარმეო (არაკომერციული) იურიდიული პირი</v>
      </c>
      <c r="V145" s="6" t="s">
        <v>62</v>
      </c>
      <c r="W145" s="6" t="s">
        <v>63</v>
      </c>
      <c r="X145" s="6" t="s">
        <v>874</v>
      </c>
    </row>
    <row r="146">
      <c r="A146" s="5">
        <v>44346.83762358796</v>
      </c>
      <c r="B146" s="6" t="s">
        <v>875</v>
      </c>
      <c r="D146" s="1" t="str">
        <f>VLOOKUP(X146,'Entity Types'!B:C,2,false)</f>
        <v>საჯარო სამართლის იურიდიული პირი</v>
      </c>
      <c r="E146" s="1" t="b">
        <v>0</v>
      </c>
      <c r="F146" s="6" t="s">
        <v>876</v>
      </c>
      <c r="G146" s="6" t="str">
        <f>VLOOKUP(W146, Countries!B:H,7,false)</f>
        <v>საქართველო - GEO</v>
      </c>
      <c r="H146" s="6" t="s">
        <v>877</v>
      </c>
      <c r="K146" s="6" t="s">
        <v>816</v>
      </c>
      <c r="L146" s="6">
        <v>6.2001012361E10</v>
      </c>
      <c r="N146" s="6" t="s">
        <v>878</v>
      </c>
      <c r="P146" s="6" t="s">
        <v>879</v>
      </c>
      <c r="S146" s="6">
        <v>566.0</v>
      </c>
      <c r="T146" s="1" t="str">
        <f t="shared" si="1"/>
        <v>ICE000145</v>
      </c>
      <c r="U146" s="1" t="str">
        <f>TRIM(B146)&amp;" (ს.კ. "&amp;TRIM(F146)&amp;") - "&amp;VLOOKUP(X146,'Entity Types'!B:C,2,false)</f>
        <v>იეჰოვას მოწმეთა ქრისტიანული კრება საქართველოში (ს.კ. 406134678) - საჯარო სამართლის იურიდიული პირი</v>
      </c>
      <c r="V146" s="6" t="s">
        <v>62</v>
      </c>
      <c r="W146" s="6" t="s">
        <v>63</v>
      </c>
      <c r="X146" s="6" t="s">
        <v>880</v>
      </c>
    </row>
    <row r="147">
      <c r="A147" s="5">
        <v>44346.83764916667</v>
      </c>
      <c r="B147" s="6" t="s">
        <v>881</v>
      </c>
      <c r="D147" s="1" t="str">
        <f>VLOOKUP(X147,'Entity Types'!B:C,2,false)</f>
        <v>შპს</v>
      </c>
      <c r="E147" s="1" t="b">
        <v>0</v>
      </c>
      <c r="F147" s="6" t="s">
        <v>882</v>
      </c>
      <c r="G147" s="6" t="str">
        <f>VLOOKUP(W147, Countries!B:H,7,false)</f>
        <v>საქართველო - GEO</v>
      </c>
      <c r="H147" s="6" t="s">
        <v>883</v>
      </c>
      <c r="K147" s="6" t="s">
        <v>884</v>
      </c>
      <c r="L147" s="6">
        <v>1.7001005377E10</v>
      </c>
      <c r="N147" s="6" t="s">
        <v>885</v>
      </c>
      <c r="P147" s="6" t="s">
        <v>886</v>
      </c>
      <c r="S147" s="6">
        <v>914.0</v>
      </c>
      <c r="T147" s="1" t="str">
        <f t="shared" si="1"/>
        <v>ICE000146</v>
      </c>
      <c r="U147" s="1" t="str">
        <f>TRIM(B147)&amp;" (ს.კ. "&amp;TRIM(F147)&amp;") - "&amp;VLOOKUP(X147,'Entity Types'!B:C,2,false)</f>
        <v>ურეკი რეზიდენსი (ს.კ. 437067148) - შპს</v>
      </c>
      <c r="V147" s="6" t="s">
        <v>62</v>
      </c>
      <c r="W147" s="6" t="s">
        <v>63</v>
      </c>
      <c r="X147" s="6" t="s">
        <v>64</v>
      </c>
    </row>
    <row r="148">
      <c r="A148" s="5">
        <v>44346.837673761576</v>
      </c>
      <c r="B148" s="6" t="s">
        <v>887</v>
      </c>
      <c r="D148" s="1" t="str">
        <f>VLOOKUP(X148,'Entity Types'!B:C,2,false)</f>
        <v>ინდ. მეწარმე</v>
      </c>
      <c r="E148" s="1" t="b">
        <v>1</v>
      </c>
      <c r="F148" s="6" t="s">
        <v>888</v>
      </c>
      <c r="G148" s="6" t="str">
        <f>VLOOKUP(W148, Countries!B:H,7,false)</f>
        <v>საქართველო - GEO</v>
      </c>
      <c r="H148" s="6" t="s">
        <v>889</v>
      </c>
      <c r="N148" s="6" t="s">
        <v>890</v>
      </c>
      <c r="P148" s="6" t="s">
        <v>891</v>
      </c>
      <c r="S148" s="6">
        <v>933.0</v>
      </c>
      <c r="T148" s="1" t="str">
        <f t="shared" si="1"/>
        <v>ICE000147</v>
      </c>
      <c r="U148" s="1" t="str">
        <f>TRIM(B148)&amp;" (ს.კ. "&amp;TRIM(F148)&amp;") - "&amp;VLOOKUP(X148,'Entity Types'!B:C,2,false)</f>
        <v>ლერი თოდაძე (ს.კ. 59001000830) - ინდ. მეწარმე</v>
      </c>
      <c r="V148" s="6" t="s">
        <v>62</v>
      </c>
      <c r="W148" s="6" t="s">
        <v>63</v>
      </c>
      <c r="X148" s="6" t="s">
        <v>892</v>
      </c>
    </row>
    <row r="149">
      <c r="A149" s="5">
        <v>44346.83769649305</v>
      </c>
      <c r="B149" s="6" t="s">
        <v>893</v>
      </c>
      <c r="D149" s="1" t="str">
        <f>VLOOKUP(X149,'Entity Types'!B:C,2,false)</f>
        <v>შპს</v>
      </c>
      <c r="E149" s="1" t="b">
        <v>0</v>
      </c>
      <c r="F149" s="6" t="s">
        <v>894</v>
      </c>
      <c r="G149" s="6" t="str">
        <f>VLOOKUP(W149, Countries!B:H,7,false)</f>
        <v>საქართველო - GEO</v>
      </c>
      <c r="H149" s="6" t="s">
        <v>895</v>
      </c>
      <c r="K149" s="6" t="s">
        <v>896</v>
      </c>
      <c r="L149" s="6">
        <v>1.017022005E9</v>
      </c>
      <c r="N149" s="6" t="s">
        <v>897</v>
      </c>
      <c r="P149" s="6" t="s">
        <v>898</v>
      </c>
      <c r="S149" s="6">
        <v>723.0</v>
      </c>
      <c r="T149" s="1" t="str">
        <f t="shared" si="1"/>
        <v>ICE000148</v>
      </c>
      <c r="U149" s="1" t="str">
        <f>TRIM(B149)&amp;" (ს.კ. "&amp;TRIM(F149)&amp;") - "&amp;VLOOKUP(X149,'Entity Types'!B:C,2,false)</f>
        <v>სუფთა წყალი (ს.კ. 205150655) - შპს</v>
      </c>
      <c r="V149" s="6" t="s">
        <v>62</v>
      </c>
      <c r="W149" s="6" t="s">
        <v>63</v>
      </c>
      <c r="X149" s="6" t="s">
        <v>64</v>
      </c>
    </row>
    <row r="150">
      <c r="A150" s="5">
        <v>44346.83772052084</v>
      </c>
      <c r="B150" s="6" t="s">
        <v>899</v>
      </c>
      <c r="D150" s="1" t="str">
        <f>VLOOKUP(X150,'Entity Types'!B:C,2,false)</f>
        <v>შპს</v>
      </c>
      <c r="E150" s="1" t="b">
        <v>0</v>
      </c>
      <c r="F150" s="6" t="s">
        <v>900</v>
      </c>
      <c r="G150" s="6" t="str">
        <f>VLOOKUP(W150, Countries!B:H,7,false)</f>
        <v>საქართველო - GEO</v>
      </c>
      <c r="H150" s="6" t="s">
        <v>901</v>
      </c>
      <c r="K150" s="6" t="s">
        <v>902</v>
      </c>
      <c r="L150" s="6">
        <v>1.8001042159E10</v>
      </c>
      <c r="N150" s="6" t="s">
        <v>903</v>
      </c>
      <c r="P150" s="6" t="s">
        <v>904</v>
      </c>
      <c r="S150" s="6">
        <v>756.0</v>
      </c>
      <c r="T150" s="1" t="str">
        <f t="shared" si="1"/>
        <v>ICE000149</v>
      </c>
      <c r="U150" s="1" t="str">
        <f>TRIM(B150)&amp;" (ს.კ. "&amp;TRIM(F150)&amp;") - "&amp;VLOOKUP(X150,'Entity Types'!B:C,2,false)</f>
        <v>ჯეო სერვის (ს.კ. 412730077) - შპს</v>
      </c>
      <c r="V150" s="6" t="s">
        <v>62</v>
      </c>
      <c r="W150" s="6" t="s">
        <v>63</v>
      </c>
      <c r="X150" s="6" t="s">
        <v>64</v>
      </c>
    </row>
    <row r="151">
      <c r="A151" s="5">
        <v>44346.8377453125</v>
      </c>
      <c r="B151" s="6" t="s">
        <v>905</v>
      </c>
      <c r="D151" s="1" t="str">
        <f>VLOOKUP(X151,'Entity Types'!B:C,2,false)</f>
        <v>ფიზ. პირი</v>
      </c>
      <c r="E151" s="1" t="b">
        <v>1</v>
      </c>
      <c r="F151" s="6" t="s">
        <v>906</v>
      </c>
      <c r="G151" s="6" t="str">
        <f>VLOOKUP(W151, Countries!B:H,7,false)</f>
        <v>საქართველო - GEO</v>
      </c>
      <c r="N151" s="6" t="s">
        <v>80</v>
      </c>
      <c r="P151" s="6" t="s">
        <v>907</v>
      </c>
      <c r="S151" s="6">
        <v>1114.0</v>
      </c>
      <c r="T151" s="1" t="str">
        <f t="shared" si="1"/>
        <v>ICE000150</v>
      </c>
      <c r="U151" s="1" t="str">
        <f>TRIM(B151)&amp;" (ს.კ. "&amp;TRIM(F151)&amp;") - "&amp;VLOOKUP(X151,'Entity Types'!B:C,2,false)</f>
        <v>გოჩა ჩხაიძე (ს.კ. 65002012107) - ფიზ. პირი</v>
      </c>
      <c r="V151" s="6" t="s">
        <v>62</v>
      </c>
      <c r="W151" s="6" t="s">
        <v>63</v>
      </c>
      <c r="X151" s="6" t="s">
        <v>92</v>
      </c>
    </row>
    <row r="152">
      <c r="A152" s="5">
        <v>44346.83776703704</v>
      </c>
      <c r="B152" s="6" t="s">
        <v>908</v>
      </c>
      <c r="D152" s="1" t="str">
        <f>VLOOKUP(X152,'Entity Types'!B:C,2,false)</f>
        <v>სს</v>
      </c>
      <c r="E152" s="1" t="b">
        <v>0</v>
      </c>
      <c r="F152" s="6" t="s">
        <v>909</v>
      </c>
      <c r="G152" s="6" t="str">
        <f>VLOOKUP(W152, Countries!B:H,7,false)</f>
        <v>საქართველო - GEO</v>
      </c>
      <c r="H152" s="6" t="s">
        <v>910</v>
      </c>
      <c r="K152" s="6" t="s">
        <v>911</v>
      </c>
      <c r="L152" s="6">
        <v>1.031000774E9</v>
      </c>
      <c r="N152" s="6" t="s">
        <v>80</v>
      </c>
      <c r="P152" s="6" t="s">
        <v>912</v>
      </c>
      <c r="S152" s="6">
        <v>2194.0</v>
      </c>
      <c r="T152" s="1" t="str">
        <f t="shared" si="1"/>
        <v>ICE000151</v>
      </c>
      <c r="U152" s="1" t="str">
        <f>TRIM(B152)&amp;" (ს.კ. "&amp;TRIM(F152)&amp;") - "&amp;VLOOKUP(X152,'Entity Types'!B:C,2,false)</f>
        <v>საქართველოს ბანკი (ს.კ. 204378869) - სს</v>
      </c>
      <c r="V152" s="6" t="s">
        <v>62</v>
      </c>
      <c r="W152" s="6" t="s">
        <v>63</v>
      </c>
      <c r="X152" s="6" t="s">
        <v>99</v>
      </c>
    </row>
    <row r="153">
      <c r="A153" s="5">
        <v>44346.83778783565</v>
      </c>
      <c r="B153" s="6" t="s">
        <v>913</v>
      </c>
      <c r="D153" s="1" t="str">
        <f>VLOOKUP(X153,'Entity Types'!B:C,2,false)</f>
        <v>შპს</v>
      </c>
      <c r="E153" s="1" t="b">
        <v>0</v>
      </c>
      <c r="F153" s="6" t="s">
        <v>914</v>
      </c>
      <c r="G153" s="6" t="str">
        <f>VLOOKUP(W153, Countries!B:H,7,false)</f>
        <v>საქართველო - GEO</v>
      </c>
      <c r="H153" s="6" t="s">
        <v>915</v>
      </c>
      <c r="K153" s="6" t="s">
        <v>916</v>
      </c>
      <c r="L153" s="6">
        <v>6.1004013003E10</v>
      </c>
      <c r="N153" s="6" t="s">
        <v>917</v>
      </c>
      <c r="P153" s="6" t="s">
        <v>918</v>
      </c>
      <c r="S153" s="6">
        <v>764.0</v>
      </c>
      <c r="T153" s="1" t="str">
        <f t="shared" si="1"/>
        <v>ICE000152</v>
      </c>
      <c r="U153" s="1" t="str">
        <f>TRIM(B153)&amp;" (ს.კ. "&amp;TRIM(F153)&amp;") - "&amp;VLOOKUP(X153,'Entity Types'!B:C,2,false)</f>
        <v>N.A.G Georgia (ს.კ. 400022435) - შპს</v>
      </c>
      <c r="V153" s="6" t="s">
        <v>62</v>
      </c>
      <c r="W153" s="6" t="s">
        <v>63</v>
      </c>
      <c r="X153" s="6" t="s">
        <v>64</v>
      </c>
    </row>
    <row r="154">
      <c r="A154" s="5">
        <v>44346.83781024306</v>
      </c>
      <c r="B154" s="6" t="s">
        <v>919</v>
      </c>
      <c r="D154" s="1" t="str">
        <f>VLOOKUP(X154,'Entity Types'!B:C,2,false)</f>
        <v>შპს</v>
      </c>
      <c r="E154" s="1" t="b">
        <v>0</v>
      </c>
      <c r="F154" s="6" t="s">
        <v>920</v>
      </c>
      <c r="G154" s="6" t="str">
        <f>VLOOKUP(W154, Countries!B:H,7,false)</f>
        <v>საქართველო - GEO</v>
      </c>
      <c r="H154" s="6" t="s">
        <v>921</v>
      </c>
      <c r="K154" s="6" t="s">
        <v>922</v>
      </c>
      <c r="L154" s="6">
        <v>1.031000434E9</v>
      </c>
      <c r="N154" s="6" t="s">
        <v>923</v>
      </c>
      <c r="P154" s="6" t="s">
        <v>924</v>
      </c>
      <c r="S154" s="6">
        <v>257.0</v>
      </c>
      <c r="T154" s="1" t="str">
        <f t="shared" si="1"/>
        <v>ICE000153</v>
      </c>
      <c r="U154" s="1" t="str">
        <f>TRIM(B154)&amp;" (ს.კ. "&amp;TRIM(F154)&amp;") - "&amp;VLOOKUP(X154,'Entity Types'!B:C,2,false)</f>
        <v>ჯორჯიან უოთერ ენდ ფაუერი (ს.კ. 203826002) - შპს</v>
      </c>
      <c r="V154" s="6" t="s">
        <v>62</v>
      </c>
      <c r="W154" s="6" t="s">
        <v>63</v>
      </c>
      <c r="X154" s="6" t="s">
        <v>64</v>
      </c>
    </row>
    <row r="155">
      <c r="A155" s="5">
        <v>44346.8378337037</v>
      </c>
      <c r="B155" s="6" t="s">
        <v>925</v>
      </c>
      <c r="D155" s="1" t="str">
        <f>VLOOKUP(X155,'Entity Types'!B:C,2,false)</f>
        <v>შპს</v>
      </c>
      <c r="E155" s="1" t="b">
        <v>0</v>
      </c>
      <c r="F155" s="6" t="s">
        <v>926</v>
      </c>
      <c r="G155" s="6" t="str">
        <f>VLOOKUP(W155, Countries!B:H,7,false)</f>
        <v>საქართველო - GEO</v>
      </c>
      <c r="H155" s="6" t="s">
        <v>927</v>
      </c>
      <c r="K155" s="6" t="s">
        <v>928</v>
      </c>
      <c r="L155" s="6">
        <v>1.01900597E9</v>
      </c>
      <c r="N155" s="6" t="s">
        <v>929</v>
      </c>
      <c r="P155" s="6" t="s">
        <v>930</v>
      </c>
      <c r="S155" s="6">
        <v>794.0</v>
      </c>
      <c r="T155" s="1" t="str">
        <f t="shared" si="1"/>
        <v>ICE000154</v>
      </c>
      <c r="U155" s="1" t="str">
        <f>TRIM(B155)&amp;" (ს.კ. "&amp;TRIM(F155)&amp;") - "&amp;VLOOKUP(X155,'Entity Types'!B:C,2,false)</f>
        <v>ლიანილექს 2015 (ს.კ. 400136688) - შპს</v>
      </c>
      <c r="V155" s="6" t="s">
        <v>62</v>
      </c>
      <c r="W155" s="6" t="s">
        <v>63</v>
      </c>
      <c r="X155" s="6" t="s">
        <v>64</v>
      </c>
    </row>
    <row r="156">
      <c r="A156" s="5">
        <v>44346.83785707176</v>
      </c>
      <c r="B156" s="6" t="s">
        <v>931</v>
      </c>
      <c r="D156" s="1" t="str">
        <f>VLOOKUP(X156,'Entity Types'!B:C,2,false)</f>
        <v>შპს</v>
      </c>
      <c r="E156" s="1" t="b">
        <v>0</v>
      </c>
      <c r="F156" s="6" t="s">
        <v>932</v>
      </c>
      <c r="G156" s="6" t="str">
        <f>VLOOKUP(W156, Countries!B:H,7,false)</f>
        <v>საქართველო - GEO</v>
      </c>
      <c r="H156" s="6" t="s">
        <v>933</v>
      </c>
      <c r="K156" s="6" t="s">
        <v>934</v>
      </c>
      <c r="L156" s="6">
        <v>1.02402843E9</v>
      </c>
      <c r="N156" s="6" t="s">
        <v>935</v>
      </c>
      <c r="P156" s="6" t="s">
        <v>936</v>
      </c>
      <c r="S156" s="6">
        <v>173.0</v>
      </c>
      <c r="T156" s="1" t="str">
        <f t="shared" si="1"/>
        <v>ICE000155</v>
      </c>
      <c r="U156" s="1" t="str">
        <f>TRIM(B156)&amp;" (ს.კ. "&amp;TRIM(F156)&amp;") - "&amp;VLOOKUP(X156,'Entity Types'!B:C,2,false)</f>
        <v>დე ეს მოტორსი (ს.კ. 204545901) - შპს</v>
      </c>
      <c r="V156" s="6" t="s">
        <v>62</v>
      </c>
      <c r="W156" s="6" t="s">
        <v>63</v>
      </c>
      <c r="X156" s="6" t="s">
        <v>64</v>
      </c>
    </row>
    <row r="157">
      <c r="A157" s="5">
        <v>44346.83788064815</v>
      </c>
      <c r="B157" s="6" t="s">
        <v>937</v>
      </c>
      <c r="D157" s="1" t="str">
        <f>VLOOKUP(X157,'Entity Types'!B:C,2,false)</f>
        <v>შპს</v>
      </c>
      <c r="E157" s="1" t="b">
        <v>0</v>
      </c>
      <c r="F157" s="6" t="s">
        <v>938</v>
      </c>
      <c r="G157" s="6" t="str">
        <f>VLOOKUP(W157, Countries!B:H,7,false)</f>
        <v>საქართველო - GEO</v>
      </c>
      <c r="H157" s="6" t="s">
        <v>939</v>
      </c>
      <c r="K157" s="6" t="s">
        <v>940</v>
      </c>
      <c r="L157" s="6">
        <v>1.791000537E9</v>
      </c>
      <c r="N157" s="6" t="s">
        <v>941</v>
      </c>
      <c r="P157" s="6" t="s">
        <v>942</v>
      </c>
      <c r="S157" s="6">
        <v>795.0</v>
      </c>
      <c r="T157" s="1" t="str">
        <f t="shared" si="1"/>
        <v>ICE000156</v>
      </c>
      <c r="U157" s="1" t="str">
        <f>TRIM(B157)&amp;" (ს.კ. "&amp;TRIM(F157)&amp;") - "&amp;VLOOKUP(X157,'Entity Types'!B:C,2,false)</f>
        <v>Modern Group (ს.კ. 404419189) - შპს</v>
      </c>
      <c r="V157" s="6" t="s">
        <v>62</v>
      </c>
      <c r="W157" s="6" t="s">
        <v>63</v>
      </c>
      <c r="X157" s="6" t="s">
        <v>64</v>
      </c>
    </row>
    <row r="158">
      <c r="A158" s="5">
        <v>44346.83790385417</v>
      </c>
      <c r="B158" s="6" t="s">
        <v>943</v>
      </c>
      <c r="D158" s="1" t="str">
        <f>VLOOKUP(X158,'Entity Types'!B:C,2,false)</f>
        <v>შპს</v>
      </c>
      <c r="E158" s="1" t="b">
        <v>0</v>
      </c>
      <c r="F158" s="6" t="s">
        <v>944</v>
      </c>
      <c r="G158" s="6" t="str">
        <f>VLOOKUP(W158, Countries!B:H,7,false)</f>
        <v>საქართველო - GEO</v>
      </c>
      <c r="H158" s="6" t="s">
        <v>945</v>
      </c>
      <c r="K158" s="6" t="s">
        <v>946</v>
      </c>
      <c r="L158" s="6">
        <v>5.3001005592E10</v>
      </c>
      <c r="N158" s="6" t="s">
        <v>947</v>
      </c>
      <c r="P158" s="6" t="s">
        <v>948</v>
      </c>
      <c r="S158" s="6">
        <v>341.0</v>
      </c>
      <c r="T158" s="1" t="str">
        <f t="shared" si="1"/>
        <v>ICE000157</v>
      </c>
      <c r="U158" s="1" t="str">
        <f>TRIM(B158)&amp;" (ს.კ. "&amp;TRIM(F158)&amp;") - "&amp;VLOOKUP(X158,'Entity Types'!B:C,2,false)</f>
        <v>სანტექ სერვისი (ს.კ. 421267998) - შპს</v>
      </c>
      <c r="V158" s="6" t="s">
        <v>62</v>
      </c>
      <c r="W158" s="6" t="s">
        <v>63</v>
      </c>
      <c r="X158" s="6" t="s">
        <v>64</v>
      </c>
    </row>
    <row r="159">
      <c r="A159" s="5">
        <v>44346.83792737269</v>
      </c>
      <c r="B159" s="6" t="s">
        <v>949</v>
      </c>
      <c r="D159" s="1" t="str">
        <f>VLOOKUP(X159,'Entity Types'!B:C,2,false)</f>
        <v>შპს</v>
      </c>
      <c r="E159" s="1" t="b">
        <v>0</v>
      </c>
      <c r="F159" s="6" t="s">
        <v>950</v>
      </c>
      <c r="G159" s="6" t="str">
        <f>VLOOKUP(W159, Countries!B:H,7,false)</f>
        <v>საქართველო - GEO</v>
      </c>
      <c r="H159" s="6" t="s">
        <v>951</v>
      </c>
      <c r="K159" s="6" t="s">
        <v>952</v>
      </c>
      <c r="L159" s="6">
        <v>1.017036454E9</v>
      </c>
      <c r="N159" s="6" t="s">
        <v>953</v>
      </c>
      <c r="P159" s="6" t="s">
        <v>954</v>
      </c>
      <c r="S159" s="6">
        <v>207.0</v>
      </c>
      <c r="T159" s="1" t="str">
        <f t="shared" si="1"/>
        <v>ICE000158</v>
      </c>
      <c r="U159" s="1" t="str">
        <f>TRIM(B159)&amp;" (ს.კ. "&amp;TRIM(F159)&amp;") - "&amp;VLOOKUP(X159,'Entity Types'!B:C,2,false)</f>
        <v>ელ სი თბილისი (ს.კ. 404934032) - შპს</v>
      </c>
      <c r="V159" s="6" t="s">
        <v>62</v>
      </c>
      <c r="W159" s="6" t="s">
        <v>63</v>
      </c>
      <c r="X159" s="6" t="s">
        <v>64</v>
      </c>
    </row>
    <row r="160">
      <c r="A160" s="5">
        <v>44346.83795114583</v>
      </c>
      <c r="B160" s="6" t="s">
        <v>955</v>
      </c>
      <c r="D160" s="1" t="str">
        <f>VLOOKUP(X160,'Entity Types'!B:C,2,false)</f>
        <v>შპს</v>
      </c>
      <c r="E160" s="1" t="b">
        <v>0</v>
      </c>
      <c r="F160" s="6" t="s">
        <v>956</v>
      </c>
      <c r="G160" s="6" t="str">
        <f>VLOOKUP(W160, Countries!B:H,7,false)</f>
        <v>საქართველო - GEO</v>
      </c>
      <c r="H160" s="6" t="s">
        <v>957</v>
      </c>
      <c r="K160" s="6" t="s">
        <v>958</v>
      </c>
      <c r="N160" s="6" t="s">
        <v>959</v>
      </c>
      <c r="P160" s="6" t="s">
        <v>960</v>
      </c>
      <c r="S160" s="6">
        <v>209.0</v>
      </c>
      <c r="T160" s="1" t="str">
        <f t="shared" si="1"/>
        <v>ICE000159</v>
      </c>
      <c r="U160" s="1" t="str">
        <f>TRIM(B160)&amp;" (ს.კ. "&amp;TRIM(F160)&amp;") - "&amp;VLOOKUP(X160,'Entity Types'!B:C,2,false)</f>
        <v>სან პეტროლიუმ ჯორჯია (ს.კ. 404391136) - შპს</v>
      </c>
      <c r="V160" s="6" t="s">
        <v>62</v>
      </c>
      <c r="W160" s="6" t="s">
        <v>63</v>
      </c>
      <c r="X160" s="6" t="s">
        <v>64</v>
      </c>
    </row>
    <row r="161">
      <c r="A161" s="5">
        <v>44346.837975312505</v>
      </c>
      <c r="B161" s="6" t="s">
        <v>961</v>
      </c>
      <c r="D161" s="1" t="str">
        <f>VLOOKUP(X161,'Entity Types'!B:C,2,false)</f>
        <v>შპს</v>
      </c>
      <c r="E161" s="1" t="b">
        <v>0</v>
      </c>
      <c r="F161" s="6" t="s">
        <v>962</v>
      </c>
      <c r="G161" s="6" t="str">
        <f>VLOOKUP(W161, Countries!B:H,7,false)</f>
        <v>საქართველო - GEO</v>
      </c>
      <c r="H161" s="6" t="s">
        <v>963</v>
      </c>
      <c r="K161" s="6" t="s">
        <v>964</v>
      </c>
      <c r="L161" s="6">
        <v>6.000101382E10</v>
      </c>
      <c r="N161" s="6" t="s">
        <v>965</v>
      </c>
      <c r="P161" s="6" t="s">
        <v>966</v>
      </c>
      <c r="S161" s="6">
        <v>685.0</v>
      </c>
      <c r="T161" s="1" t="str">
        <f t="shared" si="1"/>
        <v>ICE000160</v>
      </c>
      <c r="U161" s="1" t="str">
        <f>TRIM(B161)&amp;" (ს.კ. "&amp;TRIM(F161)&amp;") - "&amp;VLOOKUP(X161,'Entity Types'!B:C,2,false)</f>
        <v>კავკასუს მოტორსი (ს.კ. 236095177) - შპს</v>
      </c>
      <c r="V161" s="6" t="s">
        <v>62</v>
      </c>
      <c r="W161" s="6" t="s">
        <v>63</v>
      </c>
      <c r="X161" s="6" t="s">
        <v>64</v>
      </c>
    </row>
    <row r="162">
      <c r="A162" s="5">
        <v>44346.83799984954</v>
      </c>
      <c r="B162" s="6" t="s">
        <v>967</v>
      </c>
      <c r="D162" s="1" t="str">
        <f>VLOOKUP(X162,'Entity Types'!B:C,2,false)</f>
        <v>შპს</v>
      </c>
      <c r="E162" s="1" t="b">
        <v>0</v>
      </c>
      <c r="F162" s="6" t="s">
        <v>968</v>
      </c>
      <c r="G162" s="6" t="str">
        <f>VLOOKUP(W162, Countries!B:H,7,false)</f>
        <v>საქართველო - GEO</v>
      </c>
      <c r="H162" s="6" t="s">
        <v>969</v>
      </c>
      <c r="K162" s="6" t="s">
        <v>970</v>
      </c>
      <c r="L162" s="6">
        <v>6.1006007686E10</v>
      </c>
      <c r="N162" s="6" t="s">
        <v>971</v>
      </c>
      <c r="P162" s="6" t="s">
        <v>972</v>
      </c>
      <c r="S162" s="6">
        <v>751.0</v>
      </c>
      <c r="T162" s="1" t="str">
        <f t="shared" si="1"/>
        <v>ICE000161</v>
      </c>
      <c r="U162" s="1" t="str">
        <f>TRIM(B162)&amp;" (ს.კ. "&amp;TRIM(F162)&amp;") - "&amp;VLOOKUP(X162,'Entity Types'!B:C,2,false)</f>
        <v>გენი (ს.კ. 454407446) - შპს</v>
      </c>
      <c r="V162" s="6" t="s">
        <v>62</v>
      </c>
      <c r="W162" s="6" t="s">
        <v>63</v>
      </c>
      <c r="X162" s="6" t="s">
        <v>64</v>
      </c>
    </row>
    <row r="163">
      <c r="A163" s="5">
        <v>44346.83802248843</v>
      </c>
      <c r="B163" s="6" t="s">
        <v>973</v>
      </c>
      <c r="D163" s="1" t="str">
        <f>VLOOKUP(X163,'Entity Types'!B:C,2,false)</f>
        <v>შპს</v>
      </c>
      <c r="E163" s="1" t="b">
        <v>0</v>
      </c>
      <c r="F163" s="6" t="s">
        <v>974</v>
      </c>
      <c r="G163" s="6" t="str">
        <f>VLOOKUP(W163, Countries!B:H,7,false)</f>
        <v>საქართველო - GEO</v>
      </c>
      <c r="H163" s="6" t="s">
        <v>975</v>
      </c>
      <c r="K163" s="6" t="s">
        <v>976</v>
      </c>
      <c r="L163" s="6">
        <v>1.001022524E9</v>
      </c>
      <c r="N163" s="6" t="s">
        <v>977</v>
      </c>
      <c r="P163" s="6" t="s">
        <v>978</v>
      </c>
      <c r="S163" s="6">
        <v>797.0</v>
      </c>
      <c r="T163" s="1" t="str">
        <f t="shared" si="1"/>
        <v>ICE000162</v>
      </c>
      <c r="U163" s="1" t="str">
        <f>TRIM(B163)&amp;" (ს.კ. "&amp;TRIM(F163)&amp;") - "&amp;VLOOKUP(X163,'Entity Types'!B:C,2,false)</f>
        <v>მერა კომპანი (ს.კ. 200230794) - შპს</v>
      </c>
      <c r="V163" s="6" t="s">
        <v>62</v>
      </c>
      <c r="W163" s="6" t="s">
        <v>63</v>
      </c>
      <c r="X163" s="6" t="s">
        <v>64</v>
      </c>
    </row>
    <row r="164">
      <c r="A164" s="5">
        <v>44346.83804471065</v>
      </c>
      <c r="B164" s="6" t="s">
        <v>979</v>
      </c>
      <c r="D164" s="1" t="str">
        <f>VLOOKUP(X164,'Entity Types'!B:C,2,false)</f>
        <v>შპს</v>
      </c>
      <c r="E164" s="1" t="b">
        <v>0</v>
      </c>
      <c r="F164" s="6" t="s">
        <v>980</v>
      </c>
      <c r="G164" s="6" t="str">
        <f>VLOOKUP(W164, Countries!B:H,7,false)</f>
        <v>საქართველო - GEO</v>
      </c>
      <c r="H164" s="6" t="s">
        <v>981</v>
      </c>
      <c r="K164" s="6" t="s">
        <v>982</v>
      </c>
      <c r="L164" s="6">
        <v>1.008013977E9</v>
      </c>
      <c r="N164" s="6" t="s">
        <v>983</v>
      </c>
      <c r="P164" s="6" t="s">
        <v>984</v>
      </c>
      <c r="S164" s="6">
        <v>448.0</v>
      </c>
      <c r="T164" s="1" t="str">
        <f t="shared" si="1"/>
        <v>ICE000163</v>
      </c>
      <c r="U164" s="1" t="str">
        <f>TRIM(B164)&amp;" (ს.კ. "&amp;TRIM(F164)&amp;") - "&amp;VLOOKUP(X164,'Entity Types'!B:C,2,false)</f>
        <v>ტრანს-ფორი გრუპი (ს.კ. 205245135) - შპს</v>
      </c>
      <c r="V164" s="6" t="s">
        <v>62</v>
      </c>
      <c r="W164" s="6" t="s">
        <v>63</v>
      </c>
      <c r="X164" s="6" t="s">
        <v>64</v>
      </c>
    </row>
    <row r="165">
      <c r="A165" s="5">
        <v>44346.83806597222</v>
      </c>
      <c r="B165" s="6" t="s">
        <v>985</v>
      </c>
      <c r="D165" s="1" t="str">
        <f>VLOOKUP(X165,'Entity Types'!B:C,2,false)</f>
        <v>შპს</v>
      </c>
      <c r="E165" s="1" t="b">
        <v>0</v>
      </c>
      <c r="F165" s="6" t="s">
        <v>986</v>
      </c>
      <c r="G165" s="6" t="str">
        <f>VLOOKUP(W165, Countries!B:H,7,false)</f>
        <v>საქართველო - GEO</v>
      </c>
      <c r="H165" s="6" t="s">
        <v>987</v>
      </c>
      <c r="K165" s="6" t="s">
        <v>988</v>
      </c>
      <c r="L165" s="6">
        <v>1.008045665E9</v>
      </c>
      <c r="N165" s="6" t="s">
        <v>989</v>
      </c>
      <c r="P165" s="6" t="s">
        <v>990</v>
      </c>
      <c r="S165" s="6">
        <v>130.0</v>
      </c>
      <c r="T165" s="1" t="str">
        <f t="shared" si="1"/>
        <v>ICE000164</v>
      </c>
      <c r="U165" s="1" t="str">
        <f>TRIM(B165)&amp;" (ს.კ. "&amp;TRIM(F165)&amp;") - "&amp;VLOOKUP(X165,'Entity Types'!B:C,2,false)</f>
        <v>BERLEY GEO TRANS (ს.კ. 401962809) - შპს</v>
      </c>
      <c r="V165" s="6" t="s">
        <v>62</v>
      </c>
      <c r="W165" s="6" t="s">
        <v>63</v>
      </c>
      <c r="X165" s="6" t="s">
        <v>64</v>
      </c>
    </row>
    <row r="166">
      <c r="A166" s="5">
        <v>44346.83809106481</v>
      </c>
      <c r="B166" s="6" t="s">
        <v>991</v>
      </c>
      <c r="D166" s="1" t="str">
        <f>VLOOKUP(X166,'Entity Types'!B:C,2,false)</f>
        <v>შპს</v>
      </c>
      <c r="E166" s="1" t="b">
        <v>0</v>
      </c>
      <c r="F166" s="6" t="s">
        <v>992</v>
      </c>
      <c r="G166" s="6" t="str">
        <f>VLOOKUP(W166, Countries!B:H,7,false)</f>
        <v>საქართველო - GEO</v>
      </c>
      <c r="H166" s="6" t="s">
        <v>993</v>
      </c>
      <c r="K166" s="6" t="s">
        <v>994</v>
      </c>
      <c r="L166" s="6">
        <v>4.5970383098E10</v>
      </c>
      <c r="N166" s="6" t="s">
        <v>995</v>
      </c>
      <c r="P166" s="6" t="s">
        <v>996</v>
      </c>
      <c r="S166" s="6">
        <v>97.0</v>
      </c>
      <c r="T166" s="1" t="str">
        <f t="shared" si="1"/>
        <v>ICE000165</v>
      </c>
      <c r="U166" s="1" t="str">
        <f>TRIM(B166)&amp;" (ს.კ. "&amp;TRIM(F166)&amp;") - "&amp;VLOOKUP(X166,'Entity Types'!B:C,2,false)</f>
        <v>ემ-ეს-სი ჯორჯია (ს.კ. 205276681) - შპს</v>
      </c>
      <c r="V166" s="6" t="s">
        <v>62</v>
      </c>
      <c r="W166" s="6" t="s">
        <v>63</v>
      </c>
      <c r="X166" s="6" t="s">
        <v>64</v>
      </c>
    </row>
    <row r="167">
      <c r="A167" s="5">
        <v>44346.83811778935</v>
      </c>
      <c r="B167" s="6" t="s">
        <v>997</v>
      </c>
      <c r="D167" s="1" t="str">
        <f>VLOOKUP(X167,'Entity Types'!B:C,2,false)</f>
        <v>შპს</v>
      </c>
      <c r="E167" s="1" t="b">
        <v>0</v>
      </c>
      <c r="F167" s="6" t="s">
        <v>998</v>
      </c>
      <c r="G167" s="6" t="str">
        <f>VLOOKUP(W167, Countries!B:H,7,false)</f>
        <v>საქართველო - GEO</v>
      </c>
      <c r="H167" s="6" t="s">
        <v>999</v>
      </c>
      <c r="K167" s="6" t="s">
        <v>1000</v>
      </c>
      <c r="L167" s="6">
        <v>3.100100705E10</v>
      </c>
      <c r="N167" s="6" t="s">
        <v>1001</v>
      </c>
      <c r="P167" s="6" t="s">
        <v>1002</v>
      </c>
      <c r="S167" s="6">
        <v>482.0</v>
      </c>
      <c r="T167" s="1" t="str">
        <f t="shared" si="1"/>
        <v>ICE000166</v>
      </c>
      <c r="U167" s="1" t="str">
        <f>TRIM(B167)&amp;" (ს.კ. "&amp;TRIM(F167)&amp;") - "&amp;VLOOKUP(X167,'Entity Types'!B:C,2,false)</f>
        <v>ნემერა (ს.კ. 205206588) - შპს</v>
      </c>
      <c r="V167" s="6" t="s">
        <v>62</v>
      </c>
      <c r="W167" s="6" t="s">
        <v>63</v>
      </c>
      <c r="X167" s="6" t="s">
        <v>64</v>
      </c>
    </row>
    <row r="168">
      <c r="A168" s="5">
        <v>44346.8381455787</v>
      </c>
      <c r="B168" s="6" t="s">
        <v>1003</v>
      </c>
      <c r="D168" s="1" t="str">
        <f>VLOOKUP(X168,'Entity Types'!B:C,2,false)</f>
        <v>შპს</v>
      </c>
      <c r="E168" s="1" t="b">
        <v>0</v>
      </c>
      <c r="F168" s="6" t="s">
        <v>1004</v>
      </c>
      <c r="G168" s="6" t="str">
        <f>VLOOKUP(W168, Countries!B:H,7,false)</f>
        <v>საქართველო - GEO</v>
      </c>
      <c r="H168" s="6" t="s">
        <v>1005</v>
      </c>
      <c r="K168" s="6" t="s">
        <v>1006</v>
      </c>
      <c r="L168" s="6">
        <v>1.024014485E9</v>
      </c>
      <c r="N168" s="6" t="s">
        <v>1007</v>
      </c>
      <c r="P168" s="6" t="s">
        <v>1008</v>
      </c>
      <c r="S168" s="6">
        <v>846.0</v>
      </c>
      <c r="T168" s="1" t="str">
        <f t="shared" si="1"/>
        <v>ICE000167</v>
      </c>
      <c r="U168" s="1" t="str">
        <f>TRIM(B168)&amp;" (ს.კ. "&amp;TRIM(F168)&amp;") - "&amp;VLOOKUP(X168,'Entity Types'!B:C,2,false)</f>
        <v>ელექტრონი (ს.კ. 208218132) - შპს</v>
      </c>
      <c r="V168" s="6" t="s">
        <v>62</v>
      </c>
      <c r="W168" s="6" t="s">
        <v>63</v>
      </c>
      <c r="X168" s="6" t="s">
        <v>64</v>
      </c>
    </row>
    <row r="169">
      <c r="A169" s="5">
        <v>44346.83816730324</v>
      </c>
      <c r="B169" s="6" t="s">
        <v>1009</v>
      </c>
      <c r="D169" s="1" t="str">
        <f>VLOOKUP(X169,'Entity Types'!B:C,2,false)</f>
        <v>შპს</v>
      </c>
      <c r="E169" s="1" t="b">
        <v>0</v>
      </c>
      <c r="F169" s="6" t="s">
        <v>1010</v>
      </c>
      <c r="G169" s="6" t="str">
        <f>VLOOKUP(W169, Countries!B:H,7,false)</f>
        <v>საქართველო - GEO</v>
      </c>
      <c r="H169" s="6" t="s">
        <v>1011</v>
      </c>
      <c r="K169" s="6" t="s">
        <v>1012</v>
      </c>
      <c r="L169" s="6">
        <v>1.030022471E9</v>
      </c>
      <c r="N169" s="6" t="s">
        <v>1013</v>
      </c>
      <c r="P169" s="6" t="s">
        <v>1014</v>
      </c>
      <c r="S169" s="6">
        <v>16.0</v>
      </c>
      <c r="T169" s="1" t="str">
        <f t="shared" si="1"/>
        <v>ICE000168</v>
      </c>
      <c r="U169" s="1" t="str">
        <f>TRIM(B169)&amp;" (ს.კ. "&amp;TRIM(F169)&amp;") - "&amp;VLOOKUP(X169,'Entity Types'!B:C,2,false)</f>
        <v>მ-ლაინი (ს.კ. 204986836) - შპს</v>
      </c>
      <c r="V169" s="6" t="s">
        <v>62</v>
      </c>
      <c r="W169" s="6" t="s">
        <v>63</v>
      </c>
      <c r="X169" s="6" t="s">
        <v>64</v>
      </c>
    </row>
    <row r="170">
      <c r="A170" s="5">
        <v>44346.83819018518</v>
      </c>
      <c r="B170" s="6" t="s">
        <v>1015</v>
      </c>
      <c r="D170" s="1" t="str">
        <f>VLOOKUP(X170,'Entity Types'!B:C,2,false)</f>
        <v>შპს</v>
      </c>
      <c r="E170" s="1" t="b">
        <v>0</v>
      </c>
      <c r="F170" s="6" t="s">
        <v>1016</v>
      </c>
      <c r="G170" s="6" t="str">
        <f>VLOOKUP(W170, Countries!B:H,7,false)</f>
        <v>საქართველო - GEO</v>
      </c>
      <c r="H170" s="6" t="s">
        <v>1017</v>
      </c>
      <c r="K170" s="6" t="s">
        <v>1018</v>
      </c>
      <c r="L170" s="6">
        <v>1.024067298E9</v>
      </c>
      <c r="N170" s="6" t="s">
        <v>80</v>
      </c>
      <c r="P170" s="6" t="s">
        <v>1019</v>
      </c>
      <c r="S170" s="6">
        <v>1771.0</v>
      </c>
      <c r="T170" s="1" t="str">
        <f t="shared" si="1"/>
        <v>ICE000169</v>
      </c>
      <c r="U170" s="1" t="str">
        <f>TRIM(B170)&amp;" (ს.კ. "&amp;TRIM(F170)&amp;") - "&amp;VLOOKUP(X170,'Entity Types'!B:C,2,false)</f>
        <v>აი-სი-ი (ს.კ. 400017245) - შპს</v>
      </c>
      <c r="V170" s="6" t="s">
        <v>62</v>
      </c>
      <c r="W170" s="6" t="s">
        <v>63</v>
      </c>
      <c r="X170" s="6" t="s">
        <v>64</v>
      </c>
    </row>
    <row r="171">
      <c r="A171" s="5">
        <v>44346.83821524306</v>
      </c>
      <c r="B171" s="6" t="s">
        <v>1020</v>
      </c>
      <c r="D171" s="1" t="str">
        <f>VLOOKUP(X171,'Entity Types'!B:C,2,false)</f>
        <v>შპს</v>
      </c>
      <c r="E171" s="1" t="b">
        <v>0</v>
      </c>
      <c r="F171" s="6" t="s">
        <v>1021</v>
      </c>
      <c r="G171" s="6" t="str">
        <f>VLOOKUP(W171, Countries!B:H,7,false)</f>
        <v>საქართველო - GEO</v>
      </c>
      <c r="H171" s="6" t="s">
        <v>1022</v>
      </c>
      <c r="K171" s="6" t="s">
        <v>1023</v>
      </c>
      <c r="L171" s="6">
        <v>1.019008649E9</v>
      </c>
      <c r="N171" s="6" t="s">
        <v>1024</v>
      </c>
      <c r="P171" s="6" t="s">
        <v>1025</v>
      </c>
      <c r="S171" s="6">
        <v>332.0</v>
      </c>
      <c r="T171" s="1" t="str">
        <f t="shared" si="1"/>
        <v>ICE000170</v>
      </c>
      <c r="U171" s="1" t="str">
        <f>TRIM(B171)&amp;" (ს.კ. "&amp;TRIM(F171)&amp;") - "&amp;VLOOKUP(X171,'Entity Types'!B:C,2,false)</f>
        <v>დათო (ს.კ. 202174315) - შპს</v>
      </c>
      <c r="V171" s="6" t="s">
        <v>62</v>
      </c>
      <c r="W171" s="6" t="s">
        <v>63</v>
      </c>
      <c r="X171" s="6" t="s">
        <v>64</v>
      </c>
    </row>
    <row r="172">
      <c r="A172" s="5">
        <v>44346.83823872685</v>
      </c>
      <c r="B172" s="6" t="s">
        <v>1026</v>
      </c>
      <c r="D172" s="1" t="str">
        <f>VLOOKUP(X172,'Entity Types'!B:C,2,false)</f>
        <v>შპს</v>
      </c>
      <c r="E172" s="1" t="b">
        <v>0</v>
      </c>
      <c r="F172" s="6" t="s">
        <v>1027</v>
      </c>
      <c r="G172" s="6" t="str">
        <f>VLOOKUP(W172, Countries!B:H,7,false)</f>
        <v>საქართველო - GEO</v>
      </c>
      <c r="H172" s="6" t="s">
        <v>1028</v>
      </c>
      <c r="K172" s="6" t="s">
        <v>810</v>
      </c>
      <c r="L172" s="6">
        <v>1.024012861E9</v>
      </c>
      <c r="N172" s="6" t="s">
        <v>1029</v>
      </c>
      <c r="P172" s="6" t="s">
        <v>1030</v>
      </c>
      <c r="S172" s="6">
        <v>622.0</v>
      </c>
      <c r="T172" s="1" t="str">
        <f t="shared" si="1"/>
        <v>ICE000171</v>
      </c>
      <c r="U172" s="1" t="str">
        <f>TRIM(B172)&amp;" (ს.კ. "&amp;TRIM(F172)&amp;") - "&amp;VLOOKUP(X172,'Entity Types'!B:C,2,false)</f>
        <v>ტაქსის სერვისი (ს.კ. 405046793) - შპს</v>
      </c>
      <c r="V172" s="6" t="s">
        <v>62</v>
      </c>
      <c r="W172" s="6" t="s">
        <v>63</v>
      </c>
      <c r="X172" s="6" t="s">
        <v>64</v>
      </c>
    </row>
    <row r="173">
      <c r="A173" s="5">
        <v>44346.83826172454</v>
      </c>
      <c r="B173" s="6" t="s">
        <v>1031</v>
      </c>
      <c r="D173" s="1" t="str">
        <f>VLOOKUP(X173,'Entity Types'!B:C,2,false)</f>
        <v>შპს</v>
      </c>
      <c r="E173" s="1" t="b">
        <v>0</v>
      </c>
      <c r="F173" s="6" t="s">
        <v>1032</v>
      </c>
      <c r="G173" s="6" t="str">
        <f>VLOOKUP(W173, Countries!B:H,7,false)</f>
        <v>საქართველო - GEO</v>
      </c>
      <c r="H173" s="6" t="s">
        <v>1033</v>
      </c>
      <c r="K173" s="6" t="s">
        <v>1034</v>
      </c>
      <c r="L173" s="6">
        <v>6.1001014004E10</v>
      </c>
      <c r="N173" s="6" t="s">
        <v>1035</v>
      </c>
      <c r="P173" s="6" t="s">
        <v>1036</v>
      </c>
      <c r="S173" s="6">
        <v>676.0</v>
      </c>
      <c r="T173" s="1" t="str">
        <f t="shared" si="1"/>
        <v>ICE000172</v>
      </c>
      <c r="U173" s="1" t="str">
        <f>TRIM(B173)&amp;" (ს.კ. "&amp;TRIM(F173)&amp;") - "&amp;VLOOKUP(X173,'Entity Types'!B:C,2,false)</f>
        <v>აჭარა-ტური (ს.კ. 245549027) - შპს</v>
      </c>
      <c r="V173" s="6" t="s">
        <v>62</v>
      </c>
      <c r="W173" s="6" t="s">
        <v>63</v>
      </c>
      <c r="X173" s="6" t="s">
        <v>64</v>
      </c>
    </row>
    <row r="174">
      <c r="A174" s="5">
        <v>44346.83828592593</v>
      </c>
      <c r="B174" s="6" t="s">
        <v>1037</v>
      </c>
      <c r="D174" s="1" t="str">
        <f>VLOOKUP(X174,'Entity Types'!B:C,2,false)</f>
        <v>შპს</v>
      </c>
      <c r="E174" s="1" t="b">
        <v>0</v>
      </c>
      <c r="F174" s="6" t="s">
        <v>1038</v>
      </c>
      <c r="G174" s="6" t="str">
        <f>VLOOKUP(W174, Countries!B:H,7,false)</f>
        <v>საქართველო - GEO</v>
      </c>
      <c r="H174" s="6" t="s">
        <v>1039</v>
      </c>
      <c r="K174" s="6" t="s">
        <v>1040</v>
      </c>
      <c r="L174" s="6">
        <v>1.009004164E9</v>
      </c>
      <c r="N174" s="6" t="s">
        <v>1041</v>
      </c>
      <c r="P174" s="6" t="s">
        <v>1042</v>
      </c>
      <c r="S174" s="6">
        <v>820.0</v>
      </c>
      <c r="T174" s="1" t="str">
        <f t="shared" si="1"/>
        <v>ICE000173</v>
      </c>
      <c r="U174" s="1" t="str">
        <f>TRIM(B174)&amp;" (ს.კ. "&amp;TRIM(F174)&amp;") - "&amp;VLOOKUP(X174,'Entity Types'!B:C,2,false)</f>
        <v>ემ-ეს-სი-ეს ჯორჯია (ს.კ. 405044875) - შპს</v>
      </c>
      <c r="V174" s="6" t="s">
        <v>62</v>
      </c>
      <c r="W174" s="6" t="s">
        <v>63</v>
      </c>
      <c r="X174" s="6" t="s">
        <v>64</v>
      </c>
    </row>
    <row r="175">
      <c r="A175" s="5">
        <v>44346.83831071759</v>
      </c>
      <c r="B175" s="6" t="s">
        <v>1043</v>
      </c>
      <c r="D175" s="1" t="str">
        <f>VLOOKUP(X175,'Entity Types'!B:C,2,false)</f>
        <v>შპს</v>
      </c>
      <c r="E175" s="1" t="b">
        <v>0</v>
      </c>
      <c r="F175" s="6" t="s">
        <v>1044</v>
      </c>
      <c r="G175" s="6" t="str">
        <f>VLOOKUP(W175, Countries!B:H,7,false)</f>
        <v>საქართველო - GEO</v>
      </c>
      <c r="H175" s="6" t="s">
        <v>1045</v>
      </c>
      <c r="K175" s="6" t="s">
        <v>1046</v>
      </c>
      <c r="L175" s="6">
        <v>1.027006943E9</v>
      </c>
      <c r="N175" s="6" t="s">
        <v>1047</v>
      </c>
      <c r="P175" s="6" t="s">
        <v>1048</v>
      </c>
      <c r="S175" s="6">
        <v>770.0</v>
      </c>
      <c r="T175" s="1" t="str">
        <f t="shared" si="1"/>
        <v>ICE000174</v>
      </c>
      <c r="U175" s="1" t="str">
        <f>TRIM(B175)&amp;" (ს.კ. "&amp;TRIM(F175)&amp;") - "&amp;VLOOKUP(X175,'Entity Types'!B:C,2,false)</f>
        <v>ოტო მოტორსი (ს.კ. 206339791) - შპს</v>
      </c>
      <c r="V175" s="6" t="s">
        <v>62</v>
      </c>
      <c r="W175" s="6" t="s">
        <v>63</v>
      </c>
      <c r="X175" s="6" t="s">
        <v>64</v>
      </c>
    </row>
    <row r="176">
      <c r="A176" s="5">
        <v>44346.83833892361</v>
      </c>
      <c r="B176" s="6" t="s">
        <v>1049</v>
      </c>
      <c r="D176" s="1" t="str">
        <f>VLOOKUP(X176,'Entity Types'!B:C,2,false)</f>
        <v>შპს</v>
      </c>
      <c r="E176" s="1" t="b">
        <v>0</v>
      </c>
      <c r="F176" s="6" t="s">
        <v>1050</v>
      </c>
      <c r="G176" s="6" t="str">
        <f>VLOOKUP(W176, Countries!B:H,7,false)</f>
        <v>საქართველო - GEO</v>
      </c>
      <c r="H176" s="6" t="s">
        <v>1051</v>
      </c>
      <c r="K176" s="6" t="s">
        <v>1052</v>
      </c>
      <c r="L176" s="6">
        <v>5.4001020942E10</v>
      </c>
      <c r="N176" s="6" t="s">
        <v>1053</v>
      </c>
      <c r="P176" s="6" t="s">
        <v>1054</v>
      </c>
      <c r="S176" s="6">
        <v>800.0</v>
      </c>
      <c r="T176" s="1" t="str">
        <f t="shared" si="1"/>
        <v>ICE000175</v>
      </c>
      <c r="U176" s="1" t="str">
        <f>TRIM(B176)&amp;" (ს.კ. "&amp;TRIM(F176)&amp;") - "&amp;VLOOKUP(X176,'Entity Types'!B:C,2,false)</f>
        <v>ციტადელი (ს.კ. 404924285) - შპს</v>
      </c>
      <c r="V176" s="6" t="s">
        <v>62</v>
      </c>
      <c r="W176" s="6" t="s">
        <v>63</v>
      </c>
      <c r="X176" s="6" t="s">
        <v>64</v>
      </c>
    </row>
    <row r="177">
      <c r="A177" s="5">
        <v>44346.83836538195</v>
      </c>
      <c r="B177" s="6" t="s">
        <v>1055</v>
      </c>
      <c r="D177" s="1" t="str">
        <f>VLOOKUP(X177,'Entity Types'!B:C,2,false)</f>
        <v>შპს</v>
      </c>
      <c r="E177" s="1" t="b">
        <v>0</v>
      </c>
      <c r="F177" s="6" t="s">
        <v>1056</v>
      </c>
      <c r="G177" s="6" t="str">
        <f>VLOOKUP(W177, Countries!B:H,7,false)</f>
        <v>საქართველო - GEO</v>
      </c>
      <c r="H177" s="6" t="s">
        <v>1057</v>
      </c>
      <c r="K177" s="6" t="s">
        <v>1058</v>
      </c>
      <c r="L177" s="6">
        <v>6.1010016369E10</v>
      </c>
      <c r="N177" s="6" t="s">
        <v>1059</v>
      </c>
      <c r="P177" s="6" t="s">
        <v>1060</v>
      </c>
      <c r="S177" s="6">
        <v>801.0</v>
      </c>
      <c r="T177" s="1" t="str">
        <f t="shared" si="1"/>
        <v>ICE000176</v>
      </c>
      <c r="U177" s="1" t="str">
        <f>TRIM(B177)&amp;" (ს.კ. "&amp;TRIM(F177)&amp;") - "&amp;VLOOKUP(X177,'Entity Types'!B:C,2,false)</f>
        <v>ნოვა (ს.კ. 202358126) - შპს</v>
      </c>
      <c r="V177" s="6" t="s">
        <v>62</v>
      </c>
      <c r="W177" s="6" t="s">
        <v>63</v>
      </c>
      <c r="X177" s="6" t="s">
        <v>64</v>
      </c>
    </row>
    <row r="178">
      <c r="A178" s="5">
        <v>44346.83838803241</v>
      </c>
      <c r="B178" s="6" t="s">
        <v>1061</v>
      </c>
      <c r="D178" s="1" t="str">
        <f>VLOOKUP(X178,'Entity Types'!B:C,2,false)</f>
        <v>შპს</v>
      </c>
      <c r="E178" s="1" t="b">
        <v>0</v>
      </c>
      <c r="F178" s="6" t="s">
        <v>1062</v>
      </c>
      <c r="G178" s="6" t="str">
        <f>VLOOKUP(W178, Countries!B:H,7,false)</f>
        <v>საქართველო - GEO</v>
      </c>
      <c r="H178" s="6" t="s">
        <v>1063</v>
      </c>
      <c r="K178" s="6" t="s">
        <v>1064</v>
      </c>
      <c r="L178" s="6">
        <v>1.027024807E9</v>
      </c>
      <c r="N178" s="6" t="s">
        <v>1065</v>
      </c>
      <c r="P178" s="6" t="s">
        <v>1066</v>
      </c>
      <c r="S178" s="6">
        <v>137.0</v>
      </c>
      <c r="T178" s="1" t="str">
        <f t="shared" si="1"/>
        <v>ICE000177</v>
      </c>
      <c r="U178" s="1" t="str">
        <f>TRIM(B178)&amp;" (ს.კ. "&amp;TRIM(F178)&amp;") - "&amp;VLOOKUP(X178,'Entity Types'!B:C,2,false)</f>
        <v>მბს (ს.კ. 203838277) - შპს</v>
      </c>
      <c r="V178" s="6" t="s">
        <v>62</v>
      </c>
      <c r="W178" s="6" t="s">
        <v>63</v>
      </c>
      <c r="X178" s="6" t="s">
        <v>64</v>
      </c>
    </row>
    <row r="179">
      <c r="A179" s="5">
        <v>44346.83841582176</v>
      </c>
      <c r="B179" s="6" t="s">
        <v>1067</v>
      </c>
      <c r="D179" s="1" t="str">
        <f>VLOOKUP(X179,'Entity Types'!B:C,2,false)</f>
        <v>შპს</v>
      </c>
      <c r="E179" s="1" t="b">
        <v>0</v>
      </c>
      <c r="F179" s="6" t="s">
        <v>1068</v>
      </c>
      <c r="G179" s="6" t="str">
        <f>VLOOKUP(W179, Countries!B:H,7,false)</f>
        <v>საქართველო - GEO</v>
      </c>
      <c r="H179" s="6" t="s">
        <v>1069</v>
      </c>
      <c r="K179" s="6" t="s">
        <v>1070</v>
      </c>
      <c r="L179" s="6">
        <v>1.001065081E9</v>
      </c>
      <c r="N179" s="6" t="s">
        <v>1071</v>
      </c>
      <c r="P179" s="6" t="s">
        <v>1072</v>
      </c>
      <c r="S179" s="6">
        <v>780.0</v>
      </c>
      <c r="T179" s="1" t="str">
        <f t="shared" si="1"/>
        <v>ICE000178</v>
      </c>
      <c r="U179" s="1" t="str">
        <f>TRIM(B179)&amp;" (ს.კ. "&amp;TRIM(F179)&amp;") - "&amp;VLOOKUP(X179,'Entity Types'!B:C,2,false)</f>
        <v>ლედ ნათება (ს.კ. 400164424) - შპს</v>
      </c>
      <c r="V179" s="6" t="s">
        <v>62</v>
      </c>
      <c r="W179" s="6" t="s">
        <v>63</v>
      </c>
      <c r="X179" s="6" t="s">
        <v>64</v>
      </c>
    </row>
    <row r="180">
      <c r="A180" s="5">
        <v>44346.83844528935</v>
      </c>
      <c r="B180" s="6" t="s">
        <v>1073</v>
      </c>
      <c r="D180" s="1" t="str">
        <f>VLOOKUP(X180,'Entity Types'!B:C,2,false)</f>
        <v>შპს</v>
      </c>
      <c r="E180" s="1" t="b">
        <v>0</v>
      </c>
      <c r="F180" s="6" t="s">
        <v>1074</v>
      </c>
      <c r="G180" s="6" t="str">
        <f>VLOOKUP(W180, Countries!B:H,7,false)</f>
        <v>საქართველო - GEO</v>
      </c>
      <c r="H180" s="6" t="s">
        <v>1075</v>
      </c>
      <c r="K180" s="6" t="s">
        <v>1076</v>
      </c>
      <c r="L180" s="6">
        <v>3.9001008419E10</v>
      </c>
      <c r="N180" s="6" t="s">
        <v>1077</v>
      </c>
      <c r="P180" s="6" t="s">
        <v>1078</v>
      </c>
      <c r="S180" s="6">
        <v>684.0</v>
      </c>
      <c r="T180" s="1" t="str">
        <f t="shared" si="1"/>
        <v>ICE000179</v>
      </c>
      <c r="U180" s="1" t="str">
        <f>TRIM(B180)&amp;" (ს.კ. "&amp;TRIM(F180)&amp;") - "&amp;VLOOKUP(X180,'Entity Types'!B:C,2,false)</f>
        <v>მეიდანი-888 (ს.კ. 405145025) - შპს</v>
      </c>
      <c r="V180" s="6" t="s">
        <v>62</v>
      </c>
      <c r="W180" s="6" t="s">
        <v>63</v>
      </c>
      <c r="X180" s="6" t="s">
        <v>64</v>
      </c>
    </row>
    <row r="181">
      <c r="A181" s="5">
        <v>44346.8384691088</v>
      </c>
      <c r="B181" s="6" t="s">
        <v>1079</v>
      </c>
      <c r="D181" s="1" t="str">
        <f>VLOOKUP(X181,'Entity Types'!B:C,2,false)</f>
        <v>შპს</v>
      </c>
      <c r="E181" s="1" t="b">
        <v>0</v>
      </c>
      <c r="F181" s="6" t="s">
        <v>1080</v>
      </c>
      <c r="G181" s="6" t="str">
        <f>VLOOKUP(W181, Countries!B:H,7,false)</f>
        <v>საქართველო - GEO</v>
      </c>
      <c r="H181" s="6" t="s">
        <v>1081</v>
      </c>
      <c r="K181" s="6" t="s">
        <v>1082</v>
      </c>
      <c r="L181" s="6">
        <v>6.1001005681E10</v>
      </c>
      <c r="N181" s="6" t="s">
        <v>1083</v>
      </c>
      <c r="P181" s="6" t="s">
        <v>1084</v>
      </c>
      <c r="S181" s="6">
        <v>791.0</v>
      </c>
      <c r="T181" s="1" t="str">
        <f t="shared" si="1"/>
        <v>ICE000180</v>
      </c>
      <c r="U181" s="1" t="str">
        <f>TRIM(B181)&amp;" (ს.კ. "&amp;TRIM(F181)&amp;") - "&amp;VLOOKUP(X181,'Entity Types'!B:C,2,false)</f>
        <v>აღმშენებლობა-ს.მ.ბ. (ს.კ. 245433829) - შპს</v>
      </c>
      <c r="V181" s="6" t="s">
        <v>62</v>
      </c>
      <c r="W181" s="6" t="s">
        <v>63</v>
      </c>
      <c r="X181" s="6" t="s">
        <v>64</v>
      </c>
    </row>
    <row r="182">
      <c r="A182" s="5">
        <v>44346.838491319446</v>
      </c>
      <c r="B182" s="6" t="s">
        <v>1085</v>
      </c>
      <c r="D182" s="1" t="str">
        <f>VLOOKUP(X182,'Entity Types'!B:C,2,false)</f>
        <v>შპს</v>
      </c>
      <c r="E182" s="1" t="b">
        <v>0</v>
      </c>
      <c r="F182" s="6" t="s">
        <v>1086</v>
      </c>
      <c r="G182" s="6" t="str">
        <f>VLOOKUP(W182, Countries!B:H,7,false)</f>
        <v>საქართველო - GEO</v>
      </c>
      <c r="H182" s="6" t="s">
        <v>1087</v>
      </c>
      <c r="K182" s="6" t="s">
        <v>1088</v>
      </c>
      <c r="L182" s="6">
        <v>3.3001012627E10</v>
      </c>
      <c r="N182" s="6" t="s">
        <v>1089</v>
      </c>
      <c r="P182" s="6" t="s">
        <v>1090</v>
      </c>
      <c r="S182" s="6">
        <v>792.0</v>
      </c>
      <c r="T182" s="1" t="str">
        <f t="shared" si="1"/>
        <v>ICE000181</v>
      </c>
      <c r="U182" s="1" t="str">
        <f>TRIM(B182)&amp;" (ს.კ. "&amp;TRIM(F182)&amp;") - "&amp;VLOOKUP(X182,'Entity Types'!B:C,2,false)</f>
        <v>ნიუ-ლაინ (ს.კ. 445488703) - შპს</v>
      </c>
      <c r="V182" s="6" t="s">
        <v>62</v>
      </c>
      <c r="W182" s="6" t="s">
        <v>63</v>
      </c>
      <c r="X182" s="6" t="s">
        <v>64</v>
      </c>
    </row>
    <row r="183">
      <c r="A183" s="5">
        <v>44346.83851440973</v>
      </c>
      <c r="B183" s="6" t="s">
        <v>1091</v>
      </c>
      <c r="D183" s="1" t="str">
        <f>VLOOKUP(X183,'Entity Types'!B:C,2,false)</f>
        <v>სს</v>
      </c>
      <c r="E183" s="1" t="b">
        <v>0</v>
      </c>
      <c r="F183" s="6" t="s">
        <v>1092</v>
      </c>
      <c r="G183" s="6" t="str">
        <f>VLOOKUP(W183, Countries!B:H,7,false)</f>
        <v>საქართველო - GEO</v>
      </c>
      <c r="H183" s="6" t="s">
        <v>1093</v>
      </c>
      <c r="K183" s="6" t="s">
        <v>1094</v>
      </c>
      <c r="L183" s="6">
        <v>1.591002308E9</v>
      </c>
      <c r="N183" s="6" t="s">
        <v>80</v>
      </c>
      <c r="P183" s="6" t="s">
        <v>1095</v>
      </c>
      <c r="S183" s="6">
        <v>356.0</v>
      </c>
      <c r="T183" s="1" t="str">
        <f t="shared" si="1"/>
        <v>ICE000182</v>
      </c>
      <c r="U183" s="1" t="str">
        <f>TRIM(B183)&amp;" (ს.კ. "&amp;TRIM(F183)&amp;") - "&amp;VLOOKUP(X183,'Entity Types'!B:C,2,false)</f>
        <v>თელასი (ს.კ. 202052580) - სს</v>
      </c>
      <c r="V183" s="6" t="s">
        <v>62</v>
      </c>
      <c r="W183" s="6" t="s">
        <v>63</v>
      </c>
      <c r="X183" s="6" t="s">
        <v>99</v>
      </c>
    </row>
    <row r="184">
      <c r="A184" s="5">
        <v>44346.83853700232</v>
      </c>
      <c r="B184" s="6" t="s">
        <v>1096</v>
      </c>
      <c r="D184" s="1" t="str">
        <f>VLOOKUP(X184,'Entity Types'!B:C,2,false)</f>
        <v>შპს</v>
      </c>
      <c r="E184" s="1" t="b">
        <v>0</v>
      </c>
      <c r="F184" s="6" t="s">
        <v>1097</v>
      </c>
      <c r="G184" s="6" t="str">
        <f>VLOOKUP(W184, Countries!B:H,7,false)</f>
        <v>საქართველო - GEO</v>
      </c>
      <c r="H184" s="6" t="s">
        <v>1098</v>
      </c>
      <c r="K184" s="6" t="s">
        <v>1099</v>
      </c>
      <c r="L184" s="6">
        <v>1.024021715E9</v>
      </c>
      <c r="N184" s="6" t="s">
        <v>1100</v>
      </c>
      <c r="P184" s="6" t="s">
        <v>1101</v>
      </c>
      <c r="S184" s="6">
        <v>805.0</v>
      </c>
      <c r="T184" s="1" t="str">
        <f t="shared" si="1"/>
        <v>ICE000183</v>
      </c>
      <c r="U184" s="1" t="str">
        <f>TRIM(B184)&amp;" (ს.კ. "&amp;TRIM(F184)&amp;") - "&amp;VLOOKUP(X184,'Entity Types'!B:C,2,false)</f>
        <v>ახალი ორნამენტი (ს.კ. 404874560) - შპს</v>
      </c>
      <c r="V184" s="6" t="s">
        <v>62</v>
      </c>
      <c r="W184" s="6" t="s">
        <v>63</v>
      </c>
      <c r="X184" s="6" t="s">
        <v>64</v>
      </c>
    </row>
    <row r="185">
      <c r="A185" s="5">
        <v>44346.83855934028</v>
      </c>
      <c r="B185" s="6" t="s">
        <v>1102</v>
      </c>
      <c r="D185" s="1" t="str">
        <f>VLOOKUP(X185,'Entity Types'!B:C,2,false)</f>
        <v>შპს</v>
      </c>
      <c r="E185" s="1" t="b">
        <v>0</v>
      </c>
      <c r="F185" s="6" t="s">
        <v>1103</v>
      </c>
      <c r="G185" s="6" t="str">
        <f>VLOOKUP(W185, Countries!B:H,7,false)</f>
        <v>საქართველო - GEO</v>
      </c>
      <c r="H185" s="6" t="s">
        <v>1104</v>
      </c>
      <c r="K185" s="6" t="s">
        <v>1105</v>
      </c>
      <c r="L185" s="6">
        <v>1.008040879E9</v>
      </c>
      <c r="N185" s="6" t="s">
        <v>1106</v>
      </c>
      <c r="P185" s="6" t="s">
        <v>1107</v>
      </c>
      <c r="S185" s="6">
        <v>39.0</v>
      </c>
      <c r="T185" s="1" t="str">
        <f t="shared" si="1"/>
        <v>ICE000184</v>
      </c>
      <c r="U185" s="1" t="str">
        <f>TRIM(B185)&amp;" (ს.კ. "&amp;TRIM(F185)&amp;") - "&amp;VLOOKUP(X185,'Entity Types'!B:C,2,false)</f>
        <v>ჯი ეს ემ თრეველ ტელეკომი (ს.კ. 205289267) - შპს</v>
      </c>
      <c r="V185" s="6" t="s">
        <v>62</v>
      </c>
      <c r="W185" s="6" t="s">
        <v>63</v>
      </c>
      <c r="X185" s="6" t="s">
        <v>64</v>
      </c>
    </row>
    <row r="186">
      <c r="A186" s="5">
        <v>44346.8385834375</v>
      </c>
      <c r="B186" s="6" t="s">
        <v>1108</v>
      </c>
      <c r="D186" s="1" t="str">
        <f>VLOOKUP(X186,'Entity Types'!B:C,2,false)</f>
        <v>შპს</v>
      </c>
      <c r="E186" s="1" t="b">
        <v>0</v>
      </c>
      <c r="F186" s="6" t="s">
        <v>1109</v>
      </c>
      <c r="G186" s="6" t="str">
        <f>VLOOKUP(W186, Countries!B:H,7,false)</f>
        <v>საქართველო - GEO</v>
      </c>
      <c r="H186" s="6" t="s">
        <v>1110</v>
      </c>
      <c r="K186" s="6" t="s">
        <v>1111</v>
      </c>
      <c r="L186" s="6">
        <v>1.017015737E9</v>
      </c>
      <c r="N186" s="6" t="s">
        <v>1112</v>
      </c>
      <c r="P186" s="6" t="s">
        <v>1113</v>
      </c>
      <c r="S186" s="6">
        <v>369.0</v>
      </c>
      <c r="T186" s="1" t="str">
        <f t="shared" si="1"/>
        <v>ICE000185</v>
      </c>
      <c r="U186" s="1" t="str">
        <f>TRIM(B186)&amp;" (ს.კ. "&amp;TRIM(F186)&amp;") - "&amp;VLOOKUP(X186,'Entity Types'!B:C,2,false)</f>
        <v>ეკო ჯგუფი (ს.კ. 205276351) - შპს</v>
      </c>
      <c r="V186" s="6" t="s">
        <v>62</v>
      </c>
      <c r="W186" s="6" t="s">
        <v>63</v>
      </c>
      <c r="X186" s="6" t="s">
        <v>64</v>
      </c>
    </row>
    <row r="187">
      <c r="A187" s="5">
        <v>44346.83860452546</v>
      </c>
      <c r="B187" s="6" t="s">
        <v>1114</v>
      </c>
      <c r="D187" s="1" t="str">
        <f>VLOOKUP(X187,'Entity Types'!B:C,2,false)</f>
        <v>შპს</v>
      </c>
      <c r="E187" s="1" t="b">
        <v>0</v>
      </c>
      <c r="F187" s="6" t="s">
        <v>1115</v>
      </c>
      <c r="G187" s="6" t="str">
        <f>VLOOKUP(W187, Countries!B:H,7,false)</f>
        <v>საქართველო - GEO</v>
      </c>
      <c r="H187" s="6" t="s">
        <v>1116</v>
      </c>
      <c r="K187" s="6" t="s">
        <v>1117</v>
      </c>
      <c r="L187" s="6">
        <v>1.9001018318E10</v>
      </c>
      <c r="N187" s="6" t="s">
        <v>1118</v>
      </c>
      <c r="P187" s="6" t="s">
        <v>1119</v>
      </c>
      <c r="S187" s="6">
        <v>806.0</v>
      </c>
      <c r="T187" s="1" t="str">
        <f t="shared" si="1"/>
        <v>ICE000186</v>
      </c>
      <c r="U187" s="1" t="str">
        <f>TRIM(B187)&amp;" (ს.კ. "&amp;TRIM(F187)&amp;") - "&amp;VLOOKUP(X187,'Entity Types'!B:C,2,false)</f>
        <v>ინგი-77 (ს.კ. 206345748) - შპს</v>
      </c>
      <c r="V187" s="6" t="s">
        <v>62</v>
      </c>
      <c r="W187" s="6" t="s">
        <v>63</v>
      </c>
      <c r="X187" s="6" t="s">
        <v>64</v>
      </c>
    </row>
    <row r="188">
      <c r="A188" s="5">
        <v>44346.83862844907</v>
      </c>
      <c r="B188" s="6" t="s">
        <v>1120</v>
      </c>
      <c r="D188" s="1" t="str">
        <f>VLOOKUP(X188,'Entity Types'!B:C,2,false)</f>
        <v>სს</v>
      </c>
      <c r="E188" s="1" t="b">
        <v>0</v>
      </c>
      <c r="F188" s="6" t="s">
        <v>1121</v>
      </c>
      <c r="G188" s="6" t="str">
        <f>VLOOKUP(W188, Countries!B:H,7,false)</f>
        <v>საქართველო - GEO</v>
      </c>
      <c r="H188" s="6" t="s">
        <v>1122</v>
      </c>
      <c r="K188" s="6" t="s">
        <v>1123</v>
      </c>
      <c r="L188" s="6">
        <v>1.031001253E9</v>
      </c>
      <c r="N188" s="6" t="s">
        <v>1124</v>
      </c>
      <c r="P188" s="6" t="s">
        <v>1125</v>
      </c>
      <c r="S188" s="6">
        <v>77.0</v>
      </c>
      <c r="T188" s="1" t="str">
        <f t="shared" si="1"/>
        <v>ICE000187</v>
      </c>
      <c r="U188" s="1" t="str">
        <f>TRIM(B188)&amp;" (ს.კ. "&amp;TRIM(F188)&amp;") - "&amp;VLOOKUP(X188,'Entity Types'!B:C,2,false)</f>
        <v>სადაზღვევო კომპანია იმედი ელ (ს.კ. 204919008) - სს</v>
      </c>
      <c r="V188" s="6" t="s">
        <v>62</v>
      </c>
      <c r="W188" s="6" t="s">
        <v>63</v>
      </c>
      <c r="X188" s="6" t="s">
        <v>99</v>
      </c>
    </row>
    <row r="189">
      <c r="A189" s="5">
        <v>44346.838652754624</v>
      </c>
      <c r="B189" s="6" t="s">
        <v>1126</v>
      </c>
      <c r="D189" s="1" t="str">
        <f>VLOOKUP(X189,'Entity Types'!B:C,2,false)</f>
        <v>შპს</v>
      </c>
      <c r="E189" s="1" t="b">
        <v>0</v>
      </c>
      <c r="F189" s="6" t="s">
        <v>1127</v>
      </c>
      <c r="G189" s="6" t="str">
        <f>VLOOKUP(W189, Countries!B:H,7,false)</f>
        <v>საქართველო - GEO</v>
      </c>
      <c r="H189" s="6" t="s">
        <v>1128</v>
      </c>
      <c r="K189" s="6" t="s">
        <v>1129</v>
      </c>
      <c r="L189" s="6">
        <v>1.00900755E9</v>
      </c>
      <c r="N189" s="6" t="s">
        <v>1130</v>
      </c>
      <c r="P189" s="6" t="s">
        <v>1131</v>
      </c>
      <c r="S189" s="6">
        <v>807.0</v>
      </c>
      <c r="T189" s="1" t="str">
        <f t="shared" si="1"/>
        <v>ICE000188</v>
      </c>
      <c r="U189" s="1" t="str">
        <f>TRIM(B189)&amp;" (ს.კ. "&amp;TRIM(F189)&amp;") - "&amp;VLOOKUP(X189,'Entity Types'!B:C,2,false)</f>
        <v>ნექსია თიეი (ს.კ. 405040682) - შპს</v>
      </c>
      <c r="V189" s="6" t="s">
        <v>62</v>
      </c>
      <c r="W189" s="6" t="s">
        <v>63</v>
      </c>
      <c r="X189" s="6" t="s">
        <v>64</v>
      </c>
    </row>
    <row r="190">
      <c r="A190" s="5">
        <v>44346.83868237269</v>
      </c>
      <c r="B190" s="6" t="s">
        <v>1132</v>
      </c>
      <c r="D190" s="1" t="str">
        <f>VLOOKUP(X190,'Entity Types'!B:C,2,false)</f>
        <v>შპს</v>
      </c>
      <c r="E190" s="1" t="b">
        <v>0</v>
      </c>
      <c r="F190" s="6" t="s">
        <v>1133</v>
      </c>
      <c r="G190" s="6" t="str">
        <f>VLOOKUP(W190, Countries!B:H,7,false)</f>
        <v>საქართველო - GEO</v>
      </c>
      <c r="H190" s="6" t="s">
        <v>1134</v>
      </c>
      <c r="K190" s="6" t="s">
        <v>1135</v>
      </c>
      <c r="L190" s="6" t="s">
        <v>1136</v>
      </c>
      <c r="N190" s="6" t="s">
        <v>1137</v>
      </c>
      <c r="P190" s="6" t="s">
        <v>1138</v>
      </c>
      <c r="S190" s="6">
        <v>808.0</v>
      </c>
      <c r="T190" s="1" t="str">
        <f t="shared" si="1"/>
        <v>ICE000189</v>
      </c>
      <c r="U190" s="1" t="str">
        <f>TRIM(B190)&amp;" (ს.კ. "&amp;TRIM(F190)&amp;") - "&amp;VLOOKUP(X190,'Entity Types'!B:C,2,false)</f>
        <v>პატარა ელიავა (ს.კ. 405060918) - შპს</v>
      </c>
      <c r="V190" s="6" t="s">
        <v>62</v>
      </c>
      <c r="W190" s="6" t="s">
        <v>63</v>
      </c>
      <c r="X190" s="6" t="s">
        <v>64</v>
      </c>
    </row>
    <row r="191">
      <c r="A191" s="5">
        <v>44346.83870796296</v>
      </c>
      <c r="B191" s="6" t="s">
        <v>1139</v>
      </c>
      <c r="D191" s="1" t="str">
        <f>VLOOKUP(X191,'Entity Types'!B:C,2,false)</f>
        <v>შპს</v>
      </c>
      <c r="E191" s="1" t="b">
        <v>0</v>
      </c>
      <c r="F191" s="6" t="s">
        <v>1140</v>
      </c>
      <c r="G191" s="6" t="str">
        <f>VLOOKUP(W191, Countries!B:H,7,false)</f>
        <v>საქართველო - GEO</v>
      </c>
      <c r="H191" s="6" t="s">
        <v>1141</v>
      </c>
      <c r="K191" s="6" t="s">
        <v>1142</v>
      </c>
      <c r="L191" s="6">
        <v>1.025019547E9</v>
      </c>
      <c r="N191" s="6" t="s">
        <v>1143</v>
      </c>
      <c r="P191" s="6" t="s">
        <v>1144</v>
      </c>
      <c r="S191" s="6">
        <v>588.0</v>
      </c>
      <c r="T191" s="1" t="str">
        <f t="shared" si="1"/>
        <v>ICE000190</v>
      </c>
      <c r="U191" s="1" t="str">
        <f>TRIM(B191)&amp;" (ს.კ. "&amp;TRIM(F191)&amp;") - "&amp;VLOOKUP(X191,'Entity Types'!B:C,2,false)</f>
        <v>ედვაიზ ჯგუფი (ს.კ. 205263258) - შპს</v>
      </c>
      <c r="V191" s="6" t="s">
        <v>62</v>
      </c>
      <c r="W191" s="6" t="s">
        <v>63</v>
      </c>
      <c r="X191" s="6" t="s">
        <v>64</v>
      </c>
    </row>
    <row r="192">
      <c r="A192" s="5">
        <v>44346.838731724536</v>
      </c>
      <c r="B192" s="6" t="s">
        <v>1145</v>
      </c>
      <c r="D192" s="1" t="str">
        <f>VLOOKUP(X192,'Entity Types'!B:C,2,false)</f>
        <v>შპს</v>
      </c>
      <c r="E192" s="1" t="b">
        <v>0</v>
      </c>
      <c r="F192" s="6" t="s">
        <v>1146</v>
      </c>
      <c r="G192" s="6" t="str">
        <f>VLOOKUP(W192, Countries!B:H,7,false)</f>
        <v>საქართველო - GEO</v>
      </c>
      <c r="H192" s="6" t="s">
        <v>1147</v>
      </c>
      <c r="K192" s="6" t="s">
        <v>1148</v>
      </c>
      <c r="L192" s="6">
        <v>1.011010535E9</v>
      </c>
      <c r="N192" s="6" t="s">
        <v>1149</v>
      </c>
      <c r="P192" s="6" t="s">
        <v>1150</v>
      </c>
      <c r="S192" s="6">
        <v>547.0</v>
      </c>
      <c r="T192" s="1" t="str">
        <f t="shared" si="1"/>
        <v>ICE000191</v>
      </c>
      <c r="U192" s="1" t="str">
        <f>TRIM(B192)&amp;" (ს.კ. "&amp;TRIM(F192)&amp;") - "&amp;VLOOKUP(X192,'Entity Types'!B:C,2,false)</f>
        <v>ნეოგაზი (ს.კ. 405037213) - შპს</v>
      </c>
      <c r="V192" s="6" t="s">
        <v>62</v>
      </c>
      <c r="W192" s="6" t="s">
        <v>63</v>
      </c>
      <c r="X192" s="6" t="s">
        <v>64</v>
      </c>
    </row>
    <row r="193">
      <c r="A193" s="5">
        <v>44346.83875497685</v>
      </c>
      <c r="B193" s="6" t="s">
        <v>1151</v>
      </c>
      <c r="D193" s="1" t="str">
        <f>VLOOKUP(X193,'Entity Types'!B:C,2,false)</f>
        <v>შპს</v>
      </c>
      <c r="E193" s="1" t="b">
        <v>0</v>
      </c>
      <c r="F193" s="6" t="s">
        <v>1152</v>
      </c>
      <c r="G193" s="6" t="str">
        <f>VLOOKUP(W193, Countries!B:H,7,false)</f>
        <v>საქართველო - GEO</v>
      </c>
      <c r="H193" s="6" t="s">
        <v>1153</v>
      </c>
      <c r="K193" s="6" t="s">
        <v>1154</v>
      </c>
      <c r="L193" s="6">
        <v>5.9001016853E10</v>
      </c>
      <c r="N193" s="6" t="s">
        <v>1155</v>
      </c>
      <c r="P193" s="6" t="s">
        <v>1156</v>
      </c>
      <c r="S193" s="6">
        <v>440.0</v>
      </c>
      <c r="T193" s="1" t="str">
        <f t="shared" si="1"/>
        <v>ICE000192</v>
      </c>
      <c r="U193" s="1" t="str">
        <f>TRIM(B193)&amp;" (ს.კ. "&amp;TRIM(F193)&amp;") - "&amp;VLOOKUP(X193,'Entity Types'!B:C,2,false)</f>
        <v>უნიფორმა და უსაფრთხოება (ს.კ. 401965263) - შპს</v>
      </c>
      <c r="V193" s="6" t="s">
        <v>62</v>
      </c>
      <c r="W193" s="6" t="s">
        <v>63</v>
      </c>
      <c r="X193" s="6" t="s">
        <v>64</v>
      </c>
    </row>
    <row r="194">
      <c r="A194" s="5">
        <v>44346.83877778935</v>
      </c>
      <c r="B194" s="6" t="s">
        <v>1157</v>
      </c>
      <c r="D194" s="1" t="str">
        <f>VLOOKUP(X194,'Entity Types'!B:C,2,false)</f>
        <v>შპს</v>
      </c>
      <c r="E194" s="1" t="b">
        <v>0</v>
      </c>
      <c r="F194" s="6" t="s">
        <v>1158</v>
      </c>
      <c r="G194" s="6" t="str">
        <f>VLOOKUP(W194, Countries!B:H,7,false)</f>
        <v>საქართველო - GEO</v>
      </c>
      <c r="H194" s="6" t="s">
        <v>1159</v>
      </c>
      <c r="K194" s="6" t="s">
        <v>1160</v>
      </c>
      <c r="L194" s="6">
        <v>6.2001011713E10</v>
      </c>
      <c r="N194" s="6" t="s">
        <v>1161</v>
      </c>
      <c r="P194" s="6" t="s">
        <v>1162</v>
      </c>
      <c r="S194" s="6">
        <v>811.0</v>
      </c>
      <c r="T194" s="1" t="str">
        <f t="shared" si="1"/>
        <v>ICE000193</v>
      </c>
      <c r="U194" s="1" t="str">
        <f>TRIM(B194)&amp;" (ს.კ. "&amp;TRIM(F194)&amp;") - "&amp;VLOOKUP(X194,'Entity Types'!B:C,2,false)</f>
        <v>მაიჯიპიეს (ს.კ. 205216176) - შპს</v>
      </c>
      <c r="V194" s="6" t="s">
        <v>62</v>
      </c>
      <c r="W194" s="6" t="s">
        <v>63</v>
      </c>
      <c r="X194" s="6" t="s">
        <v>64</v>
      </c>
    </row>
    <row r="195">
      <c r="A195" s="5">
        <v>44346.838800405094</v>
      </c>
      <c r="B195" s="6" t="s">
        <v>1163</v>
      </c>
      <c r="D195" s="1" t="str">
        <f>VLOOKUP(X195,'Entity Types'!B:C,2,false)</f>
        <v>შპს</v>
      </c>
      <c r="E195" s="1" t="b">
        <v>0</v>
      </c>
      <c r="F195" s="6" t="s">
        <v>1164</v>
      </c>
      <c r="G195" s="6" t="str">
        <f>VLOOKUP(W195, Countries!B:H,7,false)</f>
        <v>საქართველო - GEO</v>
      </c>
      <c r="H195" s="6" t="s">
        <v>1165</v>
      </c>
      <c r="K195" s="6" t="s">
        <v>1166</v>
      </c>
      <c r="L195" s="6">
        <v>6.1001018899E10</v>
      </c>
      <c r="N195" s="6" t="s">
        <v>1167</v>
      </c>
      <c r="P195" s="6" t="s">
        <v>1168</v>
      </c>
      <c r="S195" s="6">
        <v>812.0</v>
      </c>
      <c r="T195" s="1" t="str">
        <f t="shared" si="1"/>
        <v>ICE000194</v>
      </c>
      <c r="U195" s="1" t="str">
        <f>TRIM(B195)&amp;" (ს.კ. "&amp;TRIM(F195)&amp;") - "&amp;VLOOKUP(X195,'Entity Types'!B:C,2,false)</f>
        <v>ნაკაშა (ს.კ. 400004712) - შპს</v>
      </c>
      <c r="V195" s="6" t="s">
        <v>62</v>
      </c>
      <c r="W195" s="6" t="s">
        <v>63</v>
      </c>
      <c r="X195" s="6" t="s">
        <v>64</v>
      </c>
    </row>
    <row r="196">
      <c r="A196" s="5">
        <v>44346.83882605324</v>
      </c>
      <c r="B196" s="6" t="s">
        <v>1169</v>
      </c>
      <c r="D196" s="1" t="str">
        <f>VLOOKUP(X196,'Entity Types'!B:C,2,false)</f>
        <v>შპს</v>
      </c>
      <c r="E196" s="1" t="b">
        <v>0</v>
      </c>
      <c r="F196" s="6" t="s">
        <v>1170</v>
      </c>
      <c r="G196" s="6" t="str">
        <f>VLOOKUP(W196, Countries!B:H,7,false)</f>
        <v>საქართველო - GEO</v>
      </c>
      <c r="H196" s="6" t="s">
        <v>1171</v>
      </c>
      <c r="K196" s="6" t="s">
        <v>1172</v>
      </c>
      <c r="L196" s="6">
        <v>1.024081355E9</v>
      </c>
      <c r="N196" s="6" t="s">
        <v>1173</v>
      </c>
      <c r="P196" s="6" t="s">
        <v>1174</v>
      </c>
      <c r="S196" s="6">
        <v>748.0</v>
      </c>
      <c r="T196" s="1" t="str">
        <f t="shared" si="1"/>
        <v>ICE000195</v>
      </c>
      <c r="U196" s="1" t="str">
        <f>TRIM(B196)&amp;" (ს.კ. "&amp;TRIM(F196)&amp;") - "&amp;VLOOKUP(X196,'Entity Types'!B:C,2,false)</f>
        <v>აიპლიუსი (ს.კ. 405060543) - შპს</v>
      </c>
      <c r="V196" s="6" t="s">
        <v>62</v>
      </c>
      <c r="W196" s="6" t="s">
        <v>63</v>
      </c>
      <c r="X196" s="6" t="s">
        <v>64</v>
      </c>
    </row>
    <row r="197">
      <c r="A197" s="5">
        <v>44346.83885341435</v>
      </c>
      <c r="B197" s="6" t="s">
        <v>1175</v>
      </c>
      <c r="D197" s="1" t="str">
        <f>VLOOKUP(X197,'Entity Types'!B:C,2,false)</f>
        <v>სს</v>
      </c>
      <c r="E197" s="1" t="b">
        <v>0</v>
      </c>
      <c r="F197" s="6" t="s">
        <v>1176</v>
      </c>
      <c r="G197" s="6" t="str">
        <f>VLOOKUP(W197, Countries!B:H,7,false)</f>
        <v>საქართველო - GEO</v>
      </c>
      <c r="H197" s="6" t="s">
        <v>1177</v>
      </c>
      <c r="K197" s="6" t="s">
        <v>1178</v>
      </c>
      <c r="L197" s="6">
        <v>1.7431404598E10</v>
      </c>
      <c r="N197" s="6" t="s">
        <v>1179</v>
      </c>
      <c r="P197" s="6" t="s">
        <v>1180</v>
      </c>
      <c r="S197" s="6">
        <v>813.0</v>
      </c>
      <c r="T197" s="1" t="str">
        <f t="shared" si="1"/>
        <v>ICE000196</v>
      </c>
      <c r="U197" s="1" t="str">
        <f>TRIM(B197)&amp;" (ს.კ. "&amp;TRIM(F197)&amp;") - "&amp;VLOOKUP(X197,'Entity Types'!B:C,2,false)</f>
        <v>ნუროლ ინშაათ ვე თიჯარეთის წარმომადგენლობა საქართველოში (ს.კ. 245591104) - სს</v>
      </c>
      <c r="V197" s="6" t="s">
        <v>62</v>
      </c>
      <c r="W197" s="6" t="s">
        <v>63</v>
      </c>
      <c r="X197" s="6" t="s">
        <v>99</v>
      </c>
    </row>
    <row r="198">
      <c r="A198" s="5">
        <v>44346.8388761574</v>
      </c>
      <c r="B198" s="6" t="s">
        <v>1181</v>
      </c>
      <c r="D198" s="1" t="str">
        <f>VLOOKUP(X198,'Entity Types'!B:C,2,false)</f>
        <v>შპს</v>
      </c>
      <c r="E198" s="1" t="b">
        <v>0</v>
      </c>
      <c r="F198" s="6" t="s">
        <v>1182</v>
      </c>
      <c r="G198" s="6" t="str">
        <f>VLOOKUP(W198, Countries!B:H,7,false)</f>
        <v>საქართველო - GEO</v>
      </c>
      <c r="H198" s="6" t="s">
        <v>1183</v>
      </c>
      <c r="K198" s="6" t="s">
        <v>1184</v>
      </c>
      <c r="L198" s="6">
        <v>2.8001005187E10</v>
      </c>
      <c r="N198" s="6" t="s">
        <v>1185</v>
      </c>
      <c r="P198" s="6" t="s">
        <v>1186</v>
      </c>
      <c r="S198" s="6">
        <v>814.0</v>
      </c>
      <c r="T198" s="1" t="str">
        <f t="shared" si="1"/>
        <v>ICE000197</v>
      </c>
      <c r="U198" s="1" t="str">
        <f>TRIM(B198)&amp;" (ს.კ. "&amp;TRIM(F198)&amp;") - "&amp;VLOOKUP(X198,'Entity Types'!B:C,2,false)</f>
        <v>ბილდინგ მექანიკს ენდ ელექტრონიკს ეიჩ ჯი (ს.კ. 405034671) - შპს</v>
      </c>
      <c r="V198" s="6" t="s">
        <v>62</v>
      </c>
      <c r="W198" s="6" t="s">
        <v>63</v>
      </c>
      <c r="X198" s="6" t="s">
        <v>64</v>
      </c>
    </row>
    <row r="199">
      <c r="A199" s="5">
        <v>44346.83890200232</v>
      </c>
      <c r="B199" s="6" t="s">
        <v>1187</v>
      </c>
      <c r="D199" s="1" t="str">
        <f>VLOOKUP(X199,'Entity Types'!B:C,2,false)</f>
        <v>სს</v>
      </c>
      <c r="E199" s="1" t="b">
        <v>0</v>
      </c>
      <c r="F199" s="6" t="s">
        <v>1188</v>
      </c>
      <c r="G199" s="6" t="str">
        <f>VLOOKUP(W199, Countries!B:H,7,false)</f>
        <v>საქართველო - GEO</v>
      </c>
      <c r="H199" s="6" t="s">
        <v>1189</v>
      </c>
      <c r="K199" s="6" t="s">
        <v>1190</v>
      </c>
      <c r="L199" s="6">
        <v>1.010005279E9</v>
      </c>
      <c r="N199" s="6" t="s">
        <v>1191</v>
      </c>
      <c r="P199" s="6" t="s">
        <v>1192</v>
      </c>
      <c r="S199" s="6">
        <v>447.0</v>
      </c>
      <c r="T199" s="1" t="str">
        <f t="shared" si="1"/>
        <v>ICE000198</v>
      </c>
      <c r="U199" s="1" t="str">
        <f>TRIM(B199)&amp;" (ს.კ. "&amp;TRIM(F199)&amp;") - "&amp;VLOOKUP(X199,'Entity Types'!B:C,2,false)</f>
        <v>ლილო 1 (ს.კ. 206268741) - სს</v>
      </c>
      <c r="V199" s="6" t="s">
        <v>62</v>
      </c>
      <c r="W199" s="6" t="s">
        <v>63</v>
      </c>
      <c r="X199" s="6" t="s">
        <v>99</v>
      </c>
    </row>
    <row r="200">
      <c r="A200" s="5">
        <v>44346.83892570602</v>
      </c>
      <c r="B200" s="6" t="s">
        <v>1193</v>
      </c>
      <c r="D200" s="1" t="str">
        <f>VLOOKUP(X200,'Entity Types'!B:C,2,false)</f>
        <v>შპს</v>
      </c>
      <c r="E200" s="1" t="b">
        <v>0</v>
      </c>
      <c r="F200" s="6" t="s">
        <v>1194</v>
      </c>
      <c r="G200" s="6" t="str">
        <f>VLOOKUP(W200, Countries!B:H,7,false)</f>
        <v>საქართველო - GEO</v>
      </c>
      <c r="H200" s="6" t="s">
        <v>1195</v>
      </c>
      <c r="K200" s="6" t="s">
        <v>1196</v>
      </c>
      <c r="L200" s="6">
        <v>1.009003054E9</v>
      </c>
      <c r="N200" s="6" t="s">
        <v>1197</v>
      </c>
      <c r="P200" s="6" t="s">
        <v>1198</v>
      </c>
      <c r="S200" s="6">
        <v>57.0</v>
      </c>
      <c r="T200" s="1" t="str">
        <f t="shared" si="1"/>
        <v>ICE000199</v>
      </c>
      <c r="U200" s="1" t="str">
        <f>TRIM(B200)&amp;" (ს.კ. "&amp;TRIM(F200)&amp;") - "&amp;VLOOKUP(X200,'Entity Types'!B:C,2,false)</f>
        <v>ჯორჯიან ექსპრესი (ს.კ. 201954965) - შპს</v>
      </c>
      <c r="V200" s="6" t="s">
        <v>62</v>
      </c>
      <c r="W200" s="6" t="s">
        <v>63</v>
      </c>
      <c r="X200" s="6" t="s">
        <v>64</v>
      </c>
    </row>
    <row r="201">
      <c r="A201" s="5">
        <v>44346.83894967593</v>
      </c>
      <c r="B201" s="6" t="s">
        <v>1199</v>
      </c>
      <c r="D201" s="1" t="str">
        <f>VLOOKUP(X201,'Entity Types'!B:C,2,false)</f>
        <v>შპს</v>
      </c>
      <c r="E201" s="1" t="b">
        <v>0</v>
      </c>
      <c r="F201" s="6" t="s">
        <v>1200</v>
      </c>
      <c r="G201" s="6" t="str">
        <f>VLOOKUP(W201, Countries!B:H,7,false)</f>
        <v>საქართველო - GEO</v>
      </c>
      <c r="H201" s="6" t="s">
        <v>1201</v>
      </c>
      <c r="K201" s="6" t="s">
        <v>1202</v>
      </c>
      <c r="L201" s="6">
        <v>2.9001010039E10</v>
      </c>
      <c r="N201" s="6" t="s">
        <v>1203</v>
      </c>
      <c r="P201" s="6" t="s">
        <v>1204</v>
      </c>
      <c r="S201" s="6">
        <v>513.0</v>
      </c>
      <c r="T201" s="1" t="str">
        <f t="shared" si="1"/>
        <v>ICE000200</v>
      </c>
      <c r="U201" s="1" t="str">
        <f>TRIM(B201)&amp;" (ს.კ. "&amp;TRIM(F201)&amp;") - "&amp;VLOOKUP(X201,'Entity Types'!B:C,2,false)</f>
        <v>ბოში - გრუპ (ს.კ. 205243388) - შპს</v>
      </c>
      <c r="V201" s="6" t="s">
        <v>62</v>
      </c>
      <c r="W201" s="6" t="s">
        <v>63</v>
      </c>
      <c r="X201" s="6" t="s">
        <v>64</v>
      </c>
    </row>
    <row r="202">
      <c r="A202" s="5">
        <v>44346.83897791667</v>
      </c>
      <c r="B202" s="6" t="s">
        <v>1205</v>
      </c>
      <c r="D202" s="1" t="str">
        <f>VLOOKUP(X202,'Entity Types'!B:C,2,false)</f>
        <v>შპს</v>
      </c>
      <c r="E202" s="1" t="b">
        <v>0</v>
      </c>
      <c r="F202" s="6" t="s">
        <v>1206</v>
      </c>
      <c r="G202" s="6" t="str">
        <f>VLOOKUP(W202, Countries!B:H,7,false)</f>
        <v>საქართველო - GEO</v>
      </c>
      <c r="H202" s="6" t="s">
        <v>1207</v>
      </c>
      <c r="K202" s="6" t="s">
        <v>1208</v>
      </c>
      <c r="L202" s="6">
        <v>1.024073507E9</v>
      </c>
      <c r="N202" s="6" t="s">
        <v>1209</v>
      </c>
      <c r="P202" s="6" t="s">
        <v>1210</v>
      </c>
      <c r="S202" s="6">
        <v>825.0</v>
      </c>
      <c r="T202" s="1" t="str">
        <f t="shared" si="1"/>
        <v>ICE000201</v>
      </c>
      <c r="U202" s="1" t="str">
        <f>TRIM(B202)&amp;" (ს.კ. "&amp;TRIM(F202)&amp;") - "&amp;VLOOKUP(X202,'Entity Types'!B:C,2,false)</f>
        <v>იბისი (ს.კ. 405227810) - შპს</v>
      </c>
      <c r="V202" s="6" t="s">
        <v>62</v>
      </c>
      <c r="W202" s="6" t="s">
        <v>63</v>
      </c>
      <c r="X202" s="6" t="s">
        <v>64</v>
      </c>
    </row>
    <row r="203">
      <c r="A203" s="5">
        <v>44346.83900706019</v>
      </c>
      <c r="B203" s="6" t="s">
        <v>1211</v>
      </c>
      <c r="D203" s="1" t="str">
        <f>VLOOKUP(X203,'Entity Types'!B:C,2,false)</f>
        <v>შპს</v>
      </c>
      <c r="E203" s="1" t="b">
        <v>0</v>
      </c>
      <c r="F203" s="6" t="s">
        <v>1212</v>
      </c>
      <c r="G203" s="6" t="str">
        <f>VLOOKUP(W203, Countries!B:H,7,false)</f>
        <v>საქართველო - GEO</v>
      </c>
      <c r="H203" s="6" t="s">
        <v>1213</v>
      </c>
      <c r="K203" s="6" t="s">
        <v>1214</v>
      </c>
      <c r="L203" s="6">
        <v>1.105045743E9</v>
      </c>
      <c r="N203" s="6" t="s">
        <v>1215</v>
      </c>
      <c r="P203" s="6" t="s">
        <v>1216</v>
      </c>
      <c r="S203" s="6">
        <v>824.0</v>
      </c>
      <c r="T203" s="1" t="str">
        <f t="shared" si="1"/>
        <v>ICE000202</v>
      </c>
      <c r="U203" s="1" t="str">
        <f>TRIM(B203)&amp;" (ს.კ. "&amp;TRIM(F203)&amp;") - "&amp;VLOOKUP(X203,'Entity Types'!B:C,2,false)</f>
        <v>შეღებვის ახალი ტექნოლოგია (ს.კ. 425055860) - შპს</v>
      </c>
      <c r="V203" s="6" t="s">
        <v>62</v>
      </c>
      <c r="W203" s="6" t="s">
        <v>63</v>
      </c>
      <c r="X203" s="6" t="s">
        <v>64</v>
      </c>
    </row>
    <row r="204">
      <c r="A204" s="5">
        <v>44346.839035868055</v>
      </c>
      <c r="B204" s="6" t="s">
        <v>1217</v>
      </c>
      <c r="D204" s="1" t="str">
        <f>VLOOKUP(X204,'Entity Types'!B:C,2,false)</f>
        <v>შპს</v>
      </c>
      <c r="E204" s="1" t="b">
        <v>0</v>
      </c>
      <c r="F204" s="6" t="s">
        <v>1218</v>
      </c>
      <c r="G204" s="6" t="str">
        <f>VLOOKUP(W204, Countries!B:H,7,false)</f>
        <v>საქართველო - GEO</v>
      </c>
      <c r="H204" s="6" t="s">
        <v>1219</v>
      </c>
      <c r="K204" s="6" t="s">
        <v>1220</v>
      </c>
      <c r="L204" s="6">
        <v>1.019069277E9</v>
      </c>
      <c r="N204" s="6" t="s">
        <v>1221</v>
      </c>
      <c r="P204" s="6" t="s">
        <v>1222</v>
      </c>
      <c r="S204" s="6">
        <v>398.0</v>
      </c>
      <c r="T204" s="1" t="str">
        <f t="shared" si="1"/>
        <v>ICE000203</v>
      </c>
      <c r="U204" s="1" t="str">
        <f>TRIM(B204)&amp;" (ს.კ. "&amp;TRIM(F204)&amp;") - "&amp;VLOOKUP(X204,'Entity Types'!B:C,2,false)</f>
        <v>სიმეტრა (ს.კ. 204567174) - შპს</v>
      </c>
      <c r="V204" s="6" t="s">
        <v>62</v>
      </c>
      <c r="W204" s="6" t="s">
        <v>63</v>
      </c>
      <c r="X204" s="6" t="s">
        <v>64</v>
      </c>
    </row>
    <row r="205">
      <c r="A205" s="5">
        <v>44346.83905879629</v>
      </c>
      <c r="B205" s="6" t="s">
        <v>1223</v>
      </c>
      <c r="D205" s="1" t="str">
        <f>VLOOKUP(X205,'Entity Types'!B:C,2,false)</f>
        <v>უცხოური საწარმოს ფილიალი</v>
      </c>
      <c r="E205" s="1" t="b">
        <v>0</v>
      </c>
      <c r="F205" s="6" t="s">
        <v>1224</v>
      </c>
      <c r="G205" s="6" t="str">
        <f>VLOOKUP(W205, Countries!B:H,7,false)</f>
        <v>საქართველო - GEO</v>
      </c>
      <c r="H205" s="6" t="s">
        <v>1225</v>
      </c>
      <c r="K205" s="6" t="s">
        <v>1226</v>
      </c>
      <c r="L205" s="6" t="s">
        <v>1227</v>
      </c>
      <c r="N205" s="6" t="s">
        <v>1228</v>
      </c>
      <c r="P205" s="6" t="s">
        <v>1229</v>
      </c>
      <c r="S205" s="6">
        <v>458.0</v>
      </c>
      <c r="T205" s="1" t="str">
        <f t="shared" si="1"/>
        <v>ICE000204</v>
      </c>
      <c r="U205" s="1" t="str">
        <f>TRIM(B205)&amp;" (ს.კ. "&amp;TRIM(F205)&amp;") - "&amp;VLOOKUP(X205,'Entity Types'!B:C,2,false)</f>
        <v>ჩინეთის სამხრეთ ავიახაზები"-ს თბილისის წარმომადგენლობა (ს.კ. 404411472) - უცხოური საწარმოს ფილიალი</v>
      </c>
      <c r="V205" s="6" t="s">
        <v>62</v>
      </c>
      <c r="W205" s="6" t="s">
        <v>63</v>
      </c>
      <c r="X205" s="6" t="s">
        <v>782</v>
      </c>
    </row>
    <row r="206">
      <c r="A206" s="5">
        <v>44346.83908384259</v>
      </c>
      <c r="B206" s="6" t="s">
        <v>1230</v>
      </c>
      <c r="D206" s="1" t="str">
        <f>VLOOKUP(X206,'Entity Types'!B:C,2,false)</f>
        <v>შპს</v>
      </c>
      <c r="E206" s="1" t="b">
        <v>0</v>
      </c>
      <c r="F206" s="6" t="s">
        <v>1231</v>
      </c>
      <c r="G206" s="6" t="str">
        <f>VLOOKUP(W206, Countries!B:H,7,false)</f>
        <v>საქართველო - GEO</v>
      </c>
      <c r="H206" s="6" t="s">
        <v>1232</v>
      </c>
      <c r="K206" s="6" t="s">
        <v>1233</v>
      </c>
      <c r="L206" s="6">
        <v>1.008019844E9</v>
      </c>
      <c r="N206" s="6" t="s">
        <v>1234</v>
      </c>
      <c r="P206" s="6" t="s">
        <v>1235</v>
      </c>
      <c r="S206" s="6">
        <v>828.0</v>
      </c>
      <c r="T206" s="1" t="str">
        <f t="shared" si="1"/>
        <v>ICE000205</v>
      </c>
      <c r="U206" s="1" t="str">
        <f>TRIM(B206)&amp;" (ს.კ. "&amp;TRIM(F206)&amp;") - "&amp;VLOOKUP(X206,'Entity Types'!B:C,2,false)</f>
        <v>აითი-ნოლიჯი (ს.კ. 404985824) - შპს</v>
      </c>
      <c r="V206" s="6" t="s">
        <v>62</v>
      </c>
      <c r="W206" s="6" t="s">
        <v>63</v>
      </c>
      <c r="X206" s="6" t="s">
        <v>64</v>
      </c>
    </row>
    <row r="207">
      <c r="A207" s="5">
        <v>44346.83911236111</v>
      </c>
      <c r="B207" s="6" t="s">
        <v>1236</v>
      </c>
      <c r="D207" s="1" t="str">
        <f>VLOOKUP(X207,'Entity Types'!B:C,2,false)</f>
        <v>შპს</v>
      </c>
      <c r="E207" s="1" t="b">
        <v>0</v>
      </c>
      <c r="F207" s="6" t="s">
        <v>1237</v>
      </c>
      <c r="G207" s="6" t="str">
        <f>VLOOKUP(W207, Countries!B:H,7,false)</f>
        <v>საქართველო - GEO</v>
      </c>
      <c r="H207" s="6" t="s">
        <v>1238</v>
      </c>
      <c r="K207" s="6" t="s">
        <v>1239</v>
      </c>
      <c r="L207" s="6">
        <v>1.9001000547E10</v>
      </c>
      <c r="N207" s="6" t="s">
        <v>1240</v>
      </c>
      <c r="P207" s="6" t="s">
        <v>1241</v>
      </c>
      <c r="S207" s="6">
        <v>465.0</v>
      </c>
      <c r="T207" s="1" t="str">
        <f t="shared" si="1"/>
        <v>ICE000206</v>
      </c>
      <c r="U207" s="1" t="str">
        <f>TRIM(B207)&amp;" (ს.კ. "&amp;TRIM(F207)&amp;") - "&amp;VLOOKUP(X207,'Entity Types'!B:C,2,false)</f>
        <v>ჯობს.გე (ს.კ. 205035282) - შპს</v>
      </c>
      <c r="V207" s="6" t="s">
        <v>62</v>
      </c>
      <c r="W207" s="6" t="s">
        <v>63</v>
      </c>
      <c r="X207" s="6" t="s">
        <v>64</v>
      </c>
    </row>
    <row r="208">
      <c r="A208" s="5">
        <v>44346.83914353009</v>
      </c>
      <c r="B208" s="6" t="s">
        <v>1242</v>
      </c>
      <c r="D208" s="1" t="str">
        <f>VLOOKUP(X208,'Entity Types'!B:C,2,false)</f>
        <v>შპს</v>
      </c>
      <c r="E208" s="1" t="b">
        <v>0</v>
      </c>
      <c r="F208" s="6" t="s">
        <v>1243</v>
      </c>
      <c r="G208" s="6" t="str">
        <f>VLOOKUP(W208, Countries!B:H,7,false)</f>
        <v>საქართველო - GEO</v>
      </c>
      <c r="H208" s="6" t="s">
        <v>1244</v>
      </c>
      <c r="K208" s="6" t="s">
        <v>1245</v>
      </c>
      <c r="L208" s="6">
        <v>1.01701186E9</v>
      </c>
      <c r="N208" s="6" t="s">
        <v>1246</v>
      </c>
      <c r="P208" s="6" t="s">
        <v>1247</v>
      </c>
      <c r="S208" s="6">
        <v>499.0</v>
      </c>
      <c r="T208" s="1" t="str">
        <f t="shared" si="1"/>
        <v>ICE000207</v>
      </c>
      <c r="U208" s="1" t="str">
        <f>TRIM(B208)&amp;" (ს.კ. "&amp;TRIM(F208)&amp;") - "&amp;VLOOKUP(X208,'Entity Types'!B:C,2,false)</f>
        <v>ესპო (ს.კ. 205256382) - შპს</v>
      </c>
      <c r="V208" s="6" t="s">
        <v>62</v>
      </c>
      <c r="W208" s="6" t="s">
        <v>63</v>
      </c>
      <c r="X208" s="6" t="s">
        <v>64</v>
      </c>
    </row>
    <row r="209">
      <c r="A209" s="5">
        <v>44346.839170844905</v>
      </c>
      <c r="B209" s="6" t="s">
        <v>1248</v>
      </c>
      <c r="D209" s="1" t="str">
        <f>VLOOKUP(X209,'Entity Types'!B:C,2,false)</f>
        <v>შპს</v>
      </c>
      <c r="E209" s="1" t="b">
        <v>0</v>
      </c>
      <c r="F209" s="6" t="s">
        <v>1249</v>
      </c>
      <c r="G209" s="6" t="str">
        <f>VLOOKUP(W209, Countries!B:H,7,false)</f>
        <v>საქართველო - GEO</v>
      </c>
      <c r="H209" s="6" t="s">
        <v>1250</v>
      </c>
      <c r="K209" s="6" t="s">
        <v>1251</v>
      </c>
      <c r="L209" s="6">
        <v>1.02300303E9</v>
      </c>
      <c r="N209" s="6" t="s">
        <v>1252</v>
      </c>
      <c r="P209" s="6" t="s">
        <v>1253</v>
      </c>
      <c r="S209" s="6">
        <v>832.0</v>
      </c>
      <c r="T209" s="1" t="str">
        <f t="shared" si="1"/>
        <v>ICE000208</v>
      </c>
      <c r="U209" s="1" t="str">
        <f>TRIM(B209)&amp;" (ს.კ. "&amp;TRIM(F209)&amp;") - "&amp;VLOOKUP(X209,'Entity Types'!B:C,2,false)</f>
        <v>უნისტილი (ს.კ. 200204108) - შპს</v>
      </c>
      <c r="V209" s="6" t="s">
        <v>62</v>
      </c>
      <c r="W209" s="6" t="s">
        <v>63</v>
      </c>
      <c r="X209" s="6" t="s">
        <v>64</v>
      </c>
    </row>
    <row r="210">
      <c r="A210" s="5">
        <v>44346.83919993056</v>
      </c>
      <c r="B210" s="6" t="s">
        <v>1254</v>
      </c>
      <c r="D210" s="1" t="str">
        <f>VLOOKUP(X210,'Entity Types'!B:C,2,false)</f>
        <v>შპს</v>
      </c>
      <c r="E210" s="1" t="b">
        <v>0</v>
      </c>
      <c r="F210" s="6" t="s">
        <v>1255</v>
      </c>
      <c r="G210" s="6" t="str">
        <f>VLOOKUP(W210, Countries!B:H,7,false)</f>
        <v>საქართველო - GEO</v>
      </c>
      <c r="H210" s="6" t="s">
        <v>1256</v>
      </c>
      <c r="K210" s="6" t="s">
        <v>1257</v>
      </c>
      <c r="L210" s="6">
        <v>2.799113657E9</v>
      </c>
      <c r="N210" s="6" t="s">
        <v>1258</v>
      </c>
      <c r="P210" s="6" t="s">
        <v>1259</v>
      </c>
      <c r="S210" s="6">
        <v>495.0</v>
      </c>
      <c r="T210" s="1" t="str">
        <f t="shared" si="1"/>
        <v>ICE000209</v>
      </c>
      <c r="U210" s="1" t="str">
        <f>TRIM(B210)&amp;" (ს.კ. "&amp;TRIM(F210)&amp;") - "&amp;VLOOKUP(X210,'Entity Types'!B:C,2,false)</f>
        <v>ტერმინალ ვესტ თრეიდინგი (ს.კ. 406119178) - შპს</v>
      </c>
      <c r="V210" s="6" t="s">
        <v>62</v>
      </c>
      <c r="W210" s="6" t="s">
        <v>63</v>
      </c>
      <c r="X210" s="6" t="s">
        <v>64</v>
      </c>
    </row>
    <row r="211">
      <c r="A211" s="5">
        <v>44346.8392275463</v>
      </c>
      <c r="B211" s="6" t="s">
        <v>1260</v>
      </c>
      <c r="D211" s="1" t="str">
        <f>VLOOKUP(X211,'Entity Types'!B:C,2,false)</f>
        <v>შპს</v>
      </c>
      <c r="E211" s="1" t="b">
        <v>0</v>
      </c>
      <c r="F211" s="6" t="s">
        <v>1261</v>
      </c>
      <c r="G211" s="6" t="str">
        <f>VLOOKUP(W211, Countries!B:H,7,false)</f>
        <v>საქართველო - GEO</v>
      </c>
      <c r="H211" s="6" t="s">
        <v>1262</v>
      </c>
      <c r="K211" s="6" t="s">
        <v>1263</v>
      </c>
      <c r="L211" s="6">
        <v>1.022002871E9</v>
      </c>
      <c r="N211" s="6" t="s">
        <v>1264</v>
      </c>
      <c r="P211" s="6" t="s">
        <v>1265</v>
      </c>
      <c r="S211" s="6">
        <v>847.0</v>
      </c>
      <c r="T211" s="1" t="str">
        <f t="shared" si="1"/>
        <v>ICE000210</v>
      </c>
      <c r="U211" s="1" t="str">
        <f>TRIM(B211)&amp;" (ს.კ. "&amp;TRIM(F211)&amp;") - "&amp;VLOOKUP(X211,'Entity Types'!B:C,2,false)</f>
        <v>მ.მ. (ს.კ. 400141075) - შპს</v>
      </c>
      <c r="V211" s="6" t="s">
        <v>62</v>
      </c>
      <c r="W211" s="6" t="s">
        <v>63</v>
      </c>
      <c r="X211" s="6" t="s">
        <v>64</v>
      </c>
    </row>
    <row r="212">
      <c r="A212" s="5">
        <v>44346.839254907405</v>
      </c>
      <c r="B212" s="6" t="s">
        <v>1266</v>
      </c>
      <c r="D212" s="1" t="str">
        <f>VLOOKUP(X212,'Entity Types'!B:C,2,false)</f>
        <v>შპს</v>
      </c>
      <c r="E212" s="1" t="b">
        <v>0</v>
      </c>
      <c r="F212" s="6" t="s">
        <v>1267</v>
      </c>
      <c r="G212" s="6" t="str">
        <f>VLOOKUP(W212, Countries!B:H,7,false)</f>
        <v>საქართველო - GEO</v>
      </c>
      <c r="H212" s="6" t="s">
        <v>1268</v>
      </c>
      <c r="K212" s="6" t="s">
        <v>1269</v>
      </c>
      <c r="L212" s="6">
        <v>3.7460073336E10</v>
      </c>
      <c r="N212" s="6" t="s">
        <v>1270</v>
      </c>
      <c r="P212" s="6" t="s">
        <v>1271</v>
      </c>
      <c r="S212" s="6">
        <v>851.0</v>
      </c>
      <c r="T212" s="1" t="str">
        <f t="shared" si="1"/>
        <v>ICE000211</v>
      </c>
      <c r="U212" s="1" t="str">
        <f>TRIM(B212)&amp;" (ს.კ. "&amp;TRIM(F212)&amp;") - "&amp;VLOOKUP(X212,'Entity Types'!B:C,2,false)</f>
        <v>ნერჟი (ს.კ. 200144806) - შპს</v>
      </c>
      <c r="V212" s="6" t="s">
        <v>62</v>
      </c>
      <c r="W212" s="6" t="s">
        <v>63</v>
      </c>
      <c r="X212" s="6" t="s">
        <v>64</v>
      </c>
    </row>
    <row r="213">
      <c r="A213" s="5">
        <v>44346.8392847338</v>
      </c>
      <c r="B213" s="6" t="s">
        <v>1272</v>
      </c>
      <c r="D213" s="1" t="str">
        <f>VLOOKUP(X213,'Entity Types'!B:C,2,false)</f>
        <v>შპს</v>
      </c>
      <c r="E213" s="1" t="b">
        <v>0</v>
      </c>
      <c r="F213" s="6" t="s">
        <v>1273</v>
      </c>
      <c r="G213" s="6" t="str">
        <f>VLOOKUP(W213, Countries!B:H,7,false)</f>
        <v>საქართველო - GEO</v>
      </c>
      <c r="H213" s="6" t="s">
        <v>1274</v>
      </c>
      <c r="K213" s="6" t="s">
        <v>1275</v>
      </c>
      <c r="L213" s="6">
        <v>1.013003507E9</v>
      </c>
      <c r="N213" s="6" t="s">
        <v>1276</v>
      </c>
      <c r="P213" s="6" t="s">
        <v>1277</v>
      </c>
      <c r="S213" s="6">
        <v>849.0</v>
      </c>
      <c r="T213" s="1" t="str">
        <f t="shared" si="1"/>
        <v>ICE000212</v>
      </c>
      <c r="U213" s="1" t="str">
        <f>TRIM(B213)&amp;" (ს.კ. "&amp;TRIM(F213)&amp;") - "&amp;VLOOKUP(X213,'Entity Types'!B:C,2,false)</f>
        <v>ჯი არ სი (ს.კ. 205017578) - შპს</v>
      </c>
      <c r="V213" s="6" t="s">
        <v>62</v>
      </c>
      <c r="W213" s="6" t="s">
        <v>63</v>
      </c>
      <c r="X213" s="6" t="s">
        <v>64</v>
      </c>
    </row>
    <row r="214">
      <c r="A214" s="5">
        <v>44346.8393144213</v>
      </c>
      <c r="B214" s="6" t="s">
        <v>1278</v>
      </c>
      <c r="D214" s="1" t="str">
        <f>VLOOKUP(X214,'Entity Types'!B:C,2,false)</f>
        <v>შპს</v>
      </c>
      <c r="E214" s="1" t="b">
        <v>0</v>
      </c>
      <c r="F214" s="6" t="s">
        <v>1279</v>
      </c>
      <c r="G214" s="6" t="str">
        <f>VLOOKUP(W214, Countries!B:H,7,false)</f>
        <v>საქართველო - GEO</v>
      </c>
      <c r="H214" s="6" t="s">
        <v>1280</v>
      </c>
      <c r="K214" s="6" t="s">
        <v>1281</v>
      </c>
      <c r="L214" s="6">
        <v>1.010007312E9</v>
      </c>
      <c r="N214" s="6" t="s">
        <v>1282</v>
      </c>
      <c r="P214" s="6" t="s">
        <v>1283</v>
      </c>
      <c r="S214" s="6">
        <v>839.0</v>
      </c>
      <c r="T214" s="1" t="str">
        <f t="shared" si="1"/>
        <v>ICE000213</v>
      </c>
      <c r="U214" s="1" t="str">
        <f>TRIM(B214)&amp;" (ს.კ. "&amp;TRIM(F214)&amp;") - "&amp;VLOOKUP(X214,'Entity Types'!B:C,2,false)</f>
        <v>ბი-ელ-სი (ს.კ. 204451039) - შპს</v>
      </c>
      <c r="V214" s="6" t="s">
        <v>62</v>
      </c>
      <c r="W214" s="6" t="s">
        <v>63</v>
      </c>
      <c r="X214" s="6" t="s">
        <v>64</v>
      </c>
    </row>
    <row r="215">
      <c r="A215" s="5">
        <v>44346.83934340278</v>
      </c>
      <c r="B215" s="6" t="s">
        <v>1284</v>
      </c>
      <c r="D215" s="1" t="str">
        <f>VLOOKUP(X215,'Entity Types'!B:C,2,false)</f>
        <v>შპს</v>
      </c>
      <c r="E215" s="1" t="b">
        <v>0</v>
      </c>
      <c r="F215" s="6" t="s">
        <v>1285</v>
      </c>
      <c r="G215" s="6" t="str">
        <f>VLOOKUP(W215, Countries!B:H,7,false)</f>
        <v>საქართველო - GEO</v>
      </c>
      <c r="H215" s="6" t="s">
        <v>1286</v>
      </c>
      <c r="K215" s="6">
        <v>1.012016035E9</v>
      </c>
      <c r="L215" s="6" t="s">
        <v>1287</v>
      </c>
      <c r="N215" s="6" t="s">
        <v>1288</v>
      </c>
      <c r="P215" s="6" t="s">
        <v>1289</v>
      </c>
      <c r="S215" s="6">
        <v>852.0</v>
      </c>
      <c r="T215" s="1" t="str">
        <f t="shared" si="1"/>
        <v>ICE000214</v>
      </c>
      <c r="U215" s="1" t="str">
        <f>TRIM(B215)&amp;" (ს.კ. "&amp;TRIM(F215)&amp;") - "&amp;VLOOKUP(X215,'Entity Types'!B:C,2,false)</f>
        <v>ენერგომობილი (ს.კ. 406161549) - შპს</v>
      </c>
      <c r="V215" s="6" t="s">
        <v>62</v>
      </c>
      <c r="W215" s="6" t="s">
        <v>63</v>
      </c>
      <c r="X215" s="6" t="s">
        <v>64</v>
      </c>
    </row>
    <row r="216">
      <c r="A216" s="5">
        <v>44346.83937608796</v>
      </c>
      <c r="B216" s="6" t="s">
        <v>1290</v>
      </c>
      <c r="D216" s="1" t="str">
        <f>VLOOKUP(X216,'Entity Types'!B:C,2,false)</f>
        <v>შპს</v>
      </c>
      <c r="E216" s="1" t="b">
        <v>0</v>
      </c>
      <c r="F216" s="6" t="s">
        <v>1291</v>
      </c>
      <c r="G216" s="6" t="str">
        <f>VLOOKUP(W216, Countries!B:H,7,false)</f>
        <v>საქართველო - GEO</v>
      </c>
      <c r="H216" s="6" t="s">
        <v>1292</v>
      </c>
      <c r="K216" s="6" t="s">
        <v>1293</v>
      </c>
      <c r="L216" s="6">
        <v>1.008010904E9</v>
      </c>
      <c r="N216" s="6" t="s">
        <v>1294</v>
      </c>
      <c r="P216" s="6" t="s">
        <v>1295</v>
      </c>
      <c r="S216" s="6">
        <v>827.0</v>
      </c>
      <c r="T216" s="1" t="str">
        <f t="shared" si="1"/>
        <v>ICE000215</v>
      </c>
      <c r="U216" s="1" t="str">
        <f>TRIM(B216)&amp;" (ს.კ. "&amp;TRIM(F216)&amp;") - "&amp;VLOOKUP(X216,'Entity Types'!B:C,2,false)</f>
        <v>ალტა რითეილი (ს.კ. 402033312) - შპს</v>
      </c>
      <c r="V216" s="6" t="s">
        <v>62</v>
      </c>
      <c r="W216" s="6" t="s">
        <v>63</v>
      </c>
      <c r="X216" s="6" t="s">
        <v>64</v>
      </c>
    </row>
    <row r="217">
      <c r="A217" s="5">
        <v>44346.83940409722</v>
      </c>
      <c r="B217" s="6" t="s">
        <v>1296</v>
      </c>
      <c r="D217" s="1" t="str">
        <f>VLOOKUP(X217,'Entity Types'!B:C,2,false)</f>
        <v>შპს</v>
      </c>
      <c r="E217" s="1" t="b">
        <v>0</v>
      </c>
      <c r="F217" s="6" t="s">
        <v>1297</v>
      </c>
      <c r="G217" s="6" t="str">
        <f>VLOOKUP(W217, Countries!B:H,7,false)</f>
        <v>საქართველო - GEO</v>
      </c>
      <c r="H217" s="6" t="s">
        <v>1298</v>
      </c>
      <c r="K217" s="6" t="s">
        <v>1299</v>
      </c>
      <c r="L217" s="6">
        <v>3.5001026643E10</v>
      </c>
      <c r="N217" s="6" t="s">
        <v>1300</v>
      </c>
      <c r="P217" s="6" t="s">
        <v>1301</v>
      </c>
      <c r="S217" s="6">
        <v>537.0</v>
      </c>
      <c r="T217" s="1" t="str">
        <f t="shared" si="1"/>
        <v>ICE000216</v>
      </c>
      <c r="U217" s="1" t="str">
        <f>TRIM(B217)&amp;" (ს.კ. "&amp;TRIM(F217)&amp;") - "&amp;VLOOKUP(X217,'Entity Types'!B:C,2,false)</f>
        <v>ომაქსი (ს.კ. 404970901) - შპს</v>
      </c>
      <c r="V217" s="6" t="s">
        <v>62</v>
      </c>
      <c r="W217" s="6" t="s">
        <v>63</v>
      </c>
      <c r="X217" s="6" t="s">
        <v>64</v>
      </c>
    </row>
    <row r="218">
      <c r="A218" s="5">
        <v>44346.83943472222</v>
      </c>
      <c r="B218" s="6" t="s">
        <v>1302</v>
      </c>
      <c r="D218" s="1" t="str">
        <f>VLOOKUP(X218,'Entity Types'!B:C,2,false)</f>
        <v>შპს</v>
      </c>
      <c r="E218" s="1" t="b">
        <v>0</v>
      </c>
      <c r="F218" s="6" t="s">
        <v>1303</v>
      </c>
      <c r="G218" s="6" t="str">
        <f>VLOOKUP(W218, Countries!B:H,7,false)</f>
        <v>საქართველო - GEO</v>
      </c>
      <c r="H218" s="6" t="s">
        <v>1304</v>
      </c>
      <c r="K218" s="6" t="s">
        <v>1305</v>
      </c>
      <c r="L218" s="6">
        <v>6.2001040296E10</v>
      </c>
      <c r="N218" s="6" t="s">
        <v>1306</v>
      </c>
      <c r="P218" s="6" t="s">
        <v>1307</v>
      </c>
      <c r="S218" s="6">
        <v>855.0</v>
      </c>
      <c r="T218" s="1" t="str">
        <f t="shared" si="1"/>
        <v>ICE000217</v>
      </c>
      <c r="U218" s="1" t="str">
        <f>TRIM(B218)&amp;" (ს.კ. "&amp;TRIM(F218)&amp;") - "&amp;VLOOKUP(X218,'Entity Types'!B:C,2,false)</f>
        <v>ოტო მოტორს ჰოლდინგი (ს.კ. 406239887) - შპს</v>
      </c>
      <c r="V218" s="6" t="s">
        <v>62</v>
      </c>
      <c r="W218" s="6" t="s">
        <v>63</v>
      </c>
      <c r="X218" s="6" t="s">
        <v>64</v>
      </c>
    </row>
    <row r="219">
      <c r="A219" s="5">
        <v>44346.83946236111</v>
      </c>
      <c r="B219" s="6" t="s">
        <v>1308</v>
      </c>
      <c r="D219" s="1" t="str">
        <f>VLOOKUP(X219,'Entity Types'!B:C,2,false)</f>
        <v>შპს</v>
      </c>
      <c r="E219" s="1" t="b">
        <v>0</v>
      </c>
      <c r="F219" s="6" t="s">
        <v>1309</v>
      </c>
      <c r="G219" s="6" t="str">
        <f>VLOOKUP(W219, Countries!B:H,7,false)</f>
        <v>საქართველო - GEO</v>
      </c>
      <c r="H219" s="6" t="s">
        <v>1310</v>
      </c>
      <c r="K219" s="6" t="s">
        <v>1311</v>
      </c>
      <c r="L219" s="6">
        <v>1.6001001018E10</v>
      </c>
      <c r="N219" s="6" t="s">
        <v>1312</v>
      </c>
      <c r="P219" s="6" t="s">
        <v>1313</v>
      </c>
      <c r="S219" s="6">
        <v>25.0</v>
      </c>
      <c r="T219" s="1" t="str">
        <f t="shared" si="1"/>
        <v>ICE000218</v>
      </c>
      <c r="U219" s="1" t="str">
        <f>TRIM(B219)&amp;" (ს.კ. "&amp;TRIM(F219)&amp;") - "&amp;VLOOKUP(X219,'Entity Types'!B:C,2,false)</f>
        <v>ახალი ნათება (ს.კ. 202066156) - შპს</v>
      </c>
      <c r="V219" s="6" t="s">
        <v>62</v>
      </c>
      <c r="W219" s="6" t="s">
        <v>63</v>
      </c>
      <c r="X219" s="6" t="s">
        <v>64</v>
      </c>
    </row>
    <row r="220">
      <c r="A220" s="5">
        <v>44346.83949219907</v>
      </c>
      <c r="B220" s="6" t="s">
        <v>1314</v>
      </c>
      <c r="D220" s="1" t="str">
        <f>VLOOKUP(X220,'Entity Types'!B:C,2,false)</f>
        <v>შპს</v>
      </c>
      <c r="E220" s="1" t="b">
        <v>0</v>
      </c>
      <c r="F220" s="6" t="s">
        <v>1315</v>
      </c>
      <c r="G220" s="6" t="str">
        <f>VLOOKUP(W220, Countries!B:H,7,false)</f>
        <v>საქართველო - GEO</v>
      </c>
      <c r="H220" s="6" t="s">
        <v>1316</v>
      </c>
      <c r="K220" s="6" t="s">
        <v>1317</v>
      </c>
      <c r="L220" s="6">
        <v>4.1001008446E10</v>
      </c>
      <c r="N220" s="6" t="s">
        <v>1318</v>
      </c>
      <c r="P220" s="6" t="s">
        <v>1319</v>
      </c>
      <c r="S220" s="6">
        <v>859.0</v>
      </c>
      <c r="T220" s="1" t="str">
        <f t="shared" si="1"/>
        <v>ICE000219</v>
      </c>
      <c r="U220" s="1" t="str">
        <f>TRIM(B220)&amp;" (ს.კ. "&amp;TRIM(F220)&amp;") - "&amp;VLOOKUP(X220,'Entity Types'!B:C,2,false)</f>
        <v>ევროსტილი (ს.კ. 405176367) - შპს</v>
      </c>
      <c r="V220" s="6" t="s">
        <v>62</v>
      </c>
      <c r="W220" s="6" t="s">
        <v>63</v>
      </c>
      <c r="X220" s="6" t="s">
        <v>64</v>
      </c>
    </row>
    <row r="221">
      <c r="A221" s="5">
        <v>44346.839519988425</v>
      </c>
      <c r="B221" s="6" t="s">
        <v>1320</v>
      </c>
      <c r="D221" s="1" t="str">
        <f>VLOOKUP(X221,'Entity Types'!B:C,2,false)</f>
        <v>შპს</v>
      </c>
      <c r="E221" s="1" t="b">
        <v>0</v>
      </c>
      <c r="F221" s="6" t="s">
        <v>1321</v>
      </c>
      <c r="G221" s="6" t="str">
        <f>VLOOKUP(W221, Countries!B:H,7,false)</f>
        <v>საქართველო - GEO</v>
      </c>
      <c r="H221" s="6" t="s">
        <v>1322</v>
      </c>
      <c r="K221" s="6" t="s">
        <v>1323</v>
      </c>
      <c r="L221" s="6">
        <v>6.1002004725E10</v>
      </c>
      <c r="N221" s="6" t="s">
        <v>1324</v>
      </c>
      <c r="P221" s="6" t="s">
        <v>1325</v>
      </c>
      <c r="S221" s="6">
        <v>843.0</v>
      </c>
      <c r="T221" s="1" t="str">
        <f t="shared" si="1"/>
        <v>ICE000220</v>
      </c>
      <c r="U221" s="1" t="str">
        <f>TRIM(B221)&amp;" (ს.კ. "&amp;TRIM(F221)&amp;") - "&amp;VLOOKUP(X221,'Entity Types'!B:C,2,false)</f>
        <v>პრიმა ვესტ-LTD PRIMA WEST (ს.კ. 445431239) - შპს</v>
      </c>
      <c r="V221" s="6" t="s">
        <v>62</v>
      </c>
      <c r="W221" s="6" t="s">
        <v>63</v>
      </c>
      <c r="X221" s="6" t="s">
        <v>64</v>
      </c>
    </row>
    <row r="222">
      <c r="A222" s="5">
        <v>44346.83954597222</v>
      </c>
      <c r="B222" s="6" t="s">
        <v>1326</v>
      </c>
      <c r="D222" s="1" t="str">
        <f>VLOOKUP(X222,'Entity Types'!B:C,2,false)</f>
        <v>შპს</v>
      </c>
      <c r="E222" s="1" t="b">
        <v>0</v>
      </c>
      <c r="F222" s="6" t="s">
        <v>1327</v>
      </c>
      <c r="G222" s="6" t="str">
        <f>VLOOKUP(W222, Countries!B:H,7,false)</f>
        <v>საქართველო - GEO</v>
      </c>
      <c r="H222" s="6" t="s">
        <v>1328</v>
      </c>
      <c r="K222" s="6" t="s">
        <v>1329</v>
      </c>
      <c r="L222" s="6">
        <v>6.1004012924E10</v>
      </c>
      <c r="N222" s="6" t="s">
        <v>1330</v>
      </c>
      <c r="P222" s="6" t="s">
        <v>1331</v>
      </c>
      <c r="S222" s="6">
        <v>861.0</v>
      </c>
      <c r="T222" s="1" t="str">
        <f t="shared" si="1"/>
        <v>ICE000221</v>
      </c>
      <c r="U222" s="1" t="str">
        <f>TRIM(B222)&amp;" (ს.კ. "&amp;TRIM(F222)&amp;") - "&amp;VLOOKUP(X222,'Entity Types'!B:C,2,false)</f>
        <v>იქსი (ს.კ. 446969255) - შპს</v>
      </c>
      <c r="V222" s="6" t="s">
        <v>62</v>
      </c>
      <c r="W222" s="6" t="s">
        <v>63</v>
      </c>
      <c r="X222" s="6" t="s">
        <v>64</v>
      </c>
    </row>
    <row r="223">
      <c r="A223" s="5">
        <v>44346.839573969904</v>
      </c>
      <c r="B223" s="6" t="s">
        <v>1332</v>
      </c>
      <c r="D223" s="1" t="str">
        <f>VLOOKUP(X223,'Entity Types'!B:C,2,false)</f>
        <v>შპს</v>
      </c>
      <c r="E223" s="1" t="b">
        <v>0</v>
      </c>
      <c r="F223" s="6" t="s">
        <v>1333</v>
      </c>
      <c r="G223" s="6" t="str">
        <f>VLOOKUP(W223, Countries!B:H,7,false)</f>
        <v>საქართველო - GEO</v>
      </c>
      <c r="H223" s="6" t="s">
        <v>1334</v>
      </c>
      <c r="K223" s="6" t="s">
        <v>1335</v>
      </c>
      <c r="L223" s="6">
        <v>6.1007002027E10</v>
      </c>
      <c r="N223" s="6" t="s">
        <v>1336</v>
      </c>
      <c r="P223" s="6" t="s">
        <v>1337</v>
      </c>
      <c r="S223" s="6">
        <v>860.0</v>
      </c>
      <c r="T223" s="1" t="str">
        <f t="shared" si="1"/>
        <v>ICE000222</v>
      </c>
      <c r="U223" s="1" t="str">
        <f>TRIM(B223)&amp;" (ს.კ. "&amp;TRIM(F223)&amp;") - "&amp;VLOOKUP(X223,'Entity Types'!B:C,2,false)</f>
        <v>ივიჯი (ს.კ. 245439271) - შპს</v>
      </c>
      <c r="V223" s="6" t="s">
        <v>62</v>
      </c>
      <c r="W223" s="6" t="s">
        <v>63</v>
      </c>
      <c r="X223" s="6" t="s">
        <v>64</v>
      </c>
    </row>
    <row r="224">
      <c r="A224" s="5">
        <v>44346.839600590276</v>
      </c>
      <c r="B224" s="6" t="s">
        <v>1338</v>
      </c>
      <c r="D224" s="1" t="str">
        <f>VLOOKUP(X224,'Entity Types'!B:C,2,false)</f>
        <v>შპს</v>
      </c>
      <c r="E224" s="1" t="b">
        <v>0</v>
      </c>
      <c r="F224" s="6" t="s">
        <v>1339</v>
      </c>
      <c r="G224" s="6" t="str">
        <f>VLOOKUP(W224, Countries!B:H,7,false)</f>
        <v>საქართველო - GEO</v>
      </c>
      <c r="H224" s="6" t="s">
        <v>1340</v>
      </c>
      <c r="K224" s="6" t="s">
        <v>1341</v>
      </c>
      <c r="L224" s="6">
        <v>6.1006011559E10</v>
      </c>
      <c r="N224" s="6" t="s">
        <v>1342</v>
      </c>
      <c r="P224" s="6" t="s">
        <v>1343</v>
      </c>
      <c r="S224" s="6">
        <v>834.0</v>
      </c>
      <c r="T224" s="1" t="str">
        <f t="shared" si="1"/>
        <v>ICE000223</v>
      </c>
      <c r="U224" s="1" t="str">
        <f>TRIM(B224)&amp;" (ს.კ. "&amp;TRIM(F224)&amp;") - "&amp;VLOOKUP(X224,'Entity Types'!B:C,2,false)</f>
        <v>ბი ემ სი გორგია (ს.კ. 245621288) - შპს</v>
      </c>
      <c r="V224" s="6" t="s">
        <v>62</v>
      </c>
      <c r="W224" s="6" t="s">
        <v>63</v>
      </c>
      <c r="X224" s="6" t="s">
        <v>64</v>
      </c>
    </row>
    <row r="225">
      <c r="A225" s="5">
        <v>44346.83962863426</v>
      </c>
      <c r="B225" s="6" t="s">
        <v>1344</v>
      </c>
      <c r="D225" s="1" t="str">
        <f>VLOOKUP(X225,'Entity Types'!B:C,2,false)</f>
        <v>შპს</v>
      </c>
      <c r="E225" s="1" t="b">
        <v>0</v>
      </c>
      <c r="F225" s="6" t="s">
        <v>1345</v>
      </c>
      <c r="G225" s="6" t="str">
        <f>VLOOKUP(W225, Countries!B:H,7,false)</f>
        <v>საქართველო - GEO</v>
      </c>
      <c r="H225" s="6" t="s">
        <v>1346</v>
      </c>
      <c r="K225" s="6" t="s">
        <v>1347</v>
      </c>
      <c r="L225" s="6">
        <v>6.2006055227E10</v>
      </c>
      <c r="N225" s="6" t="s">
        <v>1348</v>
      </c>
      <c r="P225" s="6" t="s">
        <v>1349</v>
      </c>
      <c r="S225" s="6">
        <v>334.0</v>
      </c>
      <c r="T225" s="1" t="str">
        <f t="shared" si="1"/>
        <v>ICE000224</v>
      </c>
      <c r="U225" s="1" t="str">
        <f>TRIM(B225)&amp;" (ს.კ. "&amp;TRIM(F225)&amp;") - "&amp;VLOOKUP(X225,'Entity Types'!B:C,2,false)</f>
        <v>MGL GEORGIA (ს.კ. 445406114) - შპს</v>
      </c>
      <c r="V225" s="6" t="s">
        <v>62</v>
      </c>
      <c r="W225" s="6" t="s">
        <v>63</v>
      </c>
      <c r="X225" s="6" t="s">
        <v>64</v>
      </c>
    </row>
    <row r="226">
      <c r="A226" s="5">
        <v>44346.839659467594</v>
      </c>
      <c r="B226" s="6" t="s">
        <v>1350</v>
      </c>
      <c r="D226" s="1" t="str">
        <f>VLOOKUP(X226,'Entity Types'!B:C,2,false)</f>
        <v>შპს</v>
      </c>
      <c r="E226" s="1" t="b">
        <v>0</v>
      </c>
      <c r="F226" s="6" t="s">
        <v>1351</v>
      </c>
      <c r="G226" s="6" t="str">
        <f>VLOOKUP(W226, Countries!B:H,7,false)</f>
        <v>საქართველო - GEO</v>
      </c>
      <c r="H226" s="6" t="s">
        <v>1352</v>
      </c>
      <c r="K226" s="6" t="s">
        <v>1353</v>
      </c>
      <c r="L226" s="6">
        <v>1.020000517E9</v>
      </c>
      <c r="N226" s="6" t="s">
        <v>1354</v>
      </c>
      <c r="P226" s="6" t="s">
        <v>1355</v>
      </c>
      <c r="S226" s="6">
        <v>877.0</v>
      </c>
      <c r="T226" s="1" t="str">
        <f t="shared" si="1"/>
        <v>ICE000225</v>
      </c>
      <c r="U226" s="1" t="str">
        <f>TRIM(B226)&amp;" (ს.კ. "&amp;TRIM(F226)&amp;") - "&amp;VLOOKUP(X226,'Entity Types'!B:C,2,false)</f>
        <v>დემასი (ს.კ. 200066221) - შპს</v>
      </c>
      <c r="V226" s="6" t="s">
        <v>62</v>
      </c>
      <c r="W226" s="6" t="s">
        <v>63</v>
      </c>
      <c r="X226" s="6" t="s">
        <v>64</v>
      </c>
    </row>
    <row r="227">
      <c r="A227" s="5">
        <v>44346.839689953704</v>
      </c>
      <c r="B227" s="6" t="s">
        <v>1356</v>
      </c>
      <c r="D227" s="1" t="str">
        <f>VLOOKUP(X227,'Entity Types'!B:C,2,false)</f>
        <v>შპს</v>
      </c>
      <c r="E227" s="1" t="b">
        <v>0</v>
      </c>
      <c r="F227" s="6" t="s">
        <v>1357</v>
      </c>
      <c r="G227" s="6" t="str">
        <f>VLOOKUP(W227, Countries!B:H,7,false)</f>
        <v>საქართველო - GEO</v>
      </c>
      <c r="H227" s="6" t="s">
        <v>1358</v>
      </c>
      <c r="K227" s="6" t="s">
        <v>1359</v>
      </c>
      <c r="L227" s="6">
        <v>1.491018407E9</v>
      </c>
      <c r="N227" s="6" t="s">
        <v>1360</v>
      </c>
      <c r="P227" s="6" t="s">
        <v>1361</v>
      </c>
      <c r="S227" s="6">
        <v>880.0</v>
      </c>
      <c r="T227" s="1" t="str">
        <f t="shared" si="1"/>
        <v>ICE000226</v>
      </c>
      <c r="U227" s="1" t="str">
        <f>TRIM(B227)&amp;" (ს.კ. "&amp;TRIM(F227)&amp;") - "&amp;VLOOKUP(X227,'Entity Types'!B:C,2,false)</f>
        <v>აზია (ს.კ. 402014324) - შპს</v>
      </c>
      <c r="V227" s="6" t="s">
        <v>62</v>
      </c>
      <c r="W227" s="6" t="s">
        <v>63</v>
      </c>
      <c r="X227" s="6" t="s">
        <v>64</v>
      </c>
    </row>
    <row r="228">
      <c r="A228" s="5">
        <v>44346.83972121528</v>
      </c>
      <c r="B228" s="6" t="s">
        <v>1362</v>
      </c>
      <c r="D228" s="1" t="str">
        <f>VLOOKUP(X228,'Entity Types'!B:C,2,false)</f>
        <v>სს</v>
      </c>
      <c r="E228" s="1" t="b">
        <v>0</v>
      </c>
      <c r="F228" s="6" t="s">
        <v>1363</v>
      </c>
      <c r="G228" s="6" t="str">
        <f>VLOOKUP(W228, Countries!B:H,7,false)</f>
        <v>საქართველო - GEO</v>
      </c>
      <c r="H228" s="6" t="s">
        <v>1364</v>
      </c>
      <c r="K228" s="6" t="s">
        <v>1365</v>
      </c>
      <c r="L228" s="6">
        <v>1.004009862E9</v>
      </c>
      <c r="N228" s="6" t="s">
        <v>1366</v>
      </c>
      <c r="P228" s="6" t="s">
        <v>1367</v>
      </c>
      <c r="S228" s="6">
        <v>878.0</v>
      </c>
      <c r="T228" s="1" t="str">
        <f t="shared" si="1"/>
        <v>ICE000227</v>
      </c>
      <c r="U228" s="1" t="str">
        <f>TRIM(B228)&amp;" (ს.კ. "&amp;TRIM(F228)&amp;") - "&amp;VLOOKUP(X228,'Entity Types'!B:C,2,false)</f>
        <v>სადაზღვევო კომპანია ალფა (ს.კ. 204568896) - სს</v>
      </c>
      <c r="V228" s="6" t="s">
        <v>62</v>
      </c>
      <c r="W228" s="6" t="s">
        <v>63</v>
      </c>
      <c r="X228" s="6" t="s">
        <v>99</v>
      </c>
    </row>
    <row r="229">
      <c r="A229" s="5">
        <v>44346.83974679398</v>
      </c>
      <c r="B229" s="6" t="s">
        <v>1368</v>
      </c>
      <c r="D229" s="1" t="str">
        <f>VLOOKUP(X229,'Entity Types'!B:C,2,false)</f>
        <v>შპს</v>
      </c>
      <c r="E229" s="1" t="b">
        <v>0</v>
      </c>
      <c r="F229" s="6" t="s">
        <v>1369</v>
      </c>
      <c r="G229" s="6" t="str">
        <f>VLOOKUP(W229, Countries!B:H,7,false)</f>
        <v>საქართველო - GEO</v>
      </c>
      <c r="H229" s="6" t="s">
        <v>1370</v>
      </c>
      <c r="K229" s="6" t="s">
        <v>1371</v>
      </c>
      <c r="L229" s="6">
        <v>1.002011178E9</v>
      </c>
      <c r="N229" s="6" t="s">
        <v>1372</v>
      </c>
      <c r="P229" s="6" t="s">
        <v>1373</v>
      </c>
      <c r="S229" s="6">
        <v>881.0</v>
      </c>
      <c r="T229" s="1" t="str">
        <f t="shared" si="1"/>
        <v>ICE000228</v>
      </c>
      <c r="U229" s="1" t="str">
        <f>TRIM(B229)&amp;" (ს.კ. "&amp;TRIM(F229)&amp;") - "&amp;VLOOKUP(X229,'Entity Types'!B:C,2,false)</f>
        <v>LTD JCB-rent (ს.კ. 400084145) - შპს</v>
      </c>
      <c r="V229" s="6" t="s">
        <v>62</v>
      </c>
      <c r="W229" s="6" t="s">
        <v>63</v>
      </c>
      <c r="X229" s="6" t="s">
        <v>64</v>
      </c>
    </row>
    <row r="230">
      <c r="A230" s="5">
        <v>44346.83977133102</v>
      </c>
      <c r="B230" s="6" t="s">
        <v>1374</v>
      </c>
      <c r="D230" s="1" t="str">
        <f>VLOOKUP(X230,'Entity Types'!B:C,2,false)</f>
        <v>შპს</v>
      </c>
      <c r="E230" s="1" t="b">
        <v>0</v>
      </c>
      <c r="F230" s="6" t="s">
        <v>1375</v>
      </c>
      <c r="G230" s="6" t="str">
        <f>VLOOKUP(W230, Countries!B:H,7,false)</f>
        <v>საქართველო - GEO</v>
      </c>
      <c r="H230" s="6" t="s">
        <v>1376</v>
      </c>
      <c r="K230" s="6" t="s">
        <v>1377</v>
      </c>
      <c r="L230" s="6">
        <v>1.007010833E9</v>
      </c>
      <c r="N230" s="6" t="s">
        <v>1378</v>
      </c>
      <c r="P230" s="6" t="s">
        <v>1379</v>
      </c>
      <c r="S230" s="6">
        <v>688.0</v>
      </c>
      <c r="T230" s="1" t="str">
        <f t="shared" si="1"/>
        <v>ICE000229</v>
      </c>
      <c r="U230" s="1" t="str">
        <f>TRIM(B230)&amp;" (ს.კ. "&amp;TRIM(F230)&amp;") - "&amp;VLOOKUP(X230,'Entity Types'!B:C,2,false)</f>
        <v>ლინქ ლოჯისთიქ (ს.კ. 402002603) - შპს</v>
      </c>
      <c r="V230" s="6" t="s">
        <v>62</v>
      </c>
      <c r="W230" s="6" t="s">
        <v>63</v>
      </c>
      <c r="X230" s="6" t="s">
        <v>64</v>
      </c>
    </row>
    <row r="231">
      <c r="A231" s="5">
        <v>44346.83979707176</v>
      </c>
      <c r="B231" s="6" t="s">
        <v>1380</v>
      </c>
      <c r="D231" s="1" t="str">
        <f>VLOOKUP(X231,'Entity Types'!B:C,2,false)</f>
        <v>შპს</v>
      </c>
      <c r="E231" s="1" t="b">
        <v>0</v>
      </c>
      <c r="F231" s="6" t="s">
        <v>1381</v>
      </c>
      <c r="G231" s="6" t="str">
        <f>VLOOKUP(W231, Countries!B:H,7,false)</f>
        <v>საქართველო - GEO</v>
      </c>
      <c r="H231" s="6" t="s">
        <v>1382</v>
      </c>
      <c r="K231" s="6" t="s">
        <v>1383</v>
      </c>
      <c r="L231" s="6">
        <v>6.1008000134E10</v>
      </c>
      <c r="N231" s="6" t="s">
        <v>1384</v>
      </c>
      <c r="P231" s="6" t="s">
        <v>1385</v>
      </c>
      <c r="S231" s="6">
        <v>891.0</v>
      </c>
      <c r="T231" s="1" t="str">
        <f t="shared" si="1"/>
        <v>ICE000230</v>
      </c>
      <c r="U231" s="1" t="str">
        <f>TRIM(B231)&amp;" (ს.კ. "&amp;TRIM(F231)&amp;") - "&amp;VLOOKUP(X231,'Entity Types'!B:C,2,false)</f>
        <v>ლიკა-2011 (ს.კ. 445388946) - შპს</v>
      </c>
      <c r="V231" s="6" t="s">
        <v>62</v>
      </c>
      <c r="W231" s="6" t="s">
        <v>63</v>
      </c>
      <c r="X231" s="6" t="s">
        <v>64</v>
      </c>
    </row>
    <row r="232">
      <c r="A232" s="5">
        <v>44346.83982310185</v>
      </c>
      <c r="B232" s="6" t="s">
        <v>1386</v>
      </c>
      <c r="D232" s="1" t="str">
        <f>VLOOKUP(X232,'Entity Types'!B:C,2,false)</f>
        <v>შპს</v>
      </c>
      <c r="E232" s="1" t="b">
        <v>0</v>
      </c>
      <c r="F232" s="6" t="s">
        <v>1387</v>
      </c>
      <c r="G232" s="6" t="str">
        <f>VLOOKUP(W232, Countries!B:H,7,false)</f>
        <v>საქართველო - GEO</v>
      </c>
      <c r="H232" s="6" t="s">
        <v>1388</v>
      </c>
      <c r="K232" s="6" t="s">
        <v>1389</v>
      </c>
      <c r="L232" s="6">
        <v>6.1002004643E10</v>
      </c>
      <c r="N232" s="6" t="s">
        <v>1390</v>
      </c>
      <c r="P232" s="6" t="s">
        <v>1391</v>
      </c>
      <c r="S232" s="6">
        <v>844.0</v>
      </c>
      <c r="T232" s="1" t="str">
        <f t="shared" si="1"/>
        <v>ICE000231</v>
      </c>
      <c r="U232" s="1" t="str">
        <f>TRIM(B232)&amp;" (ს.კ. "&amp;TRIM(F232)&amp;") - "&amp;VLOOKUP(X232,'Entity Types'!B:C,2,false)</f>
        <v>BS METAL GROUP (ს.კ. 445414212) - შპს</v>
      </c>
      <c r="V232" s="6" t="s">
        <v>62</v>
      </c>
      <c r="W232" s="6" t="s">
        <v>63</v>
      </c>
      <c r="X232" s="6" t="s">
        <v>64</v>
      </c>
    </row>
    <row r="233">
      <c r="A233" s="5">
        <v>44346.839848958334</v>
      </c>
      <c r="B233" s="6" t="s">
        <v>1392</v>
      </c>
      <c r="D233" s="1" t="str">
        <f>VLOOKUP(X233,'Entity Types'!B:C,2,false)</f>
        <v>შპს</v>
      </c>
      <c r="E233" s="1" t="b">
        <v>0</v>
      </c>
      <c r="F233" s="6" t="s">
        <v>1393</v>
      </c>
      <c r="G233" s="6" t="str">
        <f>VLOOKUP(W233, Countries!B:H,7,false)</f>
        <v>საქართველო - GEO</v>
      </c>
      <c r="H233" s="6" t="s">
        <v>1394</v>
      </c>
      <c r="K233" s="6" t="s">
        <v>1395</v>
      </c>
      <c r="L233" s="6">
        <v>1.029006915E9</v>
      </c>
      <c r="N233" s="6" t="s">
        <v>1396</v>
      </c>
      <c r="P233" s="6" t="s">
        <v>1397</v>
      </c>
      <c r="S233" s="6">
        <v>883.0</v>
      </c>
      <c r="T233" s="1" t="str">
        <f t="shared" si="1"/>
        <v>ICE000232</v>
      </c>
      <c r="U233" s="1" t="str">
        <f>TRIM(B233)&amp;" (ს.კ. "&amp;TRIM(F233)&amp;") - "&amp;VLOOKUP(X233,'Entity Types'!B:C,2,false)</f>
        <v>თე-თე (ს.კ. 206272585) - შპს</v>
      </c>
      <c r="V233" s="6" t="s">
        <v>62</v>
      </c>
      <c r="W233" s="6" t="s">
        <v>63</v>
      </c>
      <c r="X233" s="6" t="s">
        <v>64</v>
      </c>
    </row>
    <row r="234">
      <c r="A234" s="5">
        <v>44346.83987649306</v>
      </c>
      <c r="B234" s="6" t="s">
        <v>1398</v>
      </c>
      <c r="D234" s="1" t="str">
        <f>VLOOKUP(X234,'Entity Types'!B:C,2,false)</f>
        <v>შპს</v>
      </c>
      <c r="E234" s="1" t="b">
        <v>0</v>
      </c>
      <c r="F234" s="6" t="s">
        <v>1399</v>
      </c>
      <c r="G234" s="6" t="str">
        <f>VLOOKUP(W234, Countries!B:H,7,false)</f>
        <v>საქართველო - GEO</v>
      </c>
      <c r="H234" s="6" t="s">
        <v>1400</v>
      </c>
      <c r="K234" s="6" t="s">
        <v>1401</v>
      </c>
      <c r="L234" s="6">
        <v>1.008009044E9</v>
      </c>
      <c r="N234" s="6" t="s">
        <v>1402</v>
      </c>
      <c r="P234" s="6" t="s">
        <v>1403</v>
      </c>
      <c r="S234" s="6">
        <v>175.0</v>
      </c>
      <c r="T234" s="1" t="str">
        <f t="shared" si="1"/>
        <v>ICE000233</v>
      </c>
      <c r="U234" s="1" t="str">
        <f>TRIM(B234)&amp;" (ს.კ. "&amp;TRIM(F234)&amp;") - "&amp;VLOOKUP(X234,'Entity Types'!B:C,2,false)</f>
        <v>დი. ეი. სი (ს.კ. 204975269) - შპს</v>
      </c>
      <c r="V234" s="6" t="s">
        <v>62</v>
      </c>
      <c r="W234" s="6" t="s">
        <v>63</v>
      </c>
      <c r="X234" s="6" t="s">
        <v>64</v>
      </c>
    </row>
    <row r="235">
      <c r="A235" s="5">
        <v>44346.83990259259</v>
      </c>
      <c r="B235" s="6" t="s">
        <v>1404</v>
      </c>
      <c r="D235" s="1" t="str">
        <f>VLOOKUP(X235,'Entity Types'!B:C,2,false)</f>
        <v>შპს</v>
      </c>
      <c r="E235" s="1" t="b">
        <v>0</v>
      </c>
      <c r="F235" s="6" t="s">
        <v>1405</v>
      </c>
      <c r="G235" s="6" t="str">
        <f>VLOOKUP(W235, Countries!B:H,7,false)</f>
        <v>საქართველო - GEO</v>
      </c>
      <c r="H235" s="6" t="s">
        <v>1406</v>
      </c>
      <c r="K235" s="6" t="s">
        <v>1407</v>
      </c>
      <c r="L235" s="6">
        <v>4.8002271472E10</v>
      </c>
      <c r="N235" s="6" t="s">
        <v>1408</v>
      </c>
      <c r="P235" s="6" t="s">
        <v>1409</v>
      </c>
      <c r="S235" s="6">
        <v>901.0</v>
      </c>
      <c r="T235" s="1" t="str">
        <f t="shared" si="1"/>
        <v>ICE000234</v>
      </c>
      <c r="U235" s="1" t="str">
        <f>TRIM(B235)&amp;" (ს.კ. "&amp;TRIM(F235)&amp;") - "&amp;VLOOKUP(X235,'Entity Types'!B:C,2,false)</f>
        <v>სტ ჯორჯია (ს.კ. 400227465) - შპს</v>
      </c>
      <c r="V235" s="6" t="s">
        <v>62</v>
      </c>
      <c r="W235" s="6" t="s">
        <v>63</v>
      </c>
      <c r="X235" s="6" t="s">
        <v>64</v>
      </c>
    </row>
    <row r="236">
      <c r="A236" s="5">
        <v>44346.839926319444</v>
      </c>
      <c r="B236" s="6" t="s">
        <v>1410</v>
      </c>
      <c r="D236" s="1" t="str">
        <f>VLOOKUP(X236,'Entity Types'!B:C,2,false)</f>
        <v>შპს</v>
      </c>
      <c r="E236" s="1" t="b">
        <v>0</v>
      </c>
      <c r="F236" s="6" t="s">
        <v>1411</v>
      </c>
      <c r="G236" s="6" t="str">
        <f>VLOOKUP(W236, Countries!B:H,7,false)</f>
        <v>საქართველო - GEO</v>
      </c>
      <c r="H236" s="6" t="s">
        <v>1412</v>
      </c>
      <c r="K236" s="6" t="s">
        <v>1413</v>
      </c>
      <c r="L236" s="6">
        <v>1.024016883E9</v>
      </c>
      <c r="N236" s="6" t="s">
        <v>1414</v>
      </c>
      <c r="P236" s="6" t="s">
        <v>1415</v>
      </c>
      <c r="S236" s="6">
        <v>185.0</v>
      </c>
      <c r="T236" s="1" t="str">
        <f t="shared" si="1"/>
        <v>ICE000235</v>
      </c>
      <c r="U236" s="1" t="str">
        <f>TRIM(B236)&amp;" (ს.კ. "&amp;TRIM(F236)&amp;") - "&amp;VLOOKUP(X236,'Entity Types'!B:C,2,false)</f>
        <v>ორისი (ს.კ. 206033754) - შპს</v>
      </c>
      <c r="V236" s="6" t="s">
        <v>62</v>
      </c>
      <c r="W236" s="6" t="s">
        <v>63</v>
      </c>
      <c r="X236" s="6" t="s">
        <v>64</v>
      </c>
    </row>
    <row r="237">
      <c r="A237" s="5">
        <v>44346.839952291666</v>
      </c>
      <c r="B237" s="6" t="s">
        <v>1416</v>
      </c>
      <c r="D237" s="1" t="str">
        <f>VLOOKUP(X237,'Entity Types'!B:C,2,false)</f>
        <v>შპს</v>
      </c>
      <c r="E237" s="1" t="b">
        <v>0</v>
      </c>
      <c r="F237" s="6" t="s">
        <v>1417</v>
      </c>
      <c r="G237" s="6" t="str">
        <f>VLOOKUP(W237, Countries!B:H,7,false)</f>
        <v>საქართველო - GEO</v>
      </c>
      <c r="H237" s="6" t="s">
        <v>1418</v>
      </c>
      <c r="K237" s="6" t="s">
        <v>1419</v>
      </c>
      <c r="L237" s="6">
        <v>6.10050013E10</v>
      </c>
      <c r="N237" s="6" t="s">
        <v>1420</v>
      </c>
      <c r="P237" s="6" t="s">
        <v>1421</v>
      </c>
      <c r="S237" s="6">
        <v>717.0</v>
      </c>
      <c r="T237" s="1" t="str">
        <f t="shared" si="1"/>
        <v>ICE000236</v>
      </c>
      <c r="U237" s="1" t="str">
        <f>TRIM(B237)&amp;" (ს.კ. "&amp;TRIM(F237)&amp;") - "&amp;VLOOKUP(X237,'Entity Types'!B:C,2,false)</f>
        <v>ბიზონი (ს.კ. 446960824) - შპს</v>
      </c>
      <c r="V237" s="6" t="s">
        <v>62</v>
      </c>
      <c r="W237" s="6" t="s">
        <v>63</v>
      </c>
      <c r="X237" s="6" t="s">
        <v>64</v>
      </c>
    </row>
    <row r="238">
      <c r="A238" s="5">
        <v>44346.8399808449</v>
      </c>
      <c r="B238" s="6" t="s">
        <v>1422</v>
      </c>
      <c r="D238" s="1" t="str">
        <f>VLOOKUP(X238,'Entity Types'!B:C,2,false)</f>
        <v>შპს</v>
      </c>
      <c r="E238" s="1" t="b">
        <v>0</v>
      </c>
      <c r="F238" s="6" t="s">
        <v>1423</v>
      </c>
      <c r="G238" s="6" t="str">
        <f>VLOOKUP(W238, Countries!B:H,7,false)</f>
        <v>საქართველო - GEO</v>
      </c>
      <c r="H238" s="6" t="s">
        <v>1424</v>
      </c>
      <c r="K238" s="6" t="s">
        <v>1425</v>
      </c>
      <c r="L238" s="6">
        <v>1.02500389E9</v>
      </c>
      <c r="N238" s="6" t="s">
        <v>1426</v>
      </c>
      <c r="P238" s="6" t="s">
        <v>1427</v>
      </c>
      <c r="S238" s="6">
        <v>912.0</v>
      </c>
      <c r="T238" s="1" t="str">
        <f t="shared" si="1"/>
        <v>ICE000237</v>
      </c>
      <c r="U238" s="1" t="str">
        <f>TRIM(B238)&amp;" (ს.კ. "&amp;TRIM(F238)&amp;") - "&amp;VLOOKUP(X238,'Entity Types'!B:C,2,false)</f>
        <v>კაფელინი (ს.კ. 404445285) - შპს</v>
      </c>
      <c r="V238" s="6" t="s">
        <v>62</v>
      </c>
      <c r="W238" s="6" t="s">
        <v>63</v>
      </c>
      <c r="X238" s="6" t="s">
        <v>64</v>
      </c>
    </row>
    <row r="239">
      <c r="A239" s="5">
        <v>44346.84000546296</v>
      </c>
      <c r="B239" s="6" t="s">
        <v>1428</v>
      </c>
      <c r="D239" s="1" t="str">
        <f>VLOOKUP(X239,'Entity Types'!B:C,2,false)</f>
        <v>შპს</v>
      </c>
      <c r="E239" s="1" t="b">
        <v>0</v>
      </c>
      <c r="F239" s="6" t="s">
        <v>1429</v>
      </c>
      <c r="G239" s="6" t="str">
        <f>VLOOKUP(W239, Countries!B:H,7,false)</f>
        <v>საქართველო - GEO</v>
      </c>
      <c r="H239" s="6" t="s">
        <v>1430</v>
      </c>
      <c r="K239" s="6" t="s">
        <v>1431</v>
      </c>
      <c r="L239" s="6">
        <v>3.3001009321E10</v>
      </c>
      <c r="N239" s="6" t="s">
        <v>1432</v>
      </c>
      <c r="P239" s="6" t="s">
        <v>1433</v>
      </c>
      <c r="S239" s="6">
        <v>913.0</v>
      </c>
      <c r="T239" s="1" t="str">
        <f t="shared" si="1"/>
        <v>ICE000238</v>
      </c>
      <c r="U239" s="1" t="str">
        <f>TRIM(B239)&amp;" (ს.კ. "&amp;TRIM(F239)&amp;") - "&amp;VLOOKUP(X239,'Entity Types'!B:C,2,false)</f>
        <v>გუნა (ს.კ. 445417950) - შპს</v>
      </c>
      <c r="V239" s="6" t="s">
        <v>62</v>
      </c>
      <c r="W239" s="6" t="s">
        <v>63</v>
      </c>
      <c r="X239" s="6" t="s">
        <v>64</v>
      </c>
    </row>
    <row r="240">
      <c r="A240" s="5">
        <v>44346.84002884259</v>
      </c>
      <c r="B240" s="6" t="s">
        <v>1434</v>
      </c>
      <c r="D240" s="1" t="str">
        <f>VLOOKUP(X240,'Entity Types'!B:C,2,false)</f>
        <v>შპს</v>
      </c>
      <c r="E240" s="1" t="b">
        <v>0</v>
      </c>
      <c r="F240" s="6" t="s">
        <v>1435</v>
      </c>
      <c r="G240" s="6" t="str">
        <f>VLOOKUP(W240, Countries!B:H,7,false)</f>
        <v>საქართველო - GEO</v>
      </c>
      <c r="H240" s="6" t="s">
        <v>1436</v>
      </c>
      <c r="K240" s="6" t="s">
        <v>1437</v>
      </c>
      <c r="L240" s="6">
        <v>1.011013646E9</v>
      </c>
      <c r="N240" s="6" t="s">
        <v>1438</v>
      </c>
      <c r="P240" s="6" t="s">
        <v>1439</v>
      </c>
      <c r="S240" s="6">
        <v>729.0</v>
      </c>
      <c r="T240" s="1" t="str">
        <f t="shared" si="1"/>
        <v>ICE000239</v>
      </c>
      <c r="U240" s="1" t="str">
        <f>TRIM(B240)&amp;" (ს.კ. "&amp;TRIM(F240)&amp;") - "&amp;VLOOKUP(X240,'Entity Types'!B:C,2,false)</f>
        <v>აიტეკ პროჯექტს (ს.კ. 406204815) - შპს</v>
      </c>
      <c r="V240" s="6" t="s">
        <v>62</v>
      </c>
      <c r="W240" s="6" t="s">
        <v>63</v>
      </c>
      <c r="X240" s="6" t="s">
        <v>64</v>
      </c>
    </row>
    <row r="241">
      <c r="A241" s="5">
        <v>44346.840053078704</v>
      </c>
      <c r="B241" s="6" t="s">
        <v>1440</v>
      </c>
      <c r="D241" s="1" t="str">
        <f>VLOOKUP(X241,'Entity Types'!B:C,2,false)</f>
        <v>შპს</v>
      </c>
      <c r="E241" s="1" t="b">
        <v>0</v>
      </c>
      <c r="F241" s="6" t="s">
        <v>1441</v>
      </c>
      <c r="G241" s="6" t="str">
        <f>VLOOKUP(W241, Countries!B:H,7,false)</f>
        <v>საქართველო - GEO</v>
      </c>
      <c r="H241" s="6" t="s">
        <v>1442</v>
      </c>
      <c r="K241" s="6" t="s">
        <v>1443</v>
      </c>
      <c r="L241" s="6">
        <v>6.1001085539E10</v>
      </c>
      <c r="N241" s="6" t="s">
        <v>1444</v>
      </c>
      <c r="P241" s="6" t="s">
        <v>1445</v>
      </c>
      <c r="S241" s="6">
        <v>916.0</v>
      </c>
      <c r="T241" s="1" t="str">
        <f t="shared" si="1"/>
        <v>ICE000240</v>
      </c>
      <c r="U241" s="1" t="str">
        <f>TRIM(B241)&amp;" (ს.კ. "&amp;TRIM(F241)&amp;") - "&amp;VLOOKUP(X241,'Entity Types'!B:C,2,false)</f>
        <v>საამზომველო სერვისი (ს.კ. 445477298) - შპს</v>
      </c>
      <c r="V241" s="6" t="s">
        <v>62</v>
      </c>
      <c r="W241" s="6" t="s">
        <v>63</v>
      </c>
      <c r="X241" s="6" t="s">
        <v>64</v>
      </c>
    </row>
    <row r="242">
      <c r="A242" s="5">
        <v>44346.84007481481</v>
      </c>
      <c r="B242" s="6" t="s">
        <v>1446</v>
      </c>
      <c r="D242" s="1" t="str">
        <f>VLOOKUP(X242,'Entity Types'!B:C,2,false)</f>
        <v>შპს</v>
      </c>
      <c r="E242" s="1" t="b">
        <v>0</v>
      </c>
      <c r="F242" s="6" t="s">
        <v>1447</v>
      </c>
      <c r="G242" s="6" t="str">
        <f>VLOOKUP(W242, Countries!B:H,7,false)</f>
        <v>საქართველო - GEO</v>
      </c>
      <c r="H242" s="6" t="s">
        <v>1448</v>
      </c>
      <c r="K242" s="6" t="s">
        <v>1449</v>
      </c>
      <c r="L242" s="6">
        <v>6.0002014753E10</v>
      </c>
      <c r="N242" s="6" t="s">
        <v>1450</v>
      </c>
      <c r="P242" s="6" t="s">
        <v>1451</v>
      </c>
      <c r="S242" s="6">
        <v>918.0</v>
      </c>
      <c r="T242" s="1" t="str">
        <f t="shared" si="1"/>
        <v>ICE000241</v>
      </c>
      <c r="U242" s="1" t="str">
        <f>TRIM(B242)&amp;" (ს.კ. "&amp;TRIM(F242)&amp;") - "&amp;VLOOKUP(X242,'Entity Types'!B:C,2,false)</f>
        <v>ანაბეჭდი (ს.კ. 412692965) - შპს</v>
      </c>
      <c r="V242" s="6" t="s">
        <v>62</v>
      </c>
      <c r="W242" s="6" t="s">
        <v>63</v>
      </c>
      <c r="X242" s="6" t="s">
        <v>64</v>
      </c>
    </row>
    <row r="243">
      <c r="A243" s="5">
        <v>44346.840098125</v>
      </c>
      <c r="B243" s="6" t="s">
        <v>1452</v>
      </c>
      <c r="D243" s="1" t="str">
        <f>VLOOKUP(X243,'Entity Types'!B:C,2,false)</f>
        <v>შპს</v>
      </c>
      <c r="E243" s="1" t="b">
        <v>0</v>
      </c>
      <c r="F243" s="6" t="s">
        <v>1453</v>
      </c>
      <c r="G243" s="6" t="str">
        <f>VLOOKUP(W243, Countries!B:H,7,false)</f>
        <v>საქართველო - GEO</v>
      </c>
      <c r="H243" s="6" t="s">
        <v>1454</v>
      </c>
      <c r="K243" s="6" t="s">
        <v>1455</v>
      </c>
      <c r="L243" s="6">
        <v>6.1008000824E10</v>
      </c>
      <c r="N243" s="6" t="s">
        <v>1456</v>
      </c>
      <c r="P243" s="6" t="s">
        <v>1457</v>
      </c>
      <c r="S243" s="6">
        <v>924.0</v>
      </c>
      <c r="T243" s="1" t="str">
        <f t="shared" si="1"/>
        <v>ICE000242</v>
      </c>
      <c r="U243" s="1" t="str">
        <f>TRIM(B243)&amp;" (ს.კ. "&amp;TRIM(F243)&amp;") - "&amp;VLOOKUP(X243,'Entity Types'!B:C,2,false)</f>
        <v>STEEL CABLES (ს.კ. 445404036) - შპს</v>
      </c>
      <c r="V243" s="6" t="s">
        <v>62</v>
      </c>
      <c r="W243" s="6" t="s">
        <v>63</v>
      </c>
      <c r="X243" s="6" t="s">
        <v>64</v>
      </c>
    </row>
    <row r="244">
      <c r="A244" s="5">
        <v>44346.840124849536</v>
      </c>
      <c r="B244" s="6" t="s">
        <v>1458</v>
      </c>
      <c r="D244" s="1" t="str">
        <f>VLOOKUP(X244,'Entity Types'!B:C,2,false)</f>
        <v>შპს</v>
      </c>
      <c r="E244" s="1" t="b">
        <v>0</v>
      </c>
      <c r="F244" s="6" t="s">
        <v>1459</v>
      </c>
      <c r="G244" s="6" t="str">
        <f>VLOOKUP(W244, Countries!B:H,7,false)</f>
        <v>საქართველო - GEO</v>
      </c>
      <c r="H244" s="6" t="s">
        <v>1460</v>
      </c>
      <c r="K244" s="6" t="s">
        <v>1461</v>
      </c>
      <c r="L244" s="6">
        <v>2.6001002687E10</v>
      </c>
      <c r="N244" s="6" t="s">
        <v>1462</v>
      </c>
      <c r="P244" s="6" t="s">
        <v>1463</v>
      </c>
      <c r="S244" s="6">
        <v>1318.0</v>
      </c>
      <c r="T244" s="1" t="str">
        <f t="shared" si="1"/>
        <v>ICE000243</v>
      </c>
      <c r="U244" s="1" t="str">
        <f>TRIM(B244)&amp;" (ს.კ. "&amp;TRIM(F244)&amp;") - "&amp;VLOOKUP(X244,'Entity Types'!B:C,2,false)</f>
        <v>გრიინ ინვესტ (ს.კ. 445450850) - შპს</v>
      </c>
      <c r="V244" s="6" t="s">
        <v>62</v>
      </c>
      <c r="W244" s="6" t="s">
        <v>63</v>
      </c>
      <c r="X244" s="6" t="s">
        <v>64</v>
      </c>
    </row>
    <row r="245">
      <c r="A245" s="5">
        <v>44346.8401484375</v>
      </c>
      <c r="B245" s="6" t="s">
        <v>1464</v>
      </c>
      <c r="D245" s="1" t="str">
        <f>VLOOKUP(X245,'Entity Types'!B:C,2,false)</f>
        <v>შპს</v>
      </c>
      <c r="E245" s="1" t="b">
        <v>0</v>
      </c>
      <c r="F245" s="6" t="s">
        <v>1465</v>
      </c>
      <c r="G245" s="6" t="str">
        <f>VLOOKUP(W245, Countries!B:H,7,false)</f>
        <v>საქართველო - GEO</v>
      </c>
      <c r="H245" s="6" t="s">
        <v>1466</v>
      </c>
      <c r="K245" s="6" t="s">
        <v>1467</v>
      </c>
      <c r="L245" s="6">
        <v>6.1008007592E10</v>
      </c>
      <c r="N245" s="6" t="s">
        <v>1468</v>
      </c>
      <c r="P245" s="6" t="s">
        <v>1469</v>
      </c>
      <c r="S245" s="6">
        <v>925.0</v>
      </c>
      <c r="T245" s="1" t="str">
        <f t="shared" si="1"/>
        <v>ICE000244</v>
      </c>
      <c r="U245" s="1" t="str">
        <f>TRIM(B245)&amp;" (ს.კ. "&amp;TRIM(F245)&amp;") - "&amp;VLOOKUP(X245,'Entity Types'!B:C,2,false)</f>
        <v>NBN (ს.კ. 445394662) - შპს</v>
      </c>
      <c r="V245" s="6" t="s">
        <v>62</v>
      </c>
      <c r="W245" s="6" t="s">
        <v>63</v>
      </c>
      <c r="X245" s="6" t="s">
        <v>64</v>
      </c>
    </row>
    <row r="246">
      <c r="A246" s="5">
        <v>44346.840173125005</v>
      </c>
      <c r="B246" s="6" t="s">
        <v>1470</v>
      </c>
      <c r="D246" s="1" t="str">
        <f>VLOOKUP(X246,'Entity Types'!B:C,2,false)</f>
        <v>შპს</v>
      </c>
      <c r="E246" s="1" t="b">
        <v>0</v>
      </c>
      <c r="F246" s="6" t="s">
        <v>1471</v>
      </c>
      <c r="G246" s="6" t="str">
        <f>VLOOKUP(W246, Countries!B:H,7,false)</f>
        <v>საქართველო - GEO</v>
      </c>
      <c r="H246" s="6" t="s">
        <v>1472</v>
      </c>
      <c r="K246" s="6" t="s">
        <v>1425</v>
      </c>
      <c r="L246" s="6">
        <v>1.02500389E9</v>
      </c>
      <c r="N246" s="6" t="s">
        <v>1473</v>
      </c>
      <c r="P246" s="6" t="s">
        <v>1474</v>
      </c>
      <c r="S246" s="6">
        <v>927.0</v>
      </c>
      <c r="T246" s="1" t="str">
        <f t="shared" si="1"/>
        <v>ICE000245</v>
      </c>
      <c r="U246" s="1" t="str">
        <f>TRIM(B246)&amp;" (ს.კ. "&amp;TRIM(F246)&amp;") - "&amp;VLOOKUP(X246,'Entity Types'!B:C,2,false)</f>
        <v>უნივერსალი (ს.კ. 204479741) - შპს</v>
      </c>
      <c r="V246" s="6" t="s">
        <v>62</v>
      </c>
      <c r="W246" s="6" t="s">
        <v>63</v>
      </c>
      <c r="X246" s="6" t="s">
        <v>64</v>
      </c>
    </row>
    <row r="247">
      <c r="A247" s="5">
        <v>44346.84019758102</v>
      </c>
      <c r="B247" s="6" t="s">
        <v>1475</v>
      </c>
      <c r="D247" s="1" t="str">
        <f>VLOOKUP(X247,'Entity Types'!B:C,2,false)</f>
        <v>შპს</v>
      </c>
      <c r="E247" s="1" t="b">
        <v>0</v>
      </c>
      <c r="F247" s="6" t="s">
        <v>1476</v>
      </c>
      <c r="G247" s="6" t="str">
        <f>VLOOKUP(W247, Countries!B:H,7,false)</f>
        <v>საქართველო - GEO</v>
      </c>
      <c r="H247" s="6" t="s">
        <v>1477</v>
      </c>
      <c r="K247" s="6" t="s">
        <v>1478</v>
      </c>
      <c r="L247" s="6">
        <v>1.008003148E9</v>
      </c>
      <c r="N247" s="6" t="s">
        <v>1479</v>
      </c>
      <c r="P247" s="6" t="s">
        <v>1480</v>
      </c>
      <c r="S247" s="6">
        <v>928.0</v>
      </c>
      <c r="T247" s="1" t="str">
        <f t="shared" si="1"/>
        <v>ICE000246</v>
      </c>
      <c r="U247" s="1" t="str">
        <f>TRIM(B247)&amp;" (ს.კ. "&amp;TRIM(F247)&amp;") - "&amp;VLOOKUP(X247,'Entity Types'!B:C,2,false)</f>
        <v>კაპაროლ ჯორჯია (ს.კ. 202248503) - შპს</v>
      </c>
      <c r="V247" s="6" t="s">
        <v>62</v>
      </c>
      <c r="W247" s="6" t="s">
        <v>63</v>
      </c>
      <c r="X247" s="6" t="s">
        <v>64</v>
      </c>
    </row>
    <row r="248">
      <c r="A248" s="5">
        <v>44346.84022109954</v>
      </c>
      <c r="B248" s="6" t="s">
        <v>1481</v>
      </c>
      <c r="D248" s="1" t="str">
        <f>VLOOKUP(X248,'Entity Types'!B:C,2,false)</f>
        <v>შპს</v>
      </c>
      <c r="E248" s="1" t="b">
        <v>0</v>
      </c>
      <c r="F248" s="6" t="s">
        <v>1482</v>
      </c>
      <c r="G248" s="6" t="str">
        <f>VLOOKUP(W248, Countries!B:H,7,false)</f>
        <v>საქართველო - GEO</v>
      </c>
      <c r="H248" s="6" t="s">
        <v>1483</v>
      </c>
      <c r="K248" s="6" t="s">
        <v>1484</v>
      </c>
      <c r="L248" s="6">
        <v>1.691001703E9</v>
      </c>
      <c r="N248" s="6" t="s">
        <v>1485</v>
      </c>
      <c r="P248" s="6" t="s">
        <v>1486</v>
      </c>
      <c r="S248" s="6">
        <v>930.0</v>
      </c>
      <c r="T248" s="1" t="str">
        <f t="shared" si="1"/>
        <v>ICE000247</v>
      </c>
      <c r="U248" s="1" t="str">
        <f>TRIM(B248)&amp;" (ს.კ. "&amp;TRIM(F248)&amp;") - "&amp;VLOOKUP(X248,'Entity Types'!B:C,2,false)</f>
        <v>ეკჰაი (ს.კ. 406213538) - შპს</v>
      </c>
      <c r="V248" s="6" t="s">
        <v>62</v>
      </c>
      <c r="W248" s="6" t="s">
        <v>63</v>
      </c>
      <c r="X248" s="6" t="s">
        <v>64</v>
      </c>
    </row>
    <row r="249">
      <c r="A249" s="5">
        <v>44346.84024627315</v>
      </c>
      <c r="B249" s="6" t="s">
        <v>1487</v>
      </c>
      <c r="D249" s="1" t="str">
        <f>VLOOKUP(X249,'Entity Types'!B:C,2,false)</f>
        <v>შპს</v>
      </c>
      <c r="E249" s="1" t="b">
        <v>0</v>
      </c>
      <c r="F249" s="6" t="s">
        <v>1488</v>
      </c>
      <c r="G249" s="6" t="str">
        <f>VLOOKUP(W249, Countries!B:H,7,false)</f>
        <v>საქართველო - GEO</v>
      </c>
      <c r="H249" s="6" t="s">
        <v>1489</v>
      </c>
      <c r="K249" s="6" t="s">
        <v>1490</v>
      </c>
      <c r="L249" s="6">
        <v>6.2003000459E10</v>
      </c>
      <c r="N249" s="6" t="s">
        <v>1491</v>
      </c>
      <c r="P249" s="6" t="s">
        <v>1492</v>
      </c>
      <c r="S249" s="6">
        <v>188.0</v>
      </c>
      <c r="T249" s="1" t="str">
        <f t="shared" si="1"/>
        <v>ICE000248</v>
      </c>
      <c r="U249" s="1" t="str">
        <f>TRIM(B249)&amp;" (ს.კ. "&amp;TRIM(F249)&amp;") - "&amp;VLOOKUP(X249,'Entity Types'!B:C,2,false)</f>
        <v>საგა იმპექსი (ს.კ. 205185235) - შპს</v>
      </c>
      <c r="V249" s="6" t="s">
        <v>62</v>
      </c>
      <c r="W249" s="6" t="s">
        <v>63</v>
      </c>
      <c r="X249" s="6" t="s">
        <v>64</v>
      </c>
    </row>
    <row r="250">
      <c r="A250" s="5">
        <v>44346.840267928244</v>
      </c>
      <c r="B250" s="6" t="s">
        <v>1493</v>
      </c>
      <c r="D250" s="1" t="str">
        <f>VLOOKUP(X250,'Entity Types'!B:C,2,false)</f>
        <v>შპს</v>
      </c>
      <c r="E250" s="1" t="b">
        <v>0</v>
      </c>
      <c r="F250" s="6" t="s">
        <v>1494</v>
      </c>
      <c r="G250" s="6" t="str">
        <f>VLOOKUP(W250, Countries!B:H,7,false)</f>
        <v>საქართველო - GEO</v>
      </c>
      <c r="H250" s="6" t="s">
        <v>1495</v>
      </c>
      <c r="K250" s="6" t="s">
        <v>1496</v>
      </c>
      <c r="L250" s="6">
        <v>1.006011532E9</v>
      </c>
      <c r="N250" s="6" t="s">
        <v>1497</v>
      </c>
      <c r="P250" s="6" t="s">
        <v>1498</v>
      </c>
      <c r="S250" s="6">
        <v>607.0</v>
      </c>
      <c r="T250" s="1" t="str">
        <f t="shared" si="1"/>
        <v>ICE000249</v>
      </c>
      <c r="U250" s="1" t="str">
        <f>TRIM(B250)&amp;" (ს.კ. "&amp;TRIM(F250)&amp;") - "&amp;VLOOKUP(X250,'Entity Types'!B:C,2,false)</f>
        <v>ტოიოტა ცენტრი თეგეტა (ს.კ. 405006461) - შპს</v>
      </c>
      <c r="V250" s="6" t="s">
        <v>62</v>
      </c>
      <c r="W250" s="6" t="s">
        <v>63</v>
      </c>
      <c r="X250" s="6" t="s">
        <v>64</v>
      </c>
    </row>
    <row r="251">
      <c r="A251" s="5">
        <v>44346.84029337963</v>
      </c>
      <c r="B251" s="6" t="s">
        <v>1499</v>
      </c>
      <c r="D251" s="1" t="str">
        <f>VLOOKUP(X251,'Entity Types'!B:C,2,false)</f>
        <v>შპს</v>
      </c>
      <c r="E251" s="1" t="b">
        <v>0</v>
      </c>
      <c r="F251" s="6" t="s">
        <v>1500</v>
      </c>
      <c r="G251" s="6" t="str">
        <f>VLOOKUP(W251, Countries!B:H,7,false)</f>
        <v>საქართველო - GEO</v>
      </c>
      <c r="H251" s="6" t="s">
        <v>1501</v>
      </c>
      <c r="K251" s="6" t="s">
        <v>1502</v>
      </c>
      <c r="L251" s="6">
        <v>6.1006008887E10</v>
      </c>
      <c r="N251" s="6" t="s">
        <v>1503</v>
      </c>
      <c r="P251" s="6" t="s">
        <v>1504</v>
      </c>
      <c r="S251" s="6">
        <v>922.0</v>
      </c>
      <c r="T251" s="1" t="str">
        <f t="shared" si="1"/>
        <v>ICE000250</v>
      </c>
      <c r="U251" s="1" t="str">
        <f>TRIM(B251)&amp;" (ს.კ. "&amp;TRIM(F251)&amp;") - "&amp;VLOOKUP(X251,'Entity Types'!B:C,2,false)</f>
        <v>ბბ-ბალავარი (ს.კ. 445434021) - შპს</v>
      </c>
      <c r="V251" s="6" t="s">
        <v>62</v>
      </c>
      <c r="W251" s="6" t="s">
        <v>63</v>
      </c>
      <c r="X251" s="6" t="s">
        <v>64</v>
      </c>
    </row>
    <row r="252">
      <c r="A252" s="5">
        <v>44346.84032011574</v>
      </c>
      <c r="B252" s="6" t="s">
        <v>1505</v>
      </c>
      <c r="D252" s="1" t="str">
        <f>VLOOKUP(X252,'Entity Types'!B:C,2,false)</f>
        <v>შპს</v>
      </c>
      <c r="E252" s="1" t="b">
        <v>0</v>
      </c>
      <c r="F252" s="6" t="s">
        <v>1506</v>
      </c>
      <c r="G252" s="6" t="str">
        <f>VLOOKUP(W252, Countries!B:H,7,false)</f>
        <v>საქართველო - GEO</v>
      </c>
      <c r="H252" s="6" t="s">
        <v>1507</v>
      </c>
      <c r="K252" s="6" t="s">
        <v>1508</v>
      </c>
      <c r="L252" s="6">
        <v>1.008011191E9</v>
      </c>
      <c r="N252" s="6" t="s">
        <v>1509</v>
      </c>
      <c r="P252" s="6" t="s">
        <v>1510</v>
      </c>
      <c r="S252" s="6">
        <v>947.0</v>
      </c>
      <c r="T252" s="1" t="str">
        <f t="shared" si="1"/>
        <v>ICE000251</v>
      </c>
      <c r="U252" s="1" t="str">
        <f>TRIM(B252)&amp;" (ს.კ. "&amp;TRIM(F252)&amp;") - "&amp;VLOOKUP(X252,'Entity Types'!B:C,2,false)</f>
        <v>ვესტა ლოჯისტიკსი (ს.კ. 400225270) - შპს</v>
      </c>
      <c r="V252" s="6" t="s">
        <v>62</v>
      </c>
      <c r="W252" s="6" t="s">
        <v>63</v>
      </c>
      <c r="X252" s="6" t="s">
        <v>64</v>
      </c>
    </row>
    <row r="253">
      <c r="A253" s="5">
        <v>44346.840343449076</v>
      </c>
      <c r="B253" s="6" t="s">
        <v>1511</v>
      </c>
      <c r="D253" s="1" t="str">
        <f>VLOOKUP(X253,'Entity Types'!B:C,2,false)</f>
        <v>შპს</v>
      </c>
      <c r="E253" s="1" t="b">
        <v>0</v>
      </c>
      <c r="F253" s="6" t="s">
        <v>1512</v>
      </c>
      <c r="G253" s="6" t="str">
        <f>VLOOKUP(W253, Countries!B:H,7,false)</f>
        <v>საქართველო - GEO</v>
      </c>
      <c r="H253" s="6" t="s">
        <v>1513</v>
      </c>
      <c r="K253" s="6" t="s">
        <v>1514</v>
      </c>
      <c r="L253" s="6">
        <v>6.1001049662E10</v>
      </c>
      <c r="N253" s="6" t="s">
        <v>1515</v>
      </c>
      <c r="P253" s="6" t="s">
        <v>1516</v>
      </c>
      <c r="S253" s="6">
        <v>948.0</v>
      </c>
      <c r="T253" s="1" t="str">
        <f t="shared" si="1"/>
        <v>ICE000252</v>
      </c>
      <c r="U253" s="1" t="str">
        <f>TRIM(B253)&amp;" (ს.კ. "&amp;TRIM(F253)&amp;") - "&amp;VLOOKUP(X253,'Entity Types'!B:C,2,false)</f>
        <v>REFCO (ს.კ. 245592906) - შპს</v>
      </c>
      <c r="V253" s="6" t="s">
        <v>62</v>
      </c>
      <c r="W253" s="6" t="s">
        <v>63</v>
      </c>
      <c r="X253" s="6" t="s">
        <v>64</v>
      </c>
    </row>
    <row r="254">
      <c r="A254" s="5">
        <v>44346.84036773148</v>
      </c>
      <c r="B254" s="6" t="s">
        <v>1517</v>
      </c>
      <c r="D254" s="1" t="str">
        <f>VLOOKUP(X254,'Entity Types'!B:C,2,false)</f>
        <v>სს</v>
      </c>
      <c r="E254" s="1" t="b">
        <v>0</v>
      </c>
      <c r="F254" s="6" t="s">
        <v>1518</v>
      </c>
      <c r="G254" s="6" t="str">
        <f>VLOOKUP(W254, Countries!B:H,7,false)</f>
        <v>საქართველო - GEO</v>
      </c>
      <c r="H254" s="6" t="s">
        <v>1519</v>
      </c>
      <c r="K254" s="6" t="s">
        <v>1520</v>
      </c>
      <c r="L254" s="6">
        <v>1.008007142E9</v>
      </c>
      <c r="N254" s="6" t="s">
        <v>1521</v>
      </c>
      <c r="P254" s="6" t="s">
        <v>1522</v>
      </c>
      <c r="S254" s="6">
        <v>969.0</v>
      </c>
      <c r="T254" s="1" t="str">
        <f t="shared" si="1"/>
        <v>ICE000253</v>
      </c>
      <c r="U254" s="1" t="str">
        <f>TRIM(B254)&amp;" (ს.კ. "&amp;TRIM(F254)&amp;") - "&amp;VLOOKUP(X254,'Entity Types'!B:C,2,false)</f>
        <v>სადაზღვევო კომპანია ჯი პი აი ჰოლდინგი (ს.კ. 204426674) - სს</v>
      </c>
      <c r="V254" s="6" t="s">
        <v>62</v>
      </c>
      <c r="W254" s="6" t="s">
        <v>63</v>
      </c>
      <c r="X254" s="6" t="s">
        <v>99</v>
      </c>
    </row>
    <row r="255">
      <c r="A255" s="5">
        <v>44346.8403931713</v>
      </c>
      <c r="B255" s="6" t="s">
        <v>1523</v>
      </c>
      <c r="D255" s="1" t="str">
        <f>VLOOKUP(X255,'Entity Types'!B:C,2,false)</f>
        <v>შპს</v>
      </c>
      <c r="E255" s="1" t="b">
        <v>0</v>
      </c>
      <c r="F255" s="6" t="s">
        <v>1524</v>
      </c>
      <c r="G255" s="6" t="str">
        <f>VLOOKUP(W255, Countries!B:H,7,false)</f>
        <v>საქართველო - GEO</v>
      </c>
      <c r="H255" s="6" t="s">
        <v>1525</v>
      </c>
      <c r="K255" s="6" t="s">
        <v>1526</v>
      </c>
      <c r="L255" s="6">
        <v>1.017009272E9</v>
      </c>
      <c r="N255" s="6" t="s">
        <v>1527</v>
      </c>
      <c r="P255" s="6" t="s">
        <v>1528</v>
      </c>
      <c r="S255" s="6">
        <v>181.0</v>
      </c>
      <c r="T255" s="1" t="str">
        <f t="shared" si="1"/>
        <v>ICE000254</v>
      </c>
      <c r="U255" s="1" t="str">
        <f>TRIM(B255)&amp;" (ს.კ. "&amp;TRIM(F255)&amp;") - "&amp;VLOOKUP(X255,'Entity Types'!B:C,2,false)</f>
        <v>ომეგა (ს.კ. 211334830) - შპს</v>
      </c>
      <c r="V255" s="6" t="s">
        <v>62</v>
      </c>
      <c r="W255" s="6" t="s">
        <v>63</v>
      </c>
      <c r="X255" s="6" t="s">
        <v>64</v>
      </c>
    </row>
    <row r="256">
      <c r="A256" s="5">
        <v>44346.840417280095</v>
      </c>
      <c r="B256" s="6" t="s">
        <v>1529</v>
      </c>
      <c r="D256" s="1" t="str">
        <f>VLOOKUP(X256,'Entity Types'!B:C,2,false)</f>
        <v>შპს</v>
      </c>
      <c r="E256" s="1" t="b">
        <v>0</v>
      </c>
      <c r="F256" s="6" t="s">
        <v>1530</v>
      </c>
      <c r="G256" s="6" t="str">
        <f>VLOOKUP(W256, Countries!B:H,7,false)</f>
        <v>საქართველო - GEO</v>
      </c>
      <c r="H256" s="6" t="s">
        <v>1531</v>
      </c>
      <c r="K256" s="6" t="s">
        <v>1532</v>
      </c>
      <c r="L256" s="6">
        <v>1.020009837E9</v>
      </c>
      <c r="N256" s="6" t="s">
        <v>1533</v>
      </c>
      <c r="P256" s="6" t="s">
        <v>1534</v>
      </c>
      <c r="S256" s="6">
        <v>958.0</v>
      </c>
      <c r="T256" s="1" t="str">
        <f t="shared" si="1"/>
        <v>ICE000255</v>
      </c>
      <c r="U256" s="1" t="str">
        <f>TRIM(B256)&amp;" (ს.კ. "&amp;TRIM(F256)&amp;") - "&amp;VLOOKUP(X256,'Entity Types'!B:C,2,false)</f>
        <v>მომა (ს.კ. 400125896) - შპს</v>
      </c>
      <c r="V256" s="6" t="s">
        <v>62</v>
      </c>
      <c r="W256" s="6" t="s">
        <v>63</v>
      </c>
      <c r="X256" s="6" t="s">
        <v>64</v>
      </c>
    </row>
    <row r="257">
      <c r="A257" s="5">
        <v>44346.84044236111</v>
      </c>
      <c r="B257" s="6" t="s">
        <v>1535</v>
      </c>
      <c r="D257" s="1" t="str">
        <f>VLOOKUP(X257,'Entity Types'!B:C,2,false)</f>
        <v>შპს</v>
      </c>
      <c r="E257" s="1" t="b">
        <v>0</v>
      </c>
      <c r="F257" s="6" t="s">
        <v>1536</v>
      </c>
      <c r="G257" s="6" t="str">
        <f>VLOOKUP(W257, Countries!B:H,7,false)</f>
        <v>საქართველო - GEO</v>
      </c>
      <c r="H257" s="6" t="s">
        <v>1537</v>
      </c>
      <c r="K257" s="6" t="s">
        <v>1538</v>
      </c>
      <c r="L257" s="6">
        <v>1.017015321E9</v>
      </c>
      <c r="N257" s="6" t="s">
        <v>1539</v>
      </c>
      <c r="P257" s="6" t="s">
        <v>1540</v>
      </c>
      <c r="S257" s="6">
        <v>106.0</v>
      </c>
      <c r="T257" s="1" t="str">
        <f t="shared" si="1"/>
        <v>ICE000256</v>
      </c>
      <c r="U257" s="1" t="str">
        <f>TRIM(B257)&amp;" (ს.კ. "&amp;TRIM(F257)&amp;") - "&amp;VLOOKUP(X257,'Entity Types'!B:C,2,false)</f>
        <v>პროსერვისი (ს.კ. 204929168) - შპს</v>
      </c>
      <c r="V257" s="6" t="s">
        <v>62</v>
      </c>
      <c r="W257" s="6" t="s">
        <v>63</v>
      </c>
      <c r="X257" s="6" t="s">
        <v>64</v>
      </c>
    </row>
    <row r="258">
      <c r="A258" s="5">
        <v>44346.84046633102</v>
      </c>
      <c r="B258" s="6" t="s">
        <v>1541</v>
      </c>
      <c r="D258" s="1" t="str">
        <f>VLOOKUP(X258,'Entity Types'!B:C,2,false)</f>
        <v>შპს</v>
      </c>
      <c r="E258" s="1" t="b">
        <v>0</v>
      </c>
      <c r="F258" s="6" t="s">
        <v>1542</v>
      </c>
      <c r="G258" s="6" t="str">
        <f>VLOOKUP(W258, Countries!B:H,7,false)</f>
        <v>საქართველო - GEO</v>
      </c>
      <c r="H258" s="6" t="s">
        <v>1543</v>
      </c>
      <c r="K258" s="6" t="s">
        <v>1544</v>
      </c>
      <c r="L258" s="6">
        <v>6.1006001462E10</v>
      </c>
      <c r="N258" s="6" t="s">
        <v>1545</v>
      </c>
      <c r="P258" s="6" t="s">
        <v>1546</v>
      </c>
      <c r="S258" s="6">
        <v>965.0</v>
      </c>
      <c r="T258" s="1" t="str">
        <f t="shared" si="1"/>
        <v>ICE000257</v>
      </c>
      <c r="U258" s="1" t="str">
        <f>TRIM(B258)&amp;" (ს.კ. "&amp;TRIM(F258)&amp;") - "&amp;VLOOKUP(X258,'Entity Types'!B:C,2,false)</f>
        <v>დაჩიმა (ს.კ. 445501813) - შპს</v>
      </c>
      <c r="V258" s="6" t="s">
        <v>62</v>
      </c>
      <c r="W258" s="6" t="s">
        <v>63</v>
      </c>
      <c r="X258" s="6" t="s">
        <v>64</v>
      </c>
    </row>
    <row r="259">
      <c r="A259" s="5">
        <v>44346.84049173611</v>
      </c>
      <c r="B259" s="6" t="s">
        <v>1547</v>
      </c>
      <c r="D259" s="1" t="str">
        <f>VLOOKUP(X259,'Entity Types'!B:C,2,false)</f>
        <v>შპს</v>
      </c>
      <c r="E259" s="1" t="b">
        <v>0</v>
      </c>
      <c r="F259" s="6" t="s">
        <v>1548</v>
      </c>
      <c r="G259" s="6" t="str">
        <f>VLOOKUP(W259, Countries!B:H,7,false)</f>
        <v>საქართველო - GEO</v>
      </c>
      <c r="H259" s="6" t="s">
        <v>1549</v>
      </c>
      <c r="K259" s="6" t="s">
        <v>1550</v>
      </c>
      <c r="L259" s="6">
        <v>1.6001008808E10</v>
      </c>
      <c r="N259" s="6" t="s">
        <v>1551</v>
      </c>
      <c r="P259" s="6" t="s">
        <v>1552</v>
      </c>
      <c r="S259" s="6">
        <v>957.0</v>
      </c>
      <c r="T259" s="1" t="str">
        <f t="shared" si="1"/>
        <v>ICE000258</v>
      </c>
      <c r="U259" s="1" t="str">
        <f>TRIM(B259)&amp;" (ს.კ. "&amp;TRIM(F259)&amp;") - "&amp;VLOOKUP(X259,'Entity Types'!B:C,2,false)</f>
        <v>ენერჯი (ს.კ. 400113854) - შპს</v>
      </c>
      <c r="V259" s="6" t="s">
        <v>62</v>
      </c>
      <c r="W259" s="6" t="s">
        <v>63</v>
      </c>
      <c r="X259" s="6" t="s">
        <v>64</v>
      </c>
    </row>
    <row r="260">
      <c r="A260" s="5">
        <v>44346.840514930554</v>
      </c>
      <c r="B260" s="6" t="s">
        <v>1553</v>
      </c>
      <c r="D260" s="1" t="str">
        <f>VLOOKUP(X260,'Entity Types'!B:C,2,false)</f>
        <v>შპს</v>
      </c>
      <c r="E260" s="1" t="b">
        <v>0</v>
      </c>
      <c r="F260" s="6" t="s">
        <v>1554</v>
      </c>
      <c r="G260" s="6" t="str">
        <f>VLOOKUP(W260, Countries!B:H,7,false)</f>
        <v>საქართველო - GEO</v>
      </c>
      <c r="H260" s="6" t="s">
        <v>1555</v>
      </c>
      <c r="K260" s="6" t="s">
        <v>1556</v>
      </c>
      <c r="L260" s="6">
        <v>1.009003402E9</v>
      </c>
      <c r="N260" s="6" t="s">
        <v>1557</v>
      </c>
      <c r="P260" s="6" t="s">
        <v>1558</v>
      </c>
      <c r="S260" s="6">
        <v>951.0</v>
      </c>
      <c r="T260" s="1" t="str">
        <f t="shared" si="1"/>
        <v>ICE000259</v>
      </c>
      <c r="U260" s="1" t="str">
        <f>TRIM(B260)&amp;" (ს.კ. "&amp;TRIM(F260)&amp;") - "&amp;VLOOKUP(X260,'Entity Types'!B:C,2,false)</f>
        <v>დომბა (ს.კ. 211325430) - შპს</v>
      </c>
      <c r="V260" s="6" t="s">
        <v>62</v>
      </c>
      <c r="W260" s="6" t="s">
        <v>63</v>
      </c>
      <c r="X260" s="6" t="s">
        <v>64</v>
      </c>
    </row>
    <row r="261">
      <c r="A261" s="5">
        <v>44346.84054229167</v>
      </c>
      <c r="B261" s="6" t="s">
        <v>1559</v>
      </c>
      <c r="D261" s="1" t="str">
        <f>VLOOKUP(X261,'Entity Types'!B:C,2,false)</f>
        <v>შპს</v>
      </c>
      <c r="E261" s="1" t="b">
        <v>0</v>
      </c>
      <c r="F261" s="6" t="s">
        <v>1560</v>
      </c>
      <c r="G261" s="6" t="str">
        <f>VLOOKUP(W261, Countries!B:H,7,false)</f>
        <v>საქართველო - GEO</v>
      </c>
      <c r="H261" s="6" t="s">
        <v>1561</v>
      </c>
      <c r="K261" s="6" t="s">
        <v>1562</v>
      </c>
      <c r="L261" s="6">
        <v>6.1006049658E10</v>
      </c>
      <c r="N261" s="6" t="s">
        <v>1563</v>
      </c>
      <c r="P261" s="6" t="s">
        <v>1564</v>
      </c>
      <c r="S261" s="6">
        <v>972.0</v>
      </c>
      <c r="T261" s="1" t="str">
        <f t="shared" si="1"/>
        <v>ICE000260</v>
      </c>
      <c r="U261" s="1" t="str">
        <f>TRIM(B261)&amp;" (ს.კ. "&amp;TRIM(F261)&amp;") - "&amp;VLOOKUP(X261,'Entity Types'!B:C,2,false)</f>
        <v>კომფორტ მშენი (ს.კ. 445504552) - შპს</v>
      </c>
      <c r="V261" s="6" t="s">
        <v>62</v>
      </c>
      <c r="W261" s="6" t="s">
        <v>63</v>
      </c>
      <c r="X261" s="6" t="s">
        <v>64</v>
      </c>
    </row>
    <row r="262">
      <c r="A262" s="5">
        <v>44346.8405753588</v>
      </c>
      <c r="B262" s="6" t="s">
        <v>1565</v>
      </c>
      <c r="D262" s="1" t="str">
        <f>VLOOKUP(X262,'Entity Types'!B:C,2,false)</f>
        <v>შპს</v>
      </c>
      <c r="E262" s="1" t="b">
        <v>0</v>
      </c>
      <c r="F262" s="6" t="s">
        <v>1566</v>
      </c>
      <c r="G262" s="6" t="str">
        <f>VLOOKUP(W262, Countries!B:H,7,false)</f>
        <v>საქართველო - GEO</v>
      </c>
      <c r="H262" s="6" t="s">
        <v>1567</v>
      </c>
      <c r="K262" s="6" t="s">
        <v>1568</v>
      </c>
      <c r="L262" s="6">
        <v>1.008005588E9</v>
      </c>
      <c r="N262" s="6" t="s">
        <v>1569</v>
      </c>
      <c r="P262" s="6" t="s">
        <v>1570</v>
      </c>
      <c r="S262" s="6">
        <v>156.0</v>
      </c>
      <c r="T262" s="1" t="str">
        <f t="shared" si="1"/>
        <v>ICE000261</v>
      </c>
      <c r="U262" s="1" t="str">
        <f>TRIM(B262)&amp;" (ს.კ. "&amp;TRIM(F262)&amp;") - "&amp;VLOOKUP(X262,'Entity Types'!B:C,2,false)</f>
        <v>საქართველოს მაცივარაგენტების შეგროვებისა და რეციკლირების ცენტრი (ს.კ. 206203687) - შპს</v>
      </c>
      <c r="V262" s="6" t="s">
        <v>62</v>
      </c>
      <c r="W262" s="6" t="s">
        <v>63</v>
      </c>
      <c r="X262" s="6" t="s">
        <v>64</v>
      </c>
    </row>
    <row r="263">
      <c r="A263" s="5">
        <v>44346.840601759264</v>
      </c>
      <c r="B263" s="6" t="s">
        <v>1571</v>
      </c>
      <c r="D263" s="1" t="str">
        <f>VLOOKUP(X263,'Entity Types'!B:C,2,false)</f>
        <v>შპს</v>
      </c>
      <c r="E263" s="1" t="b">
        <v>0</v>
      </c>
      <c r="F263" s="6" t="s">
        <v>1572</v>
      </c>
      <c r="G263" s="6" t="str">
        <f>VLOOKUP(W263, Countries!B:H,7,false)</f>
        <v>საქართველო - GEO</v>
      </c>
      <c r="H263" s="6" t="s">
        <v>1573</v>
      </c>
      <c r="K263" s="6" t="s">
        <v>1574</v>
      </c>
      <c r="L263" s="6">
        <v>3.8001002213E10</v>
      </c>
      <c r="N263" s="6" t="s">
        <v>1575</v>
      </c>
      <c r="P263" s="6" t="s">
        <v>1576</v>
      </c>
      <c r="S263" s="6">
        <v>973.0</v>
      </c>
      <c r="T263" s="1" t="str">
        <f t="shared" si="1"/>
        <v>ICE000262</v>
      </c>
      <c r="U263" s="1" t="str">
        <f>TRIM(B263)&amp;" (ს.კ. "&amp;TRIM(F263)&amp;") - "&amp;VLOOKUP(X263,'Entity Types'!B:C,2,false)</f>
        <v>სუპერი (ს.კ. 402019739) - შპს</v>
      </c>
      <c r="V263" s="6" t="s">
        <v>62</v>
      </c>
      <c r="W263" s="6" t="s">
        <v>63</v>
      </c>
      <c r="X263" s="6" t="s">
        <v>64</v>
      </c>
    </row>
    <row r="264">
      <c r="A264" s="5">
        <v>44346.840625219906</v>
      </c>
      <c r="B264" s="6" t="s">
        <v>1577</v>
      </c>
      <c r="D264" s="1" t="str">
        <f>VLOOKUP(X264,'Entity Types'!B:C,2,false)</f>
        <v>შპს</v>
      </c>
      <c r="E264" s="1" t="b">
        <v>0</v>
      </c>
      <c r="F264" s="6" t="s">
        <v>1578</v>
      </c>
      <c r="G264" s="6" t="str">
        <f>VLOOKUP(W264, Countries!B:H,7,false)</f>
        <v>საქართველო - GEO</v>
      </c>
      <c r="H264" s="6" t="s">
        <v>1579</v>
      </c>
      <c r="K264" s="6" t="s">
        <v>1580</v>
      </c>
      <c r="L264" s="6">
        <v>5.4001019251E10</v>
      </c>
      <c r="N264" s="6" t="s">
        <v>1581</v>
      </c>
      <c r="P264" s="6" t="s">
        <v>1582</v>
      </c>
      <c r="S264" s="6">
        <v>944.0</v>
      </c>
      <c r="T264" s="1" t="str">
        <f t="shared" si="1"/>
        <v>ICE000263</v>
      </c>
      <c r="U264" s="1" t="str">
        <f>TRIM(B264)&amp;" (ს.კ. "&amp;TRIM(F264)&amp;") - "&amp;VLOOKUP(X264,'Entity Types'!B:C,2,false)</f>
        <v>ჯეოფიქსი (ს.კ. 415595412) - შპს</v>
      </c>
      <c r="V264" s="6" t="s">
        <v>62</v>
      </c>
      <c r="W264" s="6" t="s">
        <v>63</v>
      </c>
      <c r="X264" s="6" t="s">
        <v>64</v>
      </c>
    </row>
    <row r="265">
      <c r="A265" s="5">
        <v>44346.84065096064</v>
      </c>
      <c r="B265" s="6" t="s">
        <v>1583</v>
      </c>
      <c r="D265" s="1" t="str">
        <f>VLOOKUP(X265,'Entity Types'!B:C,2,false)</f>
        <v>შპს</v>
      </c>
      <c r="E265" s="1" t="b">
        <v>0</v>
      </c>
      <c r="F265" s="6" t="s">
        <v>1584</v>
      </c>
      <c r="G265" s="6" t="str">
        <f>VLOOKUP(W265, Countries!B:H,7,false)</f>
        <v>საქართველო - GEO</v>
      </c>
      <c r="H265" s="6" t="s">
        <v>1585</v>
      </c>
      <c r="K265" s="6" t="s">
        <v>1586</v>
      </c>
      <c r="L265" s="6">
        <v>1.010010155E9</v>
      </c>
      <c r="N265" s="6" t="s">
        <v>1587</v>
      </c>
      <c r="P265" s="6" t="s">
        <v>1588</v>
      </c>
      <c r="S265" s="6">
        <v>974.0</v>
      </c>
      <c r="T265" s="1" t="str">
        <f t="shared" si="1"/>
        <v>ICE000264</v>
      </c>
      <c r="U265" s="1" t="str">
        <f>TRIM(B265)&amp;" (ს.კ. "&amp;TRIM(F265)&amp;") - "&amp;VLOOKUP(X265,'Entity Types'!B:C,2,false)</f>
        <v>ავტო ექსპრესი (ს.კ. 402076025) - შპს</v>
      </c>
      <c r="V265" s="6" t="s">
        <v>62</v>
      </c>
      <c r="W265" s="6" t="s">
        <v>63</v>
      </c>
      <c r="X265" s="6" t="s">
        <v>64</v>
      </c>
    </row>
    <row r="266">
      <c r="A266" s="5">
        <v>44346.84067853009</v>
      </c>
      <c r="B266" s="6" t="s">
        <v>1589</v>
      </c>
      <c r="D266" s="1" t="str">
        <f>VLOOKUP(X266,'Entity Types'!B:C,2,false)</f>
        <v>შპს</v>
      </c>
      <c r="E266" s="1" t="b">
        <v>0</v>
      </c>
      <c r="F266" s="6" t="s">
        <v>1590</v>
      </c>
      <c r="G266" s="6" t="str">
        <f>VLOOKUP(W266, Countries!B:H,7,false)</f>
        <v>საქართველო - GEO</v>
      </c>
      <c r="H266" s="6" t="s">
        <v>1591</v>
      </c>
      <c r="K266" s="6" t="s">
        <v>1592</v>
      </c>
      <c r="L266" s="6">
        <v>1.017018614E9</v>
      </c>
      <c r="N266" s="6" t="s">
        <v>1593</v>
      </c>
      <c r="P266" s="6" t="s">
        <v>1594</v>
      </c>
      <c r="S266" s="6">
        <v>977.0</v>
      </c>
      <c r="T266" s="1" t="str">
        <f t="shared" si="1"/>
        <v>ICE000265</v>
      </c>
      <c r="U266" s="1" t="str">
        <f>TRIM(B266)&amp;" (ს.კ. "&amp;TRIM(F266)&amp;") - "&amp;VLOOKUP(X266,'Entity Types'!B:C,2,false)</f>
        <v>ემვე ჯგუფი (ს.კ. 404494579) - შპს</v>
      </c>
      <c r="V266" s="6" t="s">
        <v>62</v>
      </c>
      <c r="W266" s="6" t="s">
        <v>63</v>
      </c>
      <c r="X266" s="6" t="s">
        <v>64</v>
      </c>
    </row>
    <row r="267">
      <c r="A267" s="5">
        <v>44346.840701863424</v>
      </c>
      <c r="B267" s="6" t="s">
        <v>1595</v>
      </c>
      <c r="D267" s="1" t="str">
        <f>VLOOKUP(X267,'Entity Types'!B:C,2,false)</f>
        <v>შპს</v>
      </c>
      <c r="E267" s="1" t="b">
        <v>0</v>
      </c>
      <c r="F267" s="6" t="s">
        <v>1596</v>
      </c>
      <c r="G267" s="6" t="str">
        <f>VLOOKUP(W267, Countries!B:H,7,false)</f>
        <v>საქართველო - GEO</v>
      </c>
      <c r="H267" s="6" t="s">
        <v>1597</v>
      </c>
      <c r="K267" s="6" t="s">
        <v>1598</v>
      </c>
      <c r="L267" s="6">
        <v>1.024090974E9</v>
      </c>
      <c r="N267" s="6" t="s">
        <v>1599</v>
      </c>
      <c r="P267" s="6" t="s">
        <v>1600</v>
      </c>
      <c r="S267" s="6">
        <v>118.0</v>
      </c>
      <c r="T267" s="1" t="str">
        <f t="shared" si="1"/>
        <v>ICE000266</v>
      </c>
      <c r="U267" s="1" t="str">
        <f>TRIM(B267)&amp;" (ს.კ. "&amp;TRIM(F267)&amp;") - "&amp;VLOOKUP(X267,'Entity Types'!B:C,2,false)</f>
        <v>აკა (ს.კ. 204875082) - შპს</v>
      </c>
      <c r="V267" s="6" t="s">
        <v>62</v>
      </c>
      <c r="W267" s="6" t="s">
        <v>63</v>
      </c>
      <c r="X267" s="6" t="s">
        <v>64</v>
      </c>
    </row>
    <row r="268">
      <c r="A268" s="5">
        <v>44346.840725393515</v>
      </c>
      <c r="B268" s="6" t="s">
        <v>1601</v>
      </c>
      <c r="D268" s="1" t="str">
        <f>VLOOKUP(X268,'Entity Types'!B:C,2,false)</f>
        <v>შპს</v>
      </c>
      <c r="E268" s="1" t="b">
        <v>0</v>
      </c>
      <c r="F268" s="6" t="s">
        <v>1602</v>
      </c>
      <c r="G268" s="6" t="str">
        <f>VLOOKUP(W268, Countries!B:H,7,false)</f>
        <v>საქართველო - GEO</v>
      </c>
      <c r="H268" s="6" t="s">
        <v>1603</v>
      </c>
      <c r="K268" s="6" t="s">
        <v>1604</v>
      </c>
      <c r="L268" s="6">
        <v>1.001016149E9</v>
      </c>
      <c r="N268" s="6" t="s">
        <v>1605</v>
      </c>
      <c r="P268" s="6" t="s">
        <v>1606</v>
      </c>
      <c r="S268" s="6">
        <v>527.0</v>
      </c>
      <c r="T268" s="1" t="str">
        <f t="shared" si="1"/>
        <v>ICE000267</v>
      </c>
      <c r="U268" s="1" t="str">
        <f>TRIM(B268)&amp;" (ს.კ. "&amp;TRIM(F268)&amp;") - "&amp;VLOOKUP(X268,'Entity Types'!B:C,2,false)</f>
        <v>კომპანია ჟურნალი გადასახადები და აღრიცხვა (ს.კ. 202461326) - შპს</v>
      </c>
      <c r="V268" s="6" t="s">
        <v>62</v>
      </c>
      <c r="W268" s="6" t="s">
        <v>63</v>
      </c>
      <c r="X268" s="6" t="s">
        <v>64</v>
      </c>
    </row>
    <row r="269">
      <c r="A269" s="5">
        <v>44346.840750625</v>
      </c>
      <c r="B269" s="6" t="s">
        <v>1607</v>
      </c>
      <c r="D269" s="1" t="str">
        <f>VLOOKUP(X269,'Entity Types'!B:C,2,false)</f>
        <v>შპს</v>
      </c>
      <c r="E269" s="1" t="b">
        <v>0</v>
      </c>
      <c r="F269" s="6" t="s">
        <v>1608</v>
      </c>
      <c r="G269" s="6" t="str">
        <f>VLOOKUP(W269, Countries!B:H,7,false)</f>
        <v>საქართველო - GEO</v>
      </c>
      <c r="H269" s="6" t="s">
        <v>1609</v>
      </c>
      <c r="K269" s="6" t="s">
        <v>1610</v>
      </c>
      <c r="L269" s="6">
        <v>1.030028631E9</v>
      </c>
      <c r="N269" s="6" t="s">
        <v>1611</v>
      </c>
      <c r="P269" s="6" t="s">
        <v>1612</v>
      </c>
      <c r="S269" s="6">
        <v>90.0</v>
      </c>
      <c r="T269" s="1" t="str">
        <f t="shared" si="1"/>
        <v>ICE000268</v>
      </c>
      <c r="U269" s="1" t="str">
        <f>TRIM(B269)&amp;" (ს.კ. "&amp;TRIM(F269)&amp;") - "&amp;VLOOKUP(X269,'Entity Types'!B:C,2,false)</f>
        <v>საქართველოს ბიზნესის საკონსულტაციო ჯგუფი (ს.კ. 201989544) - შპს</v>
      </c>
      <c r="V269" s="6" t="s">
        <v>62</v>
      </c>
      <c r="W269" s="6" t="s">
        <v>63</v>
      </c>
      <c r="X269" s="6" t="s">
        <v>64</v>
      </c>
    </row>
    <row r="270">
      <c r="A270" s="5">
        <v>44346.84077534723</v>
      </c>
      <c r="B270" s="6" t="s">
        <v>1613</v>
      </c>
      <c r="D270" s="1" t="str">
        <f>VLOOKUP(X270,'Entity Types'!B:C,2,false)</f>
        <v>შპს</v>
      </c>
      <c r="E270" s="1" t="b">
        <v>0</v>
      </c>
      <c r="F270" s="6" t="s">
        <v>1614</v>
      </c>
      <c r="G270" s="6" t="str">
        <f>VLOOKUP(W270, Countries!B:H,7,false)</f>
        <v>საქართველო - GEO</v>
      </c>
      <c r="H270" s="6" t="s">
        <v>1615</v>
      </c>
      <c r="K270" s="6" t="s">
        <v>1616</v>
      </c>
      <c r="L270" s="6">
        <v>6.1004073097E10</v>
      </c>
      <c r="N270" s="6" t="s">
        <v>1617</v>
      </c>
      <c r="P270" s="6" t="s">
        <v>1618</v>
      </c>
      <c r="S270" s="6">
        <v>923.0</v>
      </c>
      <c r="T270" s="1" t="str">
        <f t="shared" si="1"/>
        <v>ICE000269</v>
      </c>
      <c r="U270" s="1" t="str">
        <f>TRIM(B270)&amp;" (ს.კ. "&amp;TRIM(F270)&amp;") - "&amp;VLOOKUP(X270,'Entity Types'!B:C,2,false)</f>
        <v>ძმები ბრ (ს.კ. 445514952) - შპს</v>
      </c>
      <c r="V270" s="6" t="s">
        <v>62</v>
      </c>
      <c r="W270" s="6" t="s">
        <v>63</v>
      </c>
      <c r="X270" s="6" t="s">
        <v>64</v>
      </c>
    </row>
    <row r="271">
      <c r="A271" s="5">
        <v>44346.840803680556</v>
      </c>
      <c r="B271" s="6" t="s">
        <v>1619</v>
      </c>
      <c r="D271" s="1" t="str">
        <f>VLOOKUP(X271,'Entity Types'!B:C,2,false)</f>
        <v>შპს</v>
      </c>
      <c r="E271" s="1" t="b">
        <v>0</v>
      </c>
      <c r="F271" s="6" t="s">
        <v>1620</v>
      </c>
      <c r="G271" s="6" t="str">
        <f>VLOOKUP(W271, Countries!B:H,7,false)</f>
        <v>საქართველო - GEO</v>
      </c>
      <c r="H271" s="6" t="s">
        <v>1621</v>
      </c>
      <c r="K271" s="6" t="s">
        <v>1622</v>
      </c>
      <c r="L271" s="6">
        <v>1.005001895E9</v>
      </c>
      <c r="N271" s="6" t="s">
        <v>1623</v>
      </c>
      <c r="P271" s="6" t="s">
        <v>1624</v>
      </c>
      <c r="S271" s="6">
        <v>995.0</v>
      </c>
      <c r="T271" s="1" t="str">
        <f t="shared" si="1"/>
        <v>ICE000270</v>
      </c>
      <c r="U271" s="1" t="str">
        <f>TRIM(B271)&amp;" (ს.კ. "&amp;TRIM(F271)&amp;") - "&amp;VLOOKUP(X271,'Entity Types'!B:C,2,false)</f>
        <v>Innovatech (ს.კ. 404916971) - შპს</v>
      </c>
      <c r="V271" s="6" t="s">
        <v>62</v>
      </c>
      <c r="W271" s="6" t="s">
        <v>63</v>
      </c>
      <c r="X271" s="6" t="s">
        <v>64</v>
      </c>
    </row>
    <row r="272">
      <c r="A272" s="5">
        <v>44346.84082618056</v>
      </c>
      <c r="B272" s="6" t="s">
        <v>1625</v>
      </c>
      <c r="D272" s="1" t="str">
        <f>VLOOKUP(X272,'Entity Types'!B:C,2,false)</f>
        <v>შპს</v>
      </c>
      <c r="E272" s="1" t="b">
        <v>0</v>
      </c>
      <c r="F272" s="6" t="s">
        <v>1626</v>
      </c>
      <c r="G272" s="6" t="str">
        <f>VLOOKUP(W272, Countries!B:H,7,false)</f>
        <v>საქართველო - GEO</v>
      </c>
      <c r="H272" s="6" t="s">
        <v>1627</v>
      </c>
      <c r="K272" s="6" t="s">
        <v>1628</v>
      </c>
      <c r="L272" s="6">
        <v>1.391015282E9</v>
      </c>
      <c r="N272" s="6" t="s">
        <v>1629</v>
      </c>
      <c r="P272" s="6" t="s">
        <v>1630</v>
      </c>
      <c r="S272" s="6">
        <v>682.0</v>
      </c>
      <c r="T272" s="1" t="str">
        <f t="shared" si="1"/>
        <v>ICE000271</v>
      </c>
      <c r="U272" s="1" t="str">
        <f>TRIM(B272)&amp;" (ს.კ. "&amp;TRIM(F272)&amp;") - "&amp;VLOOKUP(X272,'Entity Types'!B:C,2,false)</f>
        <v>ქეშმ ჯორჯია (ს.კ. 406200356) - შპს</v>
      </c>
      <c r="V272" s="6" t="s">
        <v>62</v>
      </c>
      <c r="W272" s="6" t="s">
        <v>63</v>
      </c>
      <c r="X272" s="6" t="s">
        <v>64</v>
      </c>
    </row>
    <row r="273">
      <c r="A273" s="5">
        <v>44346.84084885417</v>
      </c>
      <c r="B273" s="6" t="s">
        <v>1631</v>
      </c>
      <c r="D273" s="1" t="str">
        <f>VLOOKUP(X273,'Entity Types'!B:C,2,false)</f>
        <v>შპს</v>
      </c>
      <c r="E273" s="1" t="b">
        <v>0</v>
      </c>
      <c r="F273" s="6" t="s">
        <v>1632</v>
      </c>
      <c r="G273" s="6" t="str">
        <f>VLOOKUP(W273, Countries!B:H,7,false)</f>
        <v>საქართველო - GEO</v>
      </c>
      <c r="H273" s="6" t="s">
        <v>1633</v>
      </c>
      <c r="K273" s="6" t="s">
        <v>1634</v>
      </c>
      <c r="L273" s="6">
        <v>1.008009101E9</v>
      </c>
      <c r="N273" s="6" t="s">
        <v>1635</v>
      </c>
      <c r="P273" s="6" t="s">
        <v>1636</v>
      </c>
      <c r="S273" s="6">
        <v>123.0</v>
      </c>
      <c r="T273" s="1" t="str">
        <f t="shared" si="1"/>
        <v>ICE000272</v>
      </c>
      <c r="U273" s="1" t="str">
        <f>TRIM(B273)&amp;" (ს.კ. "&amp;TRIM(F273)&amp;") - "&amp;VLOOKUP(X273,'Entity Types'!B:C,2,false)</f>
        <v>საინფორმაციო კომუნიკაციების სისტემები (ს.კ. 204885810) - შპს</v>
      </c>
      <c r="V273" s="6" t="s">
        <v>62</v>
      </c>
      <c r="W273" s="6" t="s">
        <v>63</v>
      </c>
      <c r="X273" s="6" t="s">
        <v>64</v>
      </c>
    </row>
    <row r="274">
      <c r="A274" s="5">
        <v>44346.8408796875</v>
      </c>
      <c r="B274" s="6" t="s">
        <v>1637</v>
      </c>
      <c r="D274" s="1" t="str">
        <f>VLOOKUP(X274,'Entity Types'!B:C,2,false)</f>
        <v>შპს</v>
      </c>
      <c r="E274" s="1" t="b">
        <v>0</v>
      </c>
      <c r="F274" s="6" t="s">
        <v>1638</v>
      </c>
      <c r="G274" s="6" t="str">
        <f>VLOOKUP(W274, Countries!B:H,7,false)</f>
        <v>საქართველო - GEO</v>
      </c>
      <c r="H274" s="6" t="s">
        <v>1639</v>
      </c>
      <c r="K274" s="6" t="s">
        <v>1640</v>
      </c>
      <c r="L274" s="6">
        <v>1.008020984E9</v>
      </c>
      <c r="N274" s="6" t="s">
        <v>1641</v>
      </c>
      <c r="P274" s="6" t="s">
        <v>1642</v>
      </c>
      <c r="S274" s="6">
        <v>1002.0</v>
      </c>
      <c r="T274" s="1" t="str">
        <f t="shared" si="1"/>
        <v>ICE000273</v>
      </c>
      <c r="U274" s="1" t="str">
        <f>TRIM(B274)&amp;" (ს.კ. "&amp;TRIM(F274)&amp;") - "&amp;VLOOKUP(X274,'Entity Types'!B:C,2,false)</f>
        <v>ქვიქტესტი (ს.კ. 405239503) - შპს</v>
      </c>
      <c r="V274" s="6" t="s">
        <v>62</v>
      </c>
      <c r="W274" s="6" t="s">
        <v>63</v>
      </c>
      <c r="X274" s="6" t="s">
        <v>64</v>
      </c>
    </row>
    <row r="275">
      <c r="A275" s="5">
        <v>44346.84090767361</v>
      </c>
      <c r="B275" s="6" t="s">
        <v>1643</v>
      </c>
      <c r="D275" s="1" t="str">
        <f>VLOOKUP(X275,'Entity Types'!B:C,2,false)</f>
        <v>შპს</v>
      </c>
      <c r="E275" s="1" t="b">
        <v>0</v>
      </c>
      <c r="F275" s="6" t="s">
        <v>1644</v>
      </c>
      <c r="G275" s="6" t="str">
        <f>VLOOKUP(W275, Countries!B:H,7,false)</f>
        <v>საქართველო - GEO</v>
      </c>
      <c r="H275" s="6" t="s">
        <v>1645</v>
      </c>
      <c r="K275" s="6" t="s">
        <v>1646</v>
      </c>
      <c r="L275" s="6">
        <v>6.1002003232E10</v>
      </c>
      <c r="N275" s="6" t="s">
        <v>1647</v>
      </c>
      <c r="P275" s="6" t="s">
        <v>1648</v>
      </c>
      <c r="S275" s="6">
        <v>991.0</v>
      </c>
      <c r="T275" s="1" t="str">
        <f t="shared" si="1"/>
        <v>ICE000274</v>
      </c>
      <c r="U275" s="1" t="str">
        <f>TRIM(B275)&amp;" (ს.კ. "&amp;TRIM(F275)&amp;") - "&amp;VLOOKUP(X275,'Entity Types'!B:C,2,false)</f>
        <v>გრანდეკორი (ს.კ. 445454099) - შპს</v>
      </c>
      <c r="V275" s="6" t="s">
        <v>62</v>
      </c>
      <c r="W275" s="6" t="s">
        <v>63</v>
      </c>
      <c r="X275" s="6" t="s">
        <v>64</v>
      </c>
    </row>
    <row r="276">
      <c r="A276" s="5">
        <v>44346.840930844905</v>
      </c>
      <c r="B276" s="6" t="s">
        <v>1649</v>
      </c>
      <c r="D276" s="1" t="str">
        <f>VLOOKUP(X276,'Entity Types'!B:C,2,false)</f>
        <v>შპს</v>
      </c>
      <c r="E276" s="1" t="b">
        <v>0</v>
      </c>
      <c r="F276" s="6" t="s">
        <v>1650</v>
      </c>
      <c r="G276" s="6" t="str">
        <f>VLOOKUP(W276, Countries!B:H,7,false)</f>
        <v>საქართველო - GEO</v>
      </c>
      <c r="H276" s="6" t="s">
        <v>1651</v>
      </c>
      <c r="K276" s="6" t="s">
        <v>1652</v>
      </c>
      <c r="L276" s="6">
        <v>1.024009478E9</v>
      </c>
      <c r="N276" s="6" t="s">
        <v>1653</v>
      </c>
      <c r="P276" s="6" t="s">
        <v>1654</v>
      </c>
      <c r="S276" s="6">
        <v>366.0</v>
      </c>
      <c r="T276" s="1" t="str">
        <f t="shared" si="1"/>
        <v>ICE000275</v>
      </c>
      <c r="U276" s="1" t="str">
        <f>TRIM(B276)&amp;" (ს.კ. "&amp;TRIM(F276)&amp;") - "&amp;VLOOKUP(X276,'Entity Types'!B:C,2,false)</f>
        <v>ჯი-თი გრუპ (ს.კ. 200119923) - შპს</v>
      </c>
      <c r="V276" s="6" t="s">
        <v>62</v>
      </c>
      <c r="W276" s="6" t="s">
        <v>63</v>
      </c>
      <c r="X276" s="6" t="s">
        <v>64</v>
      </c>
    </row>
    <row r="277">
      <c r="A277" s="5">
        <v>44346.84095453704</v>
      </c>
      <c r="B277" s="6" t="s">
        <v>1655</v>
      </c>
      <c r="D277" s="1" t="str">
        <f>VLOOKUP(X277,'Entity Types'!B:C,2,false)</f>
        <v>შპს</v>
      </c>
      <c r="E277" s="1" t="b">
        <v>0</v>
      </c>
      <c r="F277" s="6" t="s">
        <v>1656</v>
      </c>
      <c r="G277" s="6" t="str">
        <f>VLOOKUP(W277, Countries!B:H,7,false)</f>
        <v>საქართველო - GEO</v>
      </c>
      <c r="H277" s="6" t="s">
        <v>1657</v>
      </c>
      <c r="K277" s="6" t="s">
        <v>1658</v>
      </c>
      <c r="L277" s="6">
        <v>1.017011384E9</v>
      </c>
      <c r="N277" s="6" t="s">
        <v>1659</v>
      </c>
      <c r="P277" s="6" t="s">
        <v>1660</v>
      </c>
      <c r="S277" s="6">
        <v>286.0</v>
      </c>
      <c r="T277" s="1" t="str">
        <f t="shared" si="1"/>
        <v>ICE000276</v>
      </c>
      <c r="U277" s="1" t="str">
        <f>TRIM(B277)&amp;" (ს.კ. "&amp;TRIM(F277)&amp;") - "&amp;VLOOKUP(X277,'Entity Types'!B:C,2,false)</f>
        <v>აჭარა ჯგუფი (ს.კ. 205090890) - შპს</v>
      </c>
      <c r="V277" s="6" t="s">
        <v>62</v>
      </c>
      <c r="W277" s="6" t="s">
        <v>63</v>
      </c>
      <c r="X277" s="6" t="s">
        <v>64</v>
      </c>
    </row>
    <row r="278">
      <c r="A278" s="5">
        <v>44346.840976956024</v>
      </c>
      <c r="B278" s="6" t="s">
        <v>1661</v>
      </c>
      <c r="D278" s="1" t="str">
        <f>VLOOKUP(X278,'Entity Types'!B:C,2,false)</f>
        <v>შპს</v>
      </c>
      <c r="E278" s="1" t="b">
        <v>0</v>
      </c>
      <c r="F278" s="6" t="s">
        <v>1662</v>
      </c>
      <c r="G278" s="6" t="str">
        <f>VLOOKUP(W278, Countries!B:H,7,false)</f>
        <v>საქართველო - GEO</v>
      </c>
      <c r="H278" s="6" t="s">
        <v>1663</v>
      </c>
      <c r="K278" s="6" t="s">
        <v>1664</v>
      </c>
      <c r="L278" s="6">
        <v>3.1001001928E10</v>
      </c>
      <c r="N278" s="6" t="s">
        <v>1665</v>
      </c>
      <c r="P278" s="6" t="s">
        <v>1666</v>
      </c>
      <c r="S278" s="6">
        <v>961.0</v>
      </c>
      <c r="T278" s="1" t="str">
        <f t="shared" si="1"/>
        <v>ICE000277</v>
      </c>
      <c r="U278" s="1" t="str">
        <f>TRIM(B278)&amp;" (ს.კ. "&amp;TRIM(F278)&amp;") - "&amp;VLOOKUP(X278,'Entity Types'!B:C,2,false)</f>
        <v>აქვა გეო (ს.კ. 204564113) - შპს</v>
      </c>
      <c r="V278" s="6" t="s">
        <v>62</v>
      </c>
      <c r="W278" s="6" t="s">
        <v>63</v>
      </c>
      <c r="X278" s="6" t="s">
        <v>64</v>
      </c>
    </row>
    <row r="279">
      <c r="A279" s="5">
        <v>44346.840999305554</v>
      </c>
      <c r="B279" s="6" t="s">
        <v>1667</v>
      </c>
      <c r="D279" s="1" t="str">
        <f>VLOOKUP(X279,'Entity Types'!B:C,2,false)</f>
        <v>შპს</v>
      </c>
      <c r="E279" s="1" t="b">
        <v>0</v>
      </c>
      <c r="F279" s="6" t="s">
        <v>1668</v>
      </c>
      <c r="G279" s="6" t="str">
        <f>VLOOKUP(W279, Countries!B:H,7,false)</f>
        <v>საქართველო - GEO</v>
      </c>
      <c r="H279" s="6" t="s">
        <v>1669</v>
      </c>
      <c r="K279" s="6" t="s">
        <v>1670</v>
      </c>
      <c r="L279" s="6">
        <v>4.8001000724E10</v>
      </c>
      <c r="N279" s="6" t="s">
        <v>1671</v>
      </c>
      <c r="P279" s="6" t="s">
        <v>1672</v>
      </c>
      <c r="S279" s="6">
        <v>229.0</v>
      </c>
      <c r="T279" s="1" t="str">
        <f t="shared" si="1"/>
        <v>ICE000278</v>
      </c>
      <c r="U279" s="1" t="str">
        <f>TRIM(B279)&amp;" (ს.კ. "&amp;TRIM(F279)&amp;") - "&amp;VLOOKUP(X279,'Entity Types'!B:C,2,false)</f>
        <v>ელიტ ელექტრონიქსი (ს.კ. 202268928) - შპს</v>
      </c>
      <c r="V279" s="6" t="s">
        <v>62</v>
      </c>
      <c r="W279" s="6" t="s">
        <v>63</v>
      </c>
      <c r="X279" s="6" t="s">
        <v>64</v>
      </c>
    </row>
    <row r="280">
      <c r="A280" s="5">
        <v>44346.841023113426</v>
      </c>
      <c r="B280" s="6" t="s">
        <v>1673</v>
      </c>
      <c r="D280" s="1" t="str">
        <f>VLOOKUP(X280,'Entity Types'!B:C,2,false)</f>
        <v>შპს</v>
      </c>
      <c r="E280" s="1" t="b">
        <v>0</v>
      </c>
      <c r="F280" s="6" t="s">
        <v>1674</v>
      </c>
      <c r="G280" s="6" t="str">
        <f>VLOOKUP(W280, Countries!B:H,7,false)</f>
        <v>საქართველო - GEO</v>
      </c>
      <c r="H280" s="6" t="s">
        <v>1675</v>
      </c>
      <c r="K280" s="6" t="s">
        <v>1676</v>
      </c>
      <c r="L280" s="6">
        <v>1.001008977E9</v>
      </c>
      <c r="N280" s="6" t="s">
        <v>1677</v>
      </c>
      <c r="P280" s="6" t="s">
        <v>1678</v>
      </c>
      <c r="S280" s="6">
        <v>1005.0</v>
      </c>
      <c r="T280" s="1" t="str">
        <f t="shared" si="1"/>
        <v>ICE000279</v>
      </c>
      <c r="U280" s="1" t="str">
        <f>TRIM(B280)&amp;" (ს.კ. "&amp;TRIM(F280)&amp;") - "&amp;VLOOKUP(X280,'Entity Types'!B:C,2,false)</f>
        <v>ანკა (ს.კ. 400113097) - შპს</v>
      </c>
      <c r="V280" s="6" t="s">
        <v>62</v>
      </c>
      <c r="W280" s="6" t="s">
        <v>63</v>
      </c>
      <c r="X280" s="6" t="s">
        <v>64</v>
      </c>
    </row>
    <row r="281">
      <c r="A281" s="5">
        <v>44346.84104828704</v>
      </c>
      <c r="B281" s="6" t="s">
        <v>1679</v>
      </c>
      <c r="D281" s="1" t="str">
        <f>VLOOKUP(X281,'Entity Types'!B:C,2,false)</f>
        <v>შპს</v>
      </c>
      <c r="E281" s="1" t="b">
        <v>0</v>
      </c>
      <c r="F281" s="6" t="s">
        <v>1680</v>
      </c>
      <c r="G281" s="6" t="str">
        <f>VLOOKUP(W281, Countries!B:H,7,false)</f>
        <v>საქართველო - GEO</v>
      </c>
      <c r="H281" s="6" t="s">
        <v>1681</v>
      </c>
      <c r="K281" s="6" t="s">
        <v>1682</v>
      </c>
      <c r="L281" s="6">
        <v>1.017028376E9</v>
      </c>
      <c r="N281" s="6" t="s">
        <v>1683</v>
      </c>
      <c r="P281" s="6" t="s">
        <v>1684</v>
      </c>
      <c r="S281" s="6">
        <v>1011.0</v>
      </c>
      <c r="T281" s="1" t="str">
        <f t="shared" si="1"/>
        <v>ICE000280</v>
      </c>
      <c r="U281" s="1" t="str">
        <f>TRIM(B281)&amp;" (ს.კ. "&amp;TRIM(F281)&amp;") - "&amp;VLOOKUP(X281,'Entity Types'!B:C,2,false)</f>
        <v>პარადოქსი + (ს.კ. 204534156) - შპს</v>
      </c>
      <c r="V281" s="6" t="s">
        <v>62</v>
      </c>
      <c r="W281" s="6" t="s">
        <v>63</v>
      </c>
      <c r="X281" s="6" t="s">
        <v>64</v>
      </c>
    </row>
    <row r="282">
      <c r="A282" s="5">
        <v>44346.8410715162</v>
      </c>
      <c r="B282" s="6" t="s">
        <v>1685</v>
      </c>
      <c r="D282" s="1" t="str">
        <f>VLOOKUP(X282,'Entity Types'!B:C,2,false)</f>
        <v>შპს</v>
      </c>
      <c r="E282" s="1" t="b">
        <v>0</v>
      </c>
      <c r="F282" s="6" t="s">
        <v>1686</v>
      </c>
      <c r="G282" s="6" t="str">
        <f>VLOOKUP(W282, Countries!B:H,7,false)</f>
        <v>საქართველო - GEO</v>
      </c>
      <c r="H282" s="6" t="s">
        <v>1687</v>
      </c>
      <c r="K282" s="6" t="s">
        <v>1688</v>
      </c>
      <c r="L282" s="6">
        <v>6.1002017425E10</v>
      </c>
      <c r="N282" s="6" t="s">
        <v>1689</v>
      </c>
      <c r="P282" s="6" t="s">
        <v>1690</v>
      </c>
      <c r="S282" s="6">
        <v>1017.0</v>
      </c>
      <c r="T282" s="1" t="str">
        <f t="shared" si="1"/>
        <v>ICE000281</v>
      </c>
      <c r="U282" s="1" t="str">
        <f>TRIM(B282)&amp;" (ს.კ. "&amp;TRIM(F282)&amp;") - "&amp;VLOOKUP(X282,'Entity Types'!B:C,2,false)</f>
        <v>ენმარინე (ს.კ. 445538936) - შპს</v>
      </c>
      <c r="V282" s="6" t="s">
        <v>62</v>
      </c>
      <c r="W282" s="6" t="s">
        <v>63</v>
      </c>
      <c r="X282" s="6" t="s">
        <v>64</v>
      </c>
    </row>
    <row r="283">
      <c r="A283" s="5">
        <v>44346.84391833333</v>
      </c>
      <c r="B283" s="6" t="s">
        <v>1691</v>
      </c>
      <c r="D283" s="1" t="str">
        <f>VLOOKUP(X283,'Entity Types'!B:C,2,false)</f>
        <v>შპს</v>
      </c>
      <c r="E283" s="1" t="b">
        <v>0</v>
      </c>
      <c r="F283" s="6" t="s">
        <v>1692</v>
      </c>
      <c r="G283" s="6" t="str">
        <f>VLOOKUP(W283, Countries!B:H,7,false)</f>
        <v>საქართველო - GEO</v>
      </c>
      <c r="H283" s="6" t="s">
        <v>1693</v>
      </c>
      <c r="K283" s="6" t="s">
        <v>1694</v>
      </c>
      <c r="L283" s="6">
        <v>6.1001041639E10</v>
      </c>
      <c r="N283" s="6" t="s">
        <v>1695</v>
      </c>
      <c r="P283" s="6" t="s">
        <v>1696</v>
      </c>
      <c r="S283" s="6">
        <v>1018.0</v>
      </c>
      <c r="T283" s="1" t="str">
        <f t="shared" si="1"/>
        <v>ICE000282</v>
      </c>
      <c r="U283" s="1" t="str">
        <f>TRIM(B283)&amp;" (ს.კ. "&amp;TRIM(F283)&amp;") - "&amp;VLOOKUP(X283,'Entity Types'!B:C,2,false)</f>
        <v>ტექ სერვისი (ს.კ. 445527476) - შპს</v>
      </c>
      <c r="V283" s="6" t="s">
        <v>62</v>
      </c>
      <c r="W283" s="6" t="s">
        <v>63</v>
      </c>
      <c r="X283" s="6" t="s">
        <v>64</v>
      </c>
    </row>
    <row r="284">
      <c r="A284" s="5">
        <v>44346.84393903935</v>
      </c>
      <c r="B284" s="6" t="s">
        <v>1697</v>
      </c>
      <c r="D284" s="1" t="str">
        <f>VLOOKUP(X284,'Entity Types'!B:C,2,false)</f>
        <v>შპს</v>
      </c>
      <c r="E284" s="1" t="b">
        <v>0</v>
      </c>
      <c r="F284" s="6" t="s">
        <v>1698</v>
      </c>
      <c r="G284" s="6" t="str">
        <f>VLOOKUP(W284, Countries!B:H,7,false)</f>
        <v>საქართველო - GEO</v>
      </c>
      <c r="H284" s="6" t="s">
        <v>1699</v>
      </c>
      <c r="K284" s="6" t="s">
        <v>1700</v>
      </c>
      <c r="L284" s="6">
        <v>1.00102839E9</v>
      </c>
      <c r="N284" s="6" t="s">
        <v>1701</v>
      </c>
      <c r="P284" s="6" t="s">
        <v>1702</v>
      </c>
      <c r="S284" s="6">
        <v>1019.0</v>
      </c>
      <c r="T284" s="1" t="str">
        <f t="shared" si="1"/>
        <v>ICE000283</v>
      </c>
      <c r="U284" s="1" t="str">
        <f>TRIM(B284)&amp;" (ს.კ. "&amp;TRIM(F284)&amp;") - "&amp;VLOOKUP(X284,'Entity Types'!B:C,2,false)</f>
        <v>ფიულერ 002 (ს.კ. 400161221) - შპს</v>
      </c>
      <c r="V284" s="6" t="s">
        <v>62</v>
      </c>
      <c r="W284" s="6" t="s">
        <v>63</v>
      </c>
      <c r="X284" s="6" t="s">
        <v>64</v>
      </c>
    </row>
    <row r="285">
      <c r="A285" s="5">
        <v>44346.84395766204</v>
      </c>
      <c r="B285" s="6" t="s">
        <v>1703</v>
      </c>
      <c r="D285" s="1" t="str">
        <f>VLOOKUP(X285,'Entity Types'!B:C,2,false)</f>
        <v>შპს</v>
      </c>
      <c r="E285" s="1" t="b">
        <v>0</v>
      </c>
      <c r="F285" s="6" t="s">
        <v>1704</v>
      </c>
      <c r="G285" s="6" t="str">
        <f>VLOOKUP(W285, Countries!B:H,7,false)</f>
        <v>საქართველო - GEO</v>
      </c>
      <c r="H285" s="6" t="s">
        <v>1705</v>
      </c>
      <c r="K285" s="6" t="s">
        <v>1706</v>
      </c>
      <c r="L285" s="6">
        <v>6.0001052539E10</v>
      </c>
      <c r="N285" s="6" t="s">
        <v>1707</v>
      </c>
      <c r="P285" s="6" t="s">
        <v>1708</v>
      </c>
      <c r="S285" s="6">
        <v>497.0</v>
      </c>
      <c r="T285" s="1" t="str">
        <f t="shared" si="1"/>
        <v>ICE000284</v>
      </c>
      <c r="U285" s="1" t="str">
        <f>TRIM(B285)&amp;" (ს.კ. "&amp;TRIM(F285)&amp;") - "&amp;VLOOKUP(X285,'Entity Types'!B:C,2,false)</f>
        <v>თბილი სახლი ბათუმში (ს.კ. 419985190) - შპს</v>
      </c>
      <c r="V285" s="6" t="s">
        <v>62</v>
      </c>
      <c r="W285" s="6" t="s">
        <v>63</v>
      </c>
      <c r="X285" s="6" t="s">
        <v>64</v>
      </c>
    </row>
    <row r="286">
      <c r="A286" s="5">
        <v>44346.84397657408</v>
      </c>
      <c r="B286" s="6" t="s">
        <v>1709</v>
      </c>
      <c r="D286" s="1" t="str">
        <f>VLOOKUP(X286,'Entity Types'!B:C,2,false)</f>
        <v>შპს</v>
      </c>
      <c r="E286" s="1" t="b">
        <v>0</v>
      </c>
      <c r="F286" s="6" t="s">
        <v>1710</v>
      </c>
      <c r="G286" s="6" t="str">
        <f>VLOOKUP(W286, Countries!B:H,7,false)</f>
        <v>საქართველო - GEO</v>
      </c>
      <c r="H286" s="6" t="s">
        <v>1711</v>
      </c>
      <c r="K286" s="6" t="s">
        <v>1712</v>
      </c>
      <c r="L286" s="6">
        <v>1.027044081E9</v>
      </c>
      <c r="N286" s="6" t="s">
        <v>1713</v>
      </c>
      <c r="P286" s="6" t="s">
        <v>1714</v>
      </c>
      <c r="S286" s="6">
        <v>1020.0</v>
      </c>
      <c r="T286" s="1" t="str">
        <f t="shared" si="1"/>
        <v>ICE000285</v>
      </c>
      <c r="U286" s="1" t="str">
        <f>TRIM(B286)&amp;" (ს.კ. "&amp;TRIM(F286)&amp;") - "&amp;VLOOKUP(X286,'Entity Types'!B:C,2,false)</f>
        <v>LTD Kairos Logistic (ს.კ. 404984781) - შპს</v>
      </c>
      <c r="V286" s="6" t="s">
        <v>62</v>
      </c>
      <c r="W286" s="6" t="s">
        <v>63</v>
      </c>
      <c r="X286" s="6" t="s">
        <v>64</v>
      </c>
    </row>
    <row r="287">
      <c r="A287" s="5">
        <v>44346.84399883102</v>
      </c>
      <c r="B287" s="6" t="s">
        <v>1715</v>
      </c>
      <c r="D287" s="1" t="str">
        <f>VLOOKUP(X287,'Entity Types'!B:C,2,false)</f>
        <v>შპს</v>
      </c>
      <c r="E287" s="1" t="b">
        <v>0</v>
      </c>
      <c r="F287" s="6" t="s">
        <v>1716</v>
      </c>
      <c r="G287" s="6" t="str">
        <f>VLOOKUP(W287, Countries!B:H,7,false)</f>
        <v>საქართველო - GEO</v>
      </c>
      <c r="H287" s="6" t="s">
        <v>1717</v>
      </c>
      <c r="K287" s="6" t="s">
        <v>1718</v>
      </c>
      <c r="L287" s="6">
        <v>6.100301112E10</v>
      </c>
      <c r="N287" s="6" t="s">
        <v>1719</v>
      </c>
      <c r="P287" s="6" t="s">
        <v>1720</v>
      </c>
      <c r="S287" s="6">
        <v>1023.0</v>
      </c>
      <c r="T287" s="1" t="str">
        <f t="shared" si="1"/>
        <v>ICE000286</v>
      </c>
      <c r="U287" s="1" t="str">
        <f>TRIM(B287)&amp;" (ს.კ. "&amp;TRIM(F287)&amp;") - "&amp;VLOOKUP(X287,'Entity Types'!B:C,2,false)</f>
        <v>ხაჯი (ს.კ. 445481443) - შპს</v>
      </c>
      <c r="V287" s="6" t="s">
        <v>62</v>
      </c>
      <c r="W287" s="6" t="s">
        <v>63</v>
      </c>
      <c r="X287" s="6" t="s">
        <v>64</v>
      </c>
    </row>
    <row r="288">
      <c r="A288" s="5">
        <v>44346.84401814815</v>
      </c>
      <c r="B288" s="6" t="s">
        <v>1721</v>
      </c>
      <c r="D288" s="1" t="str">
        <f>VLOOKUP(X288,'Entity Types'!B:C,2,false)</f>
        <v>შპს</v>
      </c>
      <c r="E288" s="1" t="b">
        <v>0</v>
      </c>
      <c r="F288" s="6" t="s">
        <v>1722</v>
      </c>
      <c r="G288" s="6" t="str">
        <f>VLOOKUP(W288, Countries!B:H,7,false)</f>
        <v>საქართველო - GEO</v>
      </c>
      <c r="H288" s="6" t="s">
        <v>1723</v>
      </c>
      <c r="K288" s="6" t="s">
        <v>1724</v>
      </c>
      <c r="L288" s="6">
        <v>1.027048647E9</v>
      </c>
      <c r="N288" s="6" t="s">
        <v>1725</v>
      </c>
      <c r="P288" s="6" t="s">
        <v>1726</v>
      </c>
      <c r="S288" s="6">
        <v>551.0</v>
      </c>
      <c r="T288" s="1" t="str">
        <f t="shared" si="1"/>
        <v>ICE000287</v>
      </c>
      <c r="U288" s="1" t="str">
        <f>TRIM(B288)&amp;" (ს.კ. "&amp;TRIM(F288)&amp;") - "&amp;VLOOKUP(X288,'Entity Types'!B:C,2,false)</f>
        <v>აისითი (ს.კ. 406115797) - შპს</v>
      </c>
      <c r="V288" s="6" t="s">
        <v>62</v>
      </c>
      <c r="W288" s="6" t="s">
        <v>63</v>
      </c>
      <c r="X288" s="6" t="s">
        <v>64</v>
      </c>
    </row>
    <row r="289">
      <c r="A289" s="5">
        <v>44346.844036979164</v>
      </c>
      <c r="B289" s="6" t="s">
        <v>1727</v>
      </c>
      <c r="D289" s="1" t="str">
        <f>VLOOKUP(X289,'Entity Types'!B:C,2,false)</f>
        <v>შპს</v>
      </c>
      <c r="E289" s="1" t="b">
        <v>0</v>
      </c>
      <c r="F289" s="6" t="s">
        <v>1728</v>
      </c>
      <c r="G289" s="6" t="str">
        <f>VLOOKUP(W289, Countries!B:H,7,false)</f>
        <v>საქართველო - GEO</v>
      </c>
      <c r="H289" s="6" t="s">
        <v>1729</v>
      </c>
      <c r="K289" s="6" t="s">
        <v>1730</v>
      </c>
      <c r="L289" s="6" t="s">
        <v>1731</v>
      </c>
      <c r="N289" s="6" t="s">
        <v>1732</v>
      </c>
      <c r="P289" s="6" t="s">
        <v>1733</v>
      </c>
      <c r="S289" s="6">
        <v>1025.0</v>
      </c>
      <c r="T289" s="1" t="str">
        <f t="shared" si="1"/>
        <v>ICE000288</v>
      </c>
      <c r="U289" s="1" t="str">
        <f>TRIM(B289)&amp;" (ს.კ. "&amp;TRIM(F289)&amp;") - "&amp;VLOOKUP(X289,'Entity Types'!B:C,2,false)</f>
        <v>სანი 2009 (ს.კ. 202448734) - შპს</v>
      </c>
      <c r="V289" s="6" t="s">
        <v>62</v>
      </c>
      <c r="W289" s="6" t="s">
        <v>63</v>
      </c>
      <c r="X289" s="6" t="s">
        <v>64</v>
      </c>
    </row>
    <row r="290">
      <c r="A290" s="5">
        <v>44346.84405788194</v>
      </c>
      <c r="B290" s="6" t="s">
        <v>1734</v>
      </c>
      <c r="D290" s="1" t="str">
        <f>VLOOKUP(X290,'Entity Types'!B:C,2,false)</f>
        <v>შპს</v>
      </c>
      <c r="E290" s="1" t="b">
        <v>0</v>
      </c>
      <c r="F290" s="6" t="s">
        <v>1735</v>
      </c>
      <c r="G290" s="6" t="str">
        <f>VLOOKUP(W290, Countries!B:H,7,false)</f>
        <v>საქართველო - GEO</v>
      </c>
      <c r="H290" s="6" t="s">
        <v>1736</v>
      </c>
      <c r="K290" s="6" t="s">
        <v>1737</v>
      </c>
      <c r="L290" s="6">
        <v>1.027000384E9</v>
      </c>
      <c r="N290" s="6" t="s">
        <v>1738</v>
      </c>
      <c r="P290" s="6" t="s">
        <v>1739</v>
      </c>
      <c r="S290" s="6">
        <v>71.0</v>
      </c>
      <c r="T290" s="1" t="str">
        <f t="shared" si="1"/>
        <v>ICE000289</v>
      </c>
      <c r="U290" s="1" t="str">
        <f>TRIM(B290)&amp;" (ს.კ. "&amp;TRIM(F290)&amp;") - "&amp;VLOOKUP(X290,'Entity Types'!B:C,2,false)</f>
        <v>ყვითელი ფურცლები თბილისი (ს.კ. 202204364) - შპს</v>
      </c>
      <c r="V290" s="6" t="s">
        <v>62</v>
      </c>
      <c r="W290" s="6" t="s">
        <v>63</v>
      </c>
      <c r="X290" s="6" t="s">
        <v>64</v>
      </c>
    </row>
    <row r="291">
      <c r="A291" s="5">
        <v>44346.84407681713</v>
      </c>
      <c r="B291" s="6" t="s">
        <v>1740</v>
      </c>
      <c r="D291" s="1" t="str">
        <f>VLOOKUP(X291,'Entity Types'!B:C,2,false)</f>
        <v>შპს</v>
      </c>
      <c r="E291" s="1" t="b">
        <v>0</v>
      </c>
      <c r="F291" s="6" t="s">
        <v>1741</v>
      </c>
      <c r="G291" s="6" t="str">
        <f>VLOOKUP(W291, Countries!B:H,7,false)</f>
        <v>საქართველო - GEO</v>
      </c>
      <c r="H291" s="6" t="s">
        <v>1742</v>
      </c>
      <c r="K291" s="6" t="s">
        <v>1743</v>
      </c>
      <c r="L291" s="6">
        <v>1.024084723E9</v>
      </c>
      <c r="N291" s="6" t="s">
        <v>1744</v>
      </c>
      <c r="P291" s="6" t="s">
        <v>1745</v>
      </c>
      <c r="S291" s="6">
        <v>530.0</v>
      </c>
      <c r="T291" s="1" t="str">
        <f t="shared" si="1"/>
        <v>ICE000290</v>
      </c>
      <c r="U291" s="1" t="str">
        <f>TRIM(B291)&amp;" (ს.კ. "&amp;TRIM(F291)&amp;") - "&amp;VLOOKUP(X291,'Entity Types'!B:C,2,false)</f>
        <v>საკანცელარიო სამყარო მმ (ს.კ. 405060151) - შპს</v>
      </c>
      <c r="V291" s="6" t="s">
        <v>62</v>
      </c>
      <c r="W291" s="6" t="s">
        <v>63</v>
      </c>
      <c r="X291" s="6" t="s">
        <v>64</v>
      </c>
    </row>
    <row r="292">
      <c r="A292" s="5">
        <v>44346.84409629629</v>
      </c>
      <c r="B292" s="6" t="s">
        <v>1746</v>
      </c>
      <c r="D292" s="1" t="str">
        <f>VLOOKUP(X292,'Entity Types'!B:C,2,false)</f>
        <v>არასამეწარმეო (არაკომერციული) იურიდიული პირი</v>
      </c>
      <c r="E292" s="1" t="b">
        <v>0</v>
      </c>
      <c r="F292" s="6" t="s">
        <v>1747</v>
      </c>
      <c r="G292" s="6" t="str">
        <f>VLOOKUP(W292, Countries!B:H,7,false)</f>
        <v>საქართველო - GEO</v>
      </c>
      <c r="H292" s="6" t="s">
        <v>1748</v>
      </c>
      <c r="K292" s="6" t="s">
        <v>1749</v>
      </c>
      <c r="L292" s="6">
        <v>1.011008305E9</v>
      </c>
      <c r="N292" s="6" t="s">
        <v>1750</v>
      </c>
      <c r="P292" s="6" t="s">
        <v>1751</v>
      </c>
      <c r="T292" s="1" t="str">
        <f t="shared" si="1"/>
        <v>ICE000291</v>
      </c>
      <c r="U292" s="1" t="str">
        <f>TRIM(B292)&amp;" (ს.კ. "&amp;TRIM(F292)&amp;") - "&amp;VLOOKUP(X292,'Entity Types'!B:C,2,false)</f>
        <v>საერთაშორისო ჰუმანიტარული კავშირი "კათარზისი" (ს.კ. 201954466) - არასამეწარმეო (არაკომერციული) იურიდიული პირი</v>
      </c>
      <c r="V292" s="6" t="s">
        <v>62</v>
      </c>
      <c r="W292" s="6" t="s">
        <v>63</v>
      </c>
      <c r="X292" s="6" t="s">
        <v>874</v>
      </c>
    </row>
    <row r="293">
      <c r="A293" s="5">
        <v>44346.8441150463</v>
      </c>
      <c r="B293" s="6" t="s">
        <v>1752</v>
      </c>
      <c r="D293" s="1" t="str">
        <f>VLOOKUP(X293,'Entity Types'!B:C,2,false)</f>
        <v>შპს</v>
      </c>
      <c r="E293" s="1" t="b">
        <v>0</v>
      </c>
      <c r="F293" s="6" t="s">
        <v>1753</v>
      </c>
      <c r="G293" s="6" t="str">
        <f>VLOOKUP(W293, Countries!B:H,7,false)</f>
        <v>საქართველო - GEO</v>
      </c>
      <c r="H293" s="6" t="s">
        <v>1754</v>
      </c>
      <c r="K293" s="6" t="s">
        <v>1755</v>
      </c>
      <c r="L293" s="6">
        <v>1.003013719E9</v>
      </c>
      <c r="N293" s="6" t="s">
        <v>1756</v>
      </c>
      <c r="P293" s="6" t="s">
        <v>1757</v>
      </c>
      <c r="S293" s="6">
        <v>1037.0</v>
      </c>
      <c r="T293" s="1" t="str">
        <f t="shared" si="1"/>
        <v>ICE000292</v>
      </c>
      <c r="U293" s="1" t="str">
        <f>TRIM(B293)&amp;" (ს.კ. "&amp;TRIM(F293)&amp;") - "&amp;VLOOKUP(X293,'Entity Types'!B:C,2,false)</f>
        <v>ნიზი (ს.კ. 437978262) - შპს</v>
      </c>
      <c r="V293" s="6" t="s">
        <v>62</v>
      </c>
      <c r="W293" s="6" t="s">
        <v>63</v>
      </c>
      <c r="X293" s="6" t="s">
        <v>64</v>
      </c>
    </row>
    <row r="294">
      <c r="A294" s="5">
        <v>44346.84413527777</v>
      </c>
      <c r="B294" s="6" t="s">
        <v>1758</v>
      </c>
      <c r="D294" s="1" t="str">
        <f>VLOOKUP(X294,'Entity Types'!B:C,2,false)</f>
        <v>შპს</v>
      </c>
      <c r="E294" s="1" t="b">
        <v>0</v>
      </c>
      <c r="F294" s="6" t="s">
        <v>1759</v>
      </c>
      <c r="G294" s="6" t="str">
        <f>VLOOKUP(W294, Countries!B:H,7,false)</f>
        <v>საქართველო - GEO</v>
      </c>
      <c r="H294" s="6" t="s">
        <v>1760</v>
      </c>
      <c r="K294" s="6" t="s">
        <v>1761</v>
      </c>
      <c r="L294" s="6">
        <v>1.017027639E9</v>
      </c>
      <c r="N294" s="6" t="s">
        <v>1762</v>
      </c>
      <c r="P294" s="6" t="s">
        <v>1763</v>
      </c>
      <c r="S294" s="6">
        <v>1049.0</v>
      </c>
      <c r="T294" s="1" t="str">
        <f t="shared" si="1"/>
        <v>ICE000293</v>
      </c>
      <c r="U294" s="1" t="str">
        <f>TRIM(B294)&amp;" (ს.კ. "&amp;TRIM(F294)&amp;") - "&amp;VLOOKUP(X294,'Entity Types'!B:C,2,false)</f>
        <v>ქართული სასტუმროების მართვის კომპანია (ს.კ. 406262146) - შპს</v>
      </c>
      <c r="V294" s="6" t="s">
        <v>62</v>
      </c>
      <c r="W294" s="6" t="s">
        <v>63</v>
      </c>
      <c r="X294" s="6" t="s">
        <v>64</v>
      </c>
    </row>
    <row r="295">
      <c r="A295" s="5">
        <v>44346.844154895836</v>
      </c>
      <c r="B295" s="6" t="s">
        <v>1764</v>
      </c>
      <c r="D295" s="1" t="str">
        <f>VLOOKUP(X295,'Entity Types'!B:C,2,false)</f>
        <v>შპს</v>
      </c>
      <c r="E295" s="1" t="b">
        <v>0</v>
      </c>
      <c r="F295" s="6" t="s">
        <v>1765</v>
      </c>
      <c r="G295" s="6" t="str">
        <f>VLOOKUP(W295, Countries!B:H,7,false)</f>
        <v>საქართველო - GEO</v>
      </c>
      <c r="H295" s="6" t="s">
        <v>1766</v>
      </c>
      <c r="K295" s="6" t="s">
        <v>1767</v>
      </c>
      <c r="L295" s="6">
        <v>1.001059161E9</v>
      </c>
      <c r="N295" s="6" t="s">
        <v>1768</v>
      </c>
      <c r="P295" s="6" t="s">
        <v>1769</v>
      </c>
      <c r="S295" s="6">
        <v>701.0</v>
      </c>
      <c r="T295" s="1" t="str">
        <f t="shared" si="1"/>
        <v>ICE000294</v>
      </c>
      <c r="U295" s="1" t="str">
        <f>TRIM(B295)&amp;" (ს.კ. "&amp;TRIM(F295)&amp;") - "&amp;VLOOKUP(X295,'Entity Types'!B:C,2,false)</f>
        <v>მასტერ ჯგუფი (ს.კ. 401945222) - შპს</v>
      </c>
      <c r="V295" s="6" t="s">
        <v>62</v>
      </c>
      <c r="W295" s="6" t="s">
        <v>63</v>
      </c>
      <c r="X295" s="6" t="s">
        <v>64</v>
      </c>
    </row>
    <row r="296">
      <c r="A296" s="5">
        <v>44346.84417473379</v>
      </c>
      <c r="B296" s="6" t="s">
        <v>1770</v>
      </c>
      <c r="D296" s="1" t="str">
        <f>VLOOKUP(X296,'Entity Types'!B:C,2,false)</f>
        <v>შპს</v>
      </c>
      <c r="E296" s="1" t="b">
        <v>0</v>
      </c>
      <c r="F296" s="6" t="s">
        <v>1771</v>
      </c>
      <c r="G296" s="6" t="str">
        <f>VLOOKUP(W296, Countries!B:H,7,false)</f>
        <v>საქართველო - GEO</v>
      </c>
      <c r="H296" s="6" t="s">
        <v>1772</v>
      </c>
      <c r="K296" s="6" t="s">
        <v>1773</v>
      </c>
      <c r="L296" s="6">
        <v>1.015006078E9</v>
      </c>
      <c r="N296" s="6" t="s">
        <v>1774</v>
      </c>
      <c r="P296" s="6" t="s">
        <v>1775</v>
      </c>
      <c r="S296" s="6">
        <v>1045.0</v>
      </c>
      <c r="T296" s="1" t="str">
        <f t="shared" si="1"/>
        <v>ICE000295</v>
      </c>
      <c r="U296" s="1" t="str">
        <f>TRIM(B296)&amp;" (ს.კ. "&amp;TRIM(F296)&amp;") - "&amp;VLOOKUP(X296,'Entity Types'!B:C,2,false)</f>
        <v>ელმაგნატი (ს.კ. 400145400) - შპს</v>
      </c>
      <c r="V296" s="6" t="s">
        <v>62</v>
      </c>
      <c r="W296" s="6" t="s">
        <v>63</v>
      </c>
      <c r="X296" s="6" t="s">
        <v>64</v>
      </c>
    </row>
    <row r="297">
      <c r="A297" s="5">
        <v>44346.844194432866</v>
      </c>
      <c r="B297" s="6" t="s">
        <v>1776</v>
      </c>
      <c r="D297" s="1" t="str">
        <f>VLOOKUP(X297,'Entity Types'!B:C,2,false)</f>
        <v>შპს</v>
      </c>
      <c r="E297" s="1" t="b">
        <v>0</v>
      </c>
      <c r="F297" s="6" t="s">
        <v>1777</v>
      </c>
      <c r="G297" s="6" t="str">
        <f>VLOOKUP(W297, Countries!B:H,7,false)</f>
        <v>საქართველო - GEO</v>
      </c>
      <c r="H297" s="6" t="s">
        <v>1778</v>
      </c>
      <c r="K297" s="6" t="s">
        <v>1779</v>
      </c>
      <c r="L297" s="6">
        <v>6.1001064896E10</v>
      </c>
      <c r="N297" s="6" t="s">
        <v>1780</v>
      </c>
      <c r="P297" s="6" t="s">
        <v>1781</v>
      </c>
      <c r="S297" s="6">
        <v>1060.0</v>
      </c>
      <c r="T297" s="1" t="str">
        <f t="shared" si="1"/>
        <v>ICE000296</v>
      </c>
      <c r="U297" s="1" t="str">
        <f>TRIM(B297)&amp;" (ს.კ. "&amp;TRIM(F297)&amp;") - "&amp;VLOOKUP(X297,'Entity Types'!B:C,2,false)</f>
        <v>ბათუმის კარები (ს.კ. 446756396) - შპს</v>
      </c>
      <c r="V297" s="6" t="s">
        <v>62</v>
      </c>
      <c r="W297" s="6" t="s">
        <v>63</v>
      </c>
      <c r="X297" s="6" t="s">
        <v>64</v>
      </c>
    </row>
    <row r="298">
      <c r="A298" s="5">
        <v>44346.84421412037</v>
      </c>
      <c r="B298" s="6" t="s">
        <v>1782</v>
      </c>
      <c r="D298" s="1" t="str">
        <f>VLOOKUP(X298,'Entity Types'!B:C,2,false)</f>
        <v>შპს</v>
      </c>
      <c r="E298" s="1" t="b">
        <v>0</v>
      </c>
      <c r="F298" s="6" t="s">
        <v>1783</v>
      </c>
      <c r="G298" s="6" t="str">
        <f>VLOOKUP(W298, Countries!B:H,7,false)</f>
        <v>საქართველო - GEO</v>
      </c>
      <c r="H298" s="6" t="s">
        <v>1784</v>
      </c>
      <c r="K298" s="6" t="s">
        <v>1785</v>
      </c>
      <c r="L298" s="6">
        <v>1.7001005857E10</v>
      </c>
      <c r="N298" s="6" t="s">
        <v>1786</v>
      </c>
      <c r="P298" s="6" t="s">
        <v>1787</v>
      </c>
      <c r="S298" s="6">
        <v>1061.0</v>
      </c>
      <c r="T298" s="1" t="str">
        <f t="shared" si="1"/>
        <v>ICE000297</v>
      </c>
      <c r="U298" s="1" t="str">
        <f>TRIM(B298)&amp;" (ს.კ. "&amp;TRIM(F298)&amp;") - "&amp;VLOOKUP(X298,'Entity Types'!B:C,2,false)</f>
        <v>თ და ი (ს.კ. 430035954) - შპს</v>
      </c>
      <c r="V298" s="6" t="s">
        <v>62</v>
      </c>
      <c r="W298" s="6" t="s">
        <v>63</v>
      </c>
      <c r="X298" s="6" t="s">
        <v>64</v>
      </c>
    </row>
    <row r="299">
      <c r="A299" s="5">
        <v>44346.84423596065</v>
      </c>
      <c r="B299" s="6" t="s">
        <v>1788</v>
      </c>
      <c r="D299" s="1" t="str">
        <f>VLOOKUP(X299,'Entity Types'!B:C,2,false)</f>
        <v>შპს</v>
      </c>
      <c r="E299" s="1" t="b">
        <v>0</v>
      </c>
      <c r="F299" s="6" t="s">
        <v>1789</v>
      </c>
      <c r="G299" s="6" t="str">
        <f>VLOOKUP(W299, Countries!B:H,7,false)</f>
        <v>საქართველო - GEO</v>
      </c>
      <c r="H299" s="6" t="s">
        <v>1790</v>
      </c>
      <c r="K299" s="6" t="s">
        <v>1791</v>
      </c>
      <c r="L299" s="6">
        <v>6.1001042207E10</v>
      </c>
      <c r="N299" s="6" t="s">
        <v>1792</v>
      </c>
      <c r="P299" s="6" t="s">
        <v>1793</v>
      </c>
      <c r="S299" s="6">
        <v>1063.0</v>
      </c>
      <c r="T299" s="1" t="str">
        <f t="shared" si="1"/>
        <v>ICE000298</v>
      </c>
      <c r="U299" s="1" t="str">
        <f>TRIM(B299)&amp;" (ს.კ. "&amp;TRIM(F299)&amp;") - "&amp;VLOOKUP(X299,'Entity Types'!B:C,2,false)</f>
        <v>პოლიგრაფ პრინტ (ს.კ. 445445046) - შპს</v>
      </c>
      <c r="V299" s="6" t="s">
        <v>62</v>
      </c>
      <c r="W299" s="6" t="s">
        <v>63</v>
      </c>
      <c r="X299" s="6" t="s">
        <v>64</v>
      </c>
    </row>
    <row r="300">
      <c r="A300" s="5">
        <v>44346.84425533564</v>
      </c>
      <c r="B300" s="6" t="s">
        <v>1794</v>
      </c>
      <c r="D300" s="1" t="str">
        <f>VLOOKUP(X300,'Entity Types'!B:C,2,false)</f>
        <v>შპს</v>
      </c>
      <c r="E300" s="1" t="b">
        <v>0</v>
      </c>
      <c r="F300" s="6" t="s">
        <v>1795</v>
      </c>
      <c r="G300" s="6" t="str">
        <f>VLOOKUP(W300, Countries!B:H,7,false)</f>
        <v>საქართველო - GEO</v>
      </c>
      <c r="H300" s="6" t="s">
        <v>1796</v>
      </c>
      <c r="K300" s="6" t="s">
        <v>1797</v>
      </c>
      <c r="L300" s="6">
        <v>1.2001082279E10</v>
      </c>
      <c r="N300" s="6" t="s">
        <v>1798</v>
      </c>
      <c r="P300" s="6" t="s">
        <v>1799</v>
      </c>
      <c r="S300" s="6">
        <v>1064.0</v>
      </c>
      <c r="T300" s="1" t="str">
        <f t="shared" si="1"/>
        <v>ICE000299</v>
      </c>
      <c r="U300" s="1" t="str">
        <f>TRIM(B300)&amp;" (ს.კ. "&amp;TRIM(F300)&amp;") - "&amp;VLOOKUP(X300,'Entity Types'!B:C,2,false)</f>
        <v>სოლო (ს.კ. 406266375) - შპს</v>
      </c>
      <c r="V300" s="6" t="s">
        <v>62</v>
      </c>
      <c r="W300" s="6" t="s">
        <v>63</v>
      </c>
      <c r="X300" s="6" t="s">
        <v>64</v>
      </c>
    </row>
    <row r="301">
      <c r="A301" s="5">
        <v>44346.84427569444</v>
      </c>
      <c r="B301" s="6" t="s">
        <v>1800</v>
      </c>
      <c r="D301" s="1" t="str">
        <f>VLOOKUP(X301,'Entity Types'!B:C,2,false)</f>
        <v>შპს</v>
      </c>
      <c r="E301" s="1" t="b">
        <v>0</v>
      </c>
      <c r="F301" s="6" t="s">
        <v>1801</v>
      </c>
      <c r="G301" s="6" t="str">
        <f>VLOOKUP(W301, Countries!B:H,7,false)</f>
        <v>საქართველო - GEO</v>
      </c>
      <c r="H301" s="6" t="s">
        <v>1802</v>
      </c>
      <c r="K301" s="6" t="s">
        <v>1803</v>
      </c>
      <c r="L301" s="6">
        <v>3.5001094155E10</v>
      </c>
      <c r="N301" s="6" t="s">
        <v>1804</v>
      </c>
      <c r="P301" s="6" t="s">
        <v>1805</v>
      </c>
      <c r="S301" s="6">
        <v>1048.0</v>
      </c>
      <c r="T301" s="1" t="str">
        <f t="shared" si="1"/>
        <v>ICE000300</v>
      </c>
      <c r="U301" s="1" t="str">
        <f>TRIM(B301)&amp;" (ს.კ. "&amp;TRIM(F301)&amp;") - "&amp;VLOOKUP(X301,'Entity Types'!B:C,2,false)</f>
        <v>მარკორი (ს.კ. 405094062) - შპს</v>
      </c>
      <c r="V301" s="6" t="s">
        <v>62</v>
      </c>
      <c r="W301" s="6" t="s">
        <v>63</v>
      </c>
      <c r="X301" s="6" t="s">
        <v>64</v>
      </c>
    </row>
    <row r="302">
      <c r="A302" s="5">
        <v>44346.844295138886</v>
      </c>
      <c r="B302" s="6" t="s">
        <v>1806</v>
      </c>
      <c r="D302" s="1" t="str">
        <f>VLOOKUP(X302,'Entity Types'!B:C,2,false)</f>
        <v>შპს</v>
      </c>
      <c r="E302" s="1" t="b">
        <v>0</v>
      </c>
      <c r="F302" s="6" t="s">
        <v>1807</v>
      </c>
      <c r="G302" s="6" t="str">
        <f>VLOOKUP(W302, Countries!B:H,7,false)</f>
        <v>საქართველო - GEO</v>
      </c>
      <c r="H302" s="6" t="s">
        <v>1808</v>
      </c>
      <c r="K302" s="6" t="s">
        <v>1809</v>
      </c>
      <c r="L302" s="6">
        <v>1.391004009E9</v>
      </c>
      <c r="N302" s="6" t="s">
        <v>1810</v>
      </c>
      <c r="P302" s="6" t="s">
        <v>1811</v>
      </c>
      <c r="S302" s="6">
        <v>1031.0</v>
      </c>
      <c r="T302" s="1" t="str">
        <f t="shared" si="1"/>
        <v>ICE000301</v>
      </c>
      <c r="U302" s="1" t="str">
        <f>TRIM(B302)&amp;" (ს.კ. "&amp;TRIM(F302)&amp;") - "&amp;VLOOKUP(X302,'Entity Types'!B:C,2,false)</f>
        <v>არამექს ჯორჯია (ს.კ. 406109955) - შპს</v>
      </c>
      <c r="V302" s="6" t="s">
        <v>62</v>
      </c>
      <c r="W302" s="6" t="s">
        <v>63</v>
      </c>
      <c r="X302" s="6" t="s">
        <v>64</v>
      </c>
    </row>
    <row r="303">
      <c r="A303" s="5">
        <v>44346.844314710645</v>
      </c>
      <c r="B303" s="6" t="s">
        <v>1812</v>
      </c>
      <c r="D303" s="1" t="str">
        <f>VLOOKUP(X303,'Entity Types'!B:C,2,false)</f>
        <v>შპს</v>
      </c>
      <c r="E303" s="1" t="b">
        <v>0</v>
      </c>
      <c r="F303" s="6" t="s">
        <v>1813</v>
      </c>
      <c r="G303" s="6" t="str">
        <f>VLOOKUP(W303, Countries!B:H,7,false)</f>
        <v>საქართველო - GEO</v>
      </c>
      <c r="H303" s="6" t="s">
        <v>1814</v>
      </c>
      <c r="K303" s="6" t="s">
        <v>1815</v>
      </c>
      <c r="L303" s="6">
        <v>5.4001014452E10</v>
      </c>
      <c r="N303" s="6" t="s">
        <v>1816</v>
      </c>
      <c r="P303" s="6" t="s">
        <v>1817</v>
      </c>
      <c r="S303" s="6">
        <v>1070.0</v>
      </c>
      <c r="T303" s="1" t="str">
        <f t="shared" si="1"/>
        <v>ICE000302</v>
      </c>
      <c r="U303" s="1" t="str">
        <f>TRIM(B303)&amp;" (ს.კ. "&amp;TRIM(F303)&amp;") - "&amp;VLOOKUP(X303,'Entity Types'!B:C,2,false)</f>
        <v>ენ ერ ჯი ჯორჯია (ს.კ. 405076359) - შპს</v>
      </c>
      <c r="V303" s="6" t="s">
        <v>62</v>
      </c>
      <c r="W303" s="6" t="s">
        <v>63</v>
      </c>
      <c r="X303" s="6" t="s">
        <v>64</v>
      </c>
    </row>
    <row r="304">
      <c r="A304" s="5">
        <v>44346.844335312504</v>
      </c>
      <c r="B304" s="6" t="s">
        <v>1818</v>
      </c>
      <c r="D304" s="1" t="str">
        <f>VLOOKUP(X304,'Entity Types'!B:C,2,false)</f>
        <v>შპს</v>
      </c>
      <c r="E304" s="1" t="b">
        <v>0</v>
      </c>
      <c r="F304" s="6" t="s">
        <v>1819</v>
      </c>
      <c r="G304" s="6" t="str">
        <f>VLOOKUP(W304, Countries!B:H,7,false)</f>
        <v>საქართველო - GEO</v>
      </c>
      <c r="H304" s="6" t="s">
        <v>1820</v>
      </c>
      <c r="K304" s="6" t="s">
        <v>1821</v>
      </c>
      <c r="L304" s="6">
        <v>6.1001023774E10</v>
      </c>
      <c r="N304" s="6" t="s">
        <v>1822</v>
      </c>
      <c r="P304" s="6" t="s">
        <v>1823</v>
      </c>
      <c r="S304" s="6">
        <v>1072.0</v>
      </c>
      <c r="T304" s="1" t="str">
        <f t="shared" si="1"/>
        <v>ICE000303</v>
      </c>
      <c r="U304" s="1" t="str">
        <f>TRIM(B304)&amp;" (ს.კ. "&amp;TRIM(F304)&amp;") - "&amp;VLOOKUP(X304,'Entity Types'!B:C,2,false)</f>
        <v>შავი ზღვის სანაპირო ბათუმი (ს.კ. 445405366) - შპს</v>
      </c>
      <c r="V304" s="6" t="s">
        <v>62</v>
      </c>
      <c r="W304" s="6" t="s">
        <v>63</v>
      </c>
      <c r="X304" s="6" t="s">
        <v>64</v>
      </c>
    </row>
    <row r="305">
      <c r="A305" s="5">
        <v>44346.84435520833</v>
      </c>
      <c r="B305" s="6" t="s">
        <v>1824</v>
      </c>
      <c r="D305" s="1" t="str">
        <f>VLOOKUP(X305,'Entity Types'!B:C,2,false)</f>
        <v>შპს</v>
      </c>
      <c r="E305" s="1" t="b">
        <v>0</v>
      </c>
      <c r="F305" s="6" t="s">
        <v>1825</v>
      </c>
      <c r="G305" s="6" t="str">
        <f>VLOOKUP(W305, Countries!B:H,7,false)</f>
        <v>საქართველო - GEO</v>
      </c>
      <c r="H305" s="6" t="s">
        <v>1826</v>
      </c>
      <c r="K305" s="6" t="s">
        <v>1827</v>
      </c>
      <c r="L305" s="6">
        <v>1.019005822E9</v>
      </c>
      <c r="N305" s="6" t="s">
        <v>1828</v>
      </c>
      <c r="P305" s="6" t="s">
        <v>1829</v>
      </c>
      <c r="S305" s="6">
        <v>297.0</v>
      </c>
      <c r="T305" s="1" t="str">
        <f t="shared" si="1"/>
        <v>ICE000304</v>
      </c>
      <c r="U305" s="1" t="str">
        <f>TRIM(B305)&amp;" (ს.კ. "&amp;TRIM(F305)&amp;") - "&amp;VLOOKUP(X305,'Entity Types'!B:C,2,false)</f>
        <v>სოლი (ს.კ. 200079459) - შპს</v>
      </c>
      <c r="V305" s="6" t="s">
        <v>62</v>
      </c>
      <c r="W305" s="6" t="s">
        <v>63</v>
      </c>
      <c r="X305" s="6" t="s">
        <v>64</v>
      </c>
    </row>
    <row r="306">
      <c r="A306" s="5">
        <v>44346.84437568287</v>
      </c>
      <c r="B306" s="6" t="s">
        <v>1830</v>
      </c>
      <c r="D306" s="1" t="str">
        <f>VLOOKUP(X306,'Entity Types'!B:C,2,false)</f>
        <v>შპს</v>
      </c>
      <c r="E306" s="1" t="b">
        <v>0</v>
      </c>
      <c r="F306" s="6" t="s">
        <v>1831</v>
      </c>
      <c r="G306" s="6" t="str">
        <f>VLOOKUP(W306, Countries!B:H,7,false)</f>
        <v>საქართველო - GEO</v>
      </c>
      <c r="H306" s="6" t="s">
        <v>1832</v>
      </c>
      <c r="K306" s="6" t="s">
        <v>1833</v>
      </c>
      <c r="L306" s="6">
        <v>6.1001006445E10</v>
      </c>
      <c r="N306" s="6" t="s">
        <v>1834</v>
      </c>
      <c r="P306" s="6" t="s">
        <v>1835</v>
      </c>
      <c r="S306" s="6">
        <v>1073.0</v>
      </c>
      <c r="T306" s="1" t="str">
        <f t="shared" si="1"/>
        <v>ICE000305</v>
      </c>
      <c r="U306" s="1" t="str">
        <f>TRIM(B306)&amp;" (ს.კ. "&amp;TRIM(F306)&amp;") - "&amp;VLOOKUP(X306,'Entity Types'!B:C,2,false)</f>
        <v>NEW CITY (ს.კ. 245629360) - შპს</v>
      </c>
      <c r="V306" s="6" t="s">
        <v>62</v>
      </c>
      <c r="W306" s="6" t="s">
        <v>63</v>
      </c>
      <c r="X306" s="6" t="s">
        <v>64</v>
      </c>
    </row>
    <row r="307">
      <c r="A307" s="5">
        <v>44346.84439618056</v>
      </c>
      <c r="B307" s="6" t="s">
        <v>1836</v>
      </c>
      <c r="D307" s="1" t="str">
        <f>VLOOKUP(X307,'Entity Types'!B:C,2,false)</f>
        <v>შპს</v>
      </c>
      <c r="E307" s="1" t="b">
        <v>0</v>
      </c>
      <c r="F307" s="6" t="s">
        <v>1837</v>
      </c>
      <c r="G307" s="6" t="str">
        <f>VLOOKUP(W307, Countries!B:H,7,false)</f>
        <v>საქართველო - GEO</v>
      </c>
      <c r="H307" s="6" t="s">
        <v>1838</v>
      </c>
      <c r="K307" s="6" t="s">
        <v>1839</v>
      </c>
      <c r="L307" s="6">
        <v>1.020004376E9</v>
      </c>
      <c r="N307" s="6" t="s">
        <v>1840</v>
      </c>
      <c r="P307" s="6" t="s">
        <v>1841</v>
      </c>
      <c r="S307" s="6">
        <v>1083.0</v>
      </c>
      <c r="T307" s="1" t="str">
        <f t="shared" si="1"/>
        <v>ICE000306</v>
      </c>
      <c r="U307" s="1" t="str">
        <f>TRIM(B307)&amp;" (ს.კ. "&amp;TRIM(F307)&amp;") - "&amp;VLOOKUP(X307,'Entity Types'!B:C,2,false)</f>
        <v>ნეოტექი (ს.კ. 206201698) - შპს</v>
      </c>
      <c r="V307" s="6" t="s">
        <v>62</v>
      </c>
      <c r="W307" s="6" t="s">
        <v>63</v>
      </c>
      <c r="X307" s="6" t="s">
        <v>64</v>
      </c>
    </row>
    <row r="308">
      <c r="A308" s="5">
        <v>44346.84441568287</v>
      </c>
      <c r="B308" s="6" t="s">
        <v>1842</v>
      </c>
      <c r="D308" s="1" t="str">
        <f>VLOOKUP(X308,'Entity Types'!B:C,2,false)</f>
        <v>შპს</v>
      </c>
      <c r="E308" s="1" t="b">
        <v>0</v>
      </c>
      <c r="F308" s="6" t="s">
        <v>1843</v>
      </c>
      <c r="G308" s="6" t="str">
        <f>VLOOKUP(W308, Countries!B:H,7,false)</f>
        <v>საქართველო - GEO</v>
      </c>
      <c r="H308" s="6" t="s">
        <v>1844</v>
      </c>
      <c r="K308" s="6" t="s">
        <v>1845</v>
      </c>
      <c r="L308" s="6">
        <v>1.011025635E9</v>
      </c>
      <c r="N308" s="6" t="s">
        <v>1846</v>
      </c>
      <c r="P308" s="6" t="s">
        <v>1847</v>
      </c>
      <c r="S308" s="6">
        <v>1090.0</v>
      </c>
      <c r="T308" s="1" t="str">
        <f t="shared" si="1"/>
        <v>ICE000307</v>
      </c>
      <c r="U308" s="1" t="str">
        <f>TRIM(B308)&amp;" (ს.კ. "&amp;TRIM(F308)&amp;") - "&amp;VLOOKUP(X308,'Entity Types'!B:C,2,false)</f>
        <v>დეკორი - Decor (ს.კ. 406108705) - შპს</v>
      </c>
      <c r="V308" s="6" t="s">
        <v>62</v>
      </c>
      <c r="W308" s="6" t="s">
        <v>63</v>
      </c>
      <c r="X308" s="6" t="s">
        <v>64</v>
      </c>
    </row>
    <row r="309">
      <c r="A309" s="5">
        <v>44346.84443621528</v>
      </c>
      <c r="B309" s="6" t="s">
        <v>1848</v>
      </c>
      <c r="D309" s="1" t="str">
        <f>VLOOKUP(X309,'Entity Types'!B:C,2,false)</f>
        <v>შპს</v>
      </c>
      <c r="E309" s="1" t="b">
        <v>0</v>
      </c>
      <c r="F309" s="6" t="s">
        <v>1849</v>
      </c>
      <c r="G309" s="6" t="str">
        <f>VLOOKUP(W309, Countries!B:H,7,false)</f>
        <v>საქართველო - GEO</v>
      </c>
      <c r="H309" s="6" t="s">
        <v>1850</v>
      </c>
      <c r="K309" s="6" t="s">
        <v>1851</v>
      </c>
      <c r="L309" s="6">
        <v>1.007005019E9</v>
      </c>
      <c r="N309" s="6" t="s">
        <v>1852</v>
      </c>
      <c r="P309" s="6" t="s">
        <v>1853</v>
      </c>
      <c r="S309" s="6">
        <v>1000.0</v>
      </c>
      <c r="T309" s="1" t="str">
        <f t="shared" si="1"/>
        <v>ICE000308</v>
      </c>
      <c r="U309" s="1" t="str">
        <f>TRIM(B309)&amp;" (ს.კ. "&amp;TRIM(F309)&amp;") - "&amp;VLOOKUP(X309,'Entity Types'!B:C,2,false)</f>
        <v>სანნა (ს.კ. 404508154) - შპს</v>
      </c>
      <c r="V309" s="6" t="s">
        <v>62</v>
      </c>
      <c r="W309" s="6" t="s">
        <v>63</v>
      </c>
      <c r="X309" s="6" t="s">
        <v>64</v>
      </c>
    </row>
    <row r="310">
      <c r="A310" s="5">
        <v>44346.84445780092</v>
      </c>
      <c r="B310" s="6" t="s">
        <v>1854</v>
      </c>
      <c r="D310" s="1" t="str">
        <f>VLOOKUP(X310,'Entity Types'!B:C,2,false)</f>
        <v>შპს</v>
      </c>
      <c r="E310" s="1" t="b">
        <v>0</v>
      </c>
      <c r="F310" s="6" t="s">
        <v>1855</v>
      </c>
      <c r="G310" s="6" t="str">
        <f>VLOOKUP(W310, Countries!B:H,7,false)</f>
        <v>საქართველო - GEO</v>
      </c>
      <c r="H310" s="6" t="s">
        <v>1856</v>
      </c>
      <c r="K310" s="6" t="s">
        <v>1857</v>
      </c>
      <c r="L310" s="6">
        <v>1.011084158E9</v>
      </c>
      <c r="N310" s="6" t="s">
        <v>1858</v>
      </c>
      <c r="P310" s="6" t="s">
        <v>1859</v>
      </c>
      <c r="S310" s="6">
        <v>1093.0</v>
      </c>
      <c r="T310" s="1" t="str">
        <f t="shared" si="1"/>
        <v>ICE000309</v>
      </c>
      <c r="U310" s="1" t="str">
        <f>TRIM(B310)&amp;" (ს.კ. "&amp;TRIM(F310)&amp;") - "&amp;VLOOKUP(X310,'Entity Types'!B:C,2,false)</f>
        <v>ნუკკანტორა (ს.კ. 406250612) - შპს</v>
      </c>
      <c r="V310" s="6" t="s">
        <v>62</v>
      </c>
      <c r="W310" s="6" t="s">
        <v>63</v>
      </c>
      <c r="X310" s="6" t="s">
        <v>64</v>
      </c>
    </row>
    <row r="311">
      <c r="A311" s="5">
        <v>44346.84447685185</v>
      </c>
      <c r="B311" s="6" t="s">
        <v>1860</v>
      </c>
      <c r="D311" s="1" t="str">
        <f>VLOOKUP(X311,'Entity Types'!B:C,2,false)</f>
        <v>შპს</v>
      </c>
      <c r="E311" s="1" t="b">
        <v>0</v>
      </c>
      <c r="F311" s="6" t="s">
        <v>1861</v>
      </c>
      <c r="G311" s="6" t="str">
        <f>VLOOKUP(W311, Countries!B:H,7,false)</f>
        <v>საქართველო - GEO</v>
      </c>
      <c r="H311" s="6" t="s">
        <v>1862</v>
      </c>
      <c r="K311" s="6" t="s">
        <v>1863</v>
      </c>
      <c r="L311" s="6">
        <v>6.2001022265E10</v>
      </c>
      <c r="N311" s="6" t="s">
        <v>1864</v>
      </c>
      <c r="P311" s="6" t="s">
        <v>1865</v>
      </c>
      <c r="S311" s="6">
        <v>1106.0</v>
      </c>
      <c r="T311" s="1" t="str">
        <f t="shared" si="1"/>
        <v>ICE000310</v>
      </c>
      <c r="U311" s="1" t="str">
        <f>TRIM(B311)&amp;" (ს.კ. "&amp;TRIM(F311)&amp;") - "&amp;VLOOKUP(X311,'Entity Types'!B:C,2,false)</f>
        <v>ოლ ტექს დეკორ (ს.კ. 445503642) - შპს</v>
      </c>
      <c r="V311" s="6" t="s">
        <v>62</v>
      </c>
      <c r="W311" s="6" t="s">
        <v>63</v>
      </c>
      <c r="X311" s="6" t="s">
        <v>64</v>
      </c>
    </row>
    <row r="312">
      <c r="A312" s="5">
        <v>44346.84449634259</v>
      </c>
      <c r="B312" s="6" t="s">
        <v>1866</v>
      </c>
      <c r="D312" s="1" t="str">
        <f>VLOOKUP(X312,'Entity Types'!B:C,2,false)</f>
        <v>შპს</v>
      </c>
      <c r="E312" s="1" t="b">
        <v>0</v>
      </c>
      <c r="F312" s="6" t="s">
        <v>1867</v>
      </c>
      <c r="G312" s="6" t="str">
        <f>VLOOKUP(W312, Countries!B:H,7,false)</f>
        <v>საქართველო - GEO</v>
      </c>
      <c r="H312" s="6" t="s">
        <v>1868</v>
      </c>
      <c r="K312" s="6" t="s">
        <v>1869</v>
      </c>
      <c r="L312" s="6">
        <v>1.010014517E9</v>
      </c>
      <c r="N312" s="6" t="s">
        <v>1870</v>
      </c>
      <c r="P312" s="6" t="s">
        <v>1871</v>
      </c>
      <c r="S312" s="6">
        <v>1111.0</v>
      </c>
      <c r="T312" s="1" t="str">
        <f t="shared" si="1"/>
        <v>ICE000311</v>
      </c>
      <c r="U312" s="1" t="str">
        <f>TRIM(B312)&amp;" (ს.კ. "&amp;TRIM(F312)&amp;") - "&amp;VLOOKUP(X312,'Entity Types'!B:C,2,false)</f>
        <v>ანგარი ჯი (ს.კ. 404430488) - შპს</v>
      </c>
      <c r="V312" s="6" t="s">
        <v>62</v>
      </c>
      <c r="W312" s="6" t="s">
        <v>63</v>
      </c>
      <c r="X312" s="6" t="s">
        <v>64</v>
      </c>
    </row>
    <row r="313">
      <c r="A313" s="5">
        <v>44346.84451519676</v>
      </c>
      <c r="B313" s="6" t="s">
        <v>1872</v>
      </c>
      <c r="D313" s="1" t="str">
        <f>VLOOKUP(X313,'Entity Types'!B:C,2,false)</f>
        <v>შპს</v>
      </c>
      <c r="E313" s="1" t="b">
        <v>0</v>
      </c>
      <c r="F313" s="6" t="s">
        <v>1873</v>
      </c>
      <c r="G313" s="6" t="str">
        <f>VLOOKUP(W313, Countries!B:H,7,false)</f>
        <v>საქართველო - GEO</v>
      </c>
      <c r="H313" s="6" t="s">
        <v>1874</v>
      </c>
      <c r="K313" s="6" t="s">
        <v>1875</v>
      </c>
      <c r="L313" s="6">
        <v>2.9001036333E10</v>
      </c>
      <c r="N313" s="6" t="s">
        <v>1876</v>
      </c>
      <c r="P313" s="6" t="s">
        <v>1877</v>
      </c>
      <c r="S313" s="6">
        <v>1119.0</v>
      </c>
      <c r="T313" s="1" t="str">
        <f t="shared" si="1"/>
        <v>ICE000312</v>
      </c>
      <c r="U313" s="1" t="str">
        <f>TRIM(B313)&amp;" (ს.კ. "&amp;TRIM(F313)&amp;") - "&amp;VLOOKUP(X313,'Entity Types'!B:C,2,false)</f>
        <v>კოპტერ.ჯი (ს.კ. 404510374) - შპს</v>
      </c>
      <c r="V313" s="6" t="s">
        <v>62</v>
      </c>
      <c r="W313" s="6" t="s">
        <v>63</v>
      </c>
      <c r="X313" s="6" t="s">
        <v>64</v>
      </c>
    </row>
    <row r="314">
      <c r="A314" s="5">
        <v>44346.84453524306</v>
      </c>
      <c r="B314" s="6" t="s">
        <v>1878</v>
      </c>
      <c r="D314" s="1" t="str">
        <f>VLOOKUP(X314,'Entity Types'!B:C,2,false)</f>
        <v>შპს</v>
      </c>
      <c r="E314" s="1" t="b">
        <v>0</v>
      </c>
      <c r="F314" s="6" t="s">
        <v>1879</v>
      </c>
      <c r="G314" s="6" t="str">
        <f>VLOOKUP(W314, Countries!B:H,7,false)</f>
        <v>საქართველო - GEO</v>
      </c>
      <c r="H314" s="6" t="s">
        <v>1880</v>
      </c>
      <c r="K314" s="6" t="s">
        <v>1881</v>
      </c>
      <c r="L314" s="6">
        <v>6.2007001211E10</v>
      </c>
      <c r="N314" s="6" t="s">
        <v>1882</v>
      </c>
      <c r="P314" s="6" t="s">
        <v>1883</v>
      </c>
      <c r="S314" s="6">
        <v>1122.0</v>
      </c>
      <c r="T314" s="1" t="str">
        <f t="shared" si="1"/>
        <v>ICE000313</v>
      </c>
      <c r="U314" s="1" t="str">
        <f>TRIM(B314)&amp;" (ს.კ. "&amp;TRIM(F314)&amp;") - "&amp;VLOOKUP(X314,'Entity Types'!B:C,2,false)</f>
        <v>გაგრა პლუსი (ს.კ. 250723971) - შპს</v>
      </c>
      <c r="V314" s="6" t="s">
        <v>62</v>
      </c>
      <c r="W314" s="6" t="s">
        <v>63</v>
      </c>
      <c r="X314" s="6" t="s">
        <v>64</v>
      </c>
    </row>
    <row r="315">
      <c r="A315" s="5">
        <v>44346.84455425926</v>
      </c>
      <c r="B315" s="6" t="s">
        <v>1884</v>
      </c>
      <c r="D315" s="1" t="str">
        <f>VLOOKUP(X315,'Entity Types'!B:C,2,false)</f>
        <v>შპს</v>
      </c>
      <c r="E315" s="1" t="b">
        <v>0</v>
      </c>
      <c r="F315" s="6" t="s">
        <v>1885</v>
      </c>
      <c r="G315" s="6" t="str">
        <f>VLOOKUP(W315, Countries!B:H,7,false)</f>
        <v>საქართველო - GEO</v>
      </c>
      <c r="H315" s="6" t="s">
        <v>1886</v>
      </c>
      <c r="K315" s="6" t="s">
        <v>1887</v>
      </c>
      <c r="L315" s="6">
        <v>1.027058756E9</v>
      </c>
      <c r="N315" s="6" t="s">
        <v>1888</v>
      </c>
      <c r="P315" s="6" t="s">
        <v>1889</v>
      </c>
      <c r="S315" s="6">
        <v>978.0</v>
      </c>
      <c r="T315" s="1" t="str">
        <f t="shared" si="1"/>
        <v>ICE000314</v>
      </c>
      <c r="U315" s="1" t="str">
        <f>TRIM(B315)&amp;" (ს.კ. "&amp;TRIM(F315)&amp;") - "&amp;VLOOKUP(X315,'Entity Types'!B:C,2,false)</f>
        <v>თეგი (ს.კ. 402017526) - შპს</v>
      </c>
      <c r="V315" s="6" t="s">
        <v>62</v>
      </c>
      <c r="W315" s="6" t="s">
        <v>63</v>
      </c>
      <c r="X315" s="6" t="s">
        <v>64</v>
      </c>
    </row>
    <row r="316">
      <c r="A316" s="5">
        <v>44346.84457327546</v>
      </c>
      <c r="B316" s="6" t="s">
        <v>1890</v>
      </c>
      <c r="D316" s="1" t="str">
        <f>VLOOKUP(X316,'Entity Types'!B:C,2,false)</f>
        <v>შპს</v>
      </c>
      <c r="E316" s="1" t="b">
        <v>0</v>
      </c>
      <c r="F316" s="6" t="s">
        <v>1891</v>
      </c>
      <c r="G316" s="6" t="str">
        <f>VLOOKUP(W316, Countries!B:H,7,false)</f>
        <v>საქართველო - GEO</v>
      </c>
      <c r="H316" s="6" t="s">
        <v>1892</v>
      </c>
      <c r="K316" s="6" t="s">
        <v>1893</v>
      </c>
      <c r="L316" s="6">
        <v>1.003016535E9</v>
      </c>
      <c r="N316" s="6" t="s">
        <v>1894</v>
      </c>
      <c r="P316" s="6" t="s">
        <v>1895</v>
      </c>
      <c r="S316" s="6">
        <v>921.0</v>
      </c>
      <c r="T316" s="1" t="str">
        <f t="shared" si="1"/>
        <v>ICE000315</v>
      </c>
      <c r="U316" s="1" t="str">
        <f>TRIM(B316)&amp;" (ს.კ. "&amp;TRIM(F316)&amp;") - "&amp;VLOOKUP(X316,'Entity Types'!B:C,2,false)</f>
        <v>ოლპრინტჯი (ს.კ. 400044518) - შპს</v>
      </c>
      <c r="V316" s="6" t="s">
        <v>62</v>
      </c>
      <c r="W316" s="6" t="s">
        <v>63</v>
      </c>
      <c r="X316" s="6" t="s">
        <v>64</v>
      </c>
    </row>
    <row r="317">
      <c r="A317" s="5">
        <v>44346.84459436343</v>
      </c>
      <c r="B317" s="6" t="s">
        <v>1896</v>
      </c>
      <c r="D317" s="1" t="str">
        <f>VLOOKUP(X317,'Entity Types'!B:C,2,false)</f>
        <v>შპს</v>
      </c>
      <c r="E317" s="1" t="b">
        <v>0</v>
      </c>
      <c r="F317" s="6" t="s">
        <v>1897</v>
      </c>
      <c r="G317" s="6" t="str">
        <f>VLOOKUP(W317, Countries!B:H,7,false)</f>
        <v>საქართველო - GEO</v>
      </c>
      <c r="H317" s="6" t="s">
        <v>1898</v>
      </c>
      <c r="K317" s="6" t="s">
        <v>1899</v>
      </c>
      <c r="L317" s="6">
        <v>6.1008004214E10</v>
      </c>
      <c r="N317" s="6" t="s">
        <v>1900</v>
      </c>
      <c r="P317" s="6" t="s">
        <v>1901</v>
      </c>
      <c r="S317" s="6">
        <v>623.0</v>
      </c>
      <c r="T317" s="1" t="str">
        <f t="shared" si="1"/>
        <v>ICE000316</v>
      </c>
      <c r="U317" s="1" t="str">
        <f>TRIM(B317)&amp;" (ს.კ. "&amp;TRIM(F317)&amp;") - "&amp;VLOOKUP(X317,'Entity Types'!B:C,2,false)</f>
        <v>დამ LTD DAM (ს.კ. 446754922) - შპს</v>
      </c>
      <c r="V317" s="6" t="s">
        <v>62</v>
      </c>
      <c r="W317" s="6" t="s">
        <v>63</v>
      </c>
      <c r="X317" s="6" t="s">
        <v>64</v>
      </c>
    </row>
    <row r="318">
      <c r="A318" s="5">
        <v>44346.844613900466</v>
      </c>
      <c r="B318" s="6" t="s">
        <v>1902</v>
      </c>
      <c r="D318" s="1" t="str">
        <f>VLOOKUP(X318,'Entity Types'!B:C,2,false)</f>
        <v>შპს</v>
      </c>
      <c r="E318" s="1" t="b">
        <v>0</v>
      </c>
      <c r="F318" s="6" t="s">
        <v>1903</v>
      </c>
      <c r="G318" s="6" t="str">
        <f>VLOOKUP(W318, Countries!B:H,7,false)</f>
        <v>საქართველო - GEO</v>
      </c>
      <c r="H318" s="6" t="s">
        <v>1904</v>
      </c>
      <c r="K318" s="6" t="s">
        <v>1905</v>
      </c>
      <c r="L318" s="6">
        <v>1.024024195E9</v>
      </c>
      <c r="N318" s="6" t="s">
        <v>1906</v>
      </c>
      <c r="P318" s="6" t="s">
        <v>1907</v>
      </c>
      <c r="S318" s="6">
        <v>1126.0</v>
      </c>
      <c r="T318" s="1" t="str">
        <f t="shared" si="1"/>
        <v>ICE000317</v>
      </c>
      <c r="U318" s="1" t="str">
        <f>TRIM(B318)&amp;" (ს.კ. "&amp;TRIM(F318)&amp;") - "&amp;VLOOKUP(X318,'Entity Types'!B:C,2,false)</f>
        <v>ჯიბითაიმს ჯორჯია (ს.კ. 405083323) - შპს</v>
      </c>
      <c r="V318" s="6" t="s">
        <v>62</v>
      </c>
      <c r="W318" s="6" t="s">
        <v>63</v>
      </c>
      <c r="X318" s="6" t="s">
        <v>64</v>
      </c>
    </row>
    <row r="319">
      <c r="A319" s="5">
        <v>44346.844632974535</v>
      </c>
      <c r="B319" s="6" t="s">
        <v>1908</v>
      </c>
      <c r="D319" s="1" t="str">
        <f>VLOOKUP(X319,'Entity Types'!B:C,2,false)</f>
        <v>შპს</v>
      </c>
      <c r="E319" s="1" t="b">
        <v>0</v>
      </c>
      <c r="F319" s="6" t="s">
        <v>1909</v>
      </c>
      <c r="G319" s="6" t="str">
        <f>VLOOKUP(W319, Countries!B:H,7,false)</f>
        <v>საქართველო - GEO</v>
      </c>
      <c r="H319" s="6" t="s">
        <v>1910</v>
      </c>
      <c r="K319" s="6" t="s">
        <v>1911</v>
      </c>
      <c r="L319" s="6">
        <v>1.018003902E9</v>
      </c>
      <c r="N319" s="6" t="s">
        <v>1912</v>
      </c>
      <c r="P319" s="6" t="s">
        <v>1913</v>
      </c>
      <c r="S319" s="6">
        <v>1128.0</v>
      </c>
      <c r="T319" s="1" t="str">
        <f t="shared" si="1"/>
        <v>ICE000318</v>
      </c>
      <c r="U319" s="1" t="str">
        <f>TRIM(B319)&amp;" (ს.კ. "&amp;TRIM(F319)&amp;") - "&amp;VLOOKUP(X319,'Entity Types'!B:C,2,false)</f>
        <v>პრინტარეა (ს.კ. 404384395) - შპს</v>
      </c>
      <c r="V319" s="6" t="s">
        <v>62</v>
      </c>
      <c r="W319" s="6" t="s">
        <v>63</v>
      </c>
      <c r="X319" s="6" t="s">
        <v>64</v>
      </c>
    </row>
    <row r="320">
      <c r="A320" s="5">
        <v>44346.84465167824</v>
      </c>
      <c r="B320" s="6" t="s">
        <v>1914</v>
      </c>
      <c r="D320" s="1" t="str">
        <f>VLOOKUP(X320,'Entity Types'!B:C,2,false)</f>
        <v>შპს</v>
      </c>
      <c r="E320" s="1" t="b">
        <v>0</v>
      </c>
      <c r="F320" s="6" t="s">
        <v>1915</v>
      </c>
      <c r="G320" s="6" t="str">
        <f>VLOOKUP(W320, Countries!B:H,7,false)</f>
        <v>საქართველო - GEO</v>
      </c>
      <c r="H320" s="6" t="s">
        <v>1916</v>
      </c>
      <c r="K320" s="6" t="s">
        <v>1917</v>
      </c>
      <c r="L320" s="6">
        <v>1.010007645E9</v>
      </c>
      <c r="N320" s="6" t="s">
        <v>1918</v>
      </c>
      <c r="P320" s="6" t="s">
        <v>1919</v>
      </c>
      <c r="S320" s="6">
        <v>1127.0</v>
      </c>
      <c r="T320" s="1" t="str">
        <f t="shared" si="1"/>
        <v>ICE000319</v>
      </c>
      <c r="U320" s="1" t="str">
        <f>TRIM(B320)&amp;" (ს.კ. "&amp;TRIM(F320)&amp;") - "&amp;VLOOKUP(X320,'Entity Types'!B:C,2,false)</f>
        <v>LIBERTY TOUR (ს.კ. 404378954) - შპს</v>
      </c>
      <c r="V320" s="6" t="s">
        <v>62</v>
      </c>
      <c r="W320" s="6" t="s">
        <v>63</v>
      </c>
      <c r="X320" s="6" t="s">
        <v>64</v>
      </c>
    </row>
    <row r="321">
      <c r="A321" s="5">
        <v>44346.8446728125</v>
      </c>
      <c r="B321" s="6" t="s">
        <v>1920</v>
      </c>
      <c r="D321" s="1" t="str">
        <f>VLOOKUP(X321,'Entity Types'!B:C,2,false)</f>
        <v>შპს</v>
      </c>
      <c r="E321" s="1" t="b">
        <v>0</v>
      </c>
      <c r="F321" s="6" t="s">
        <v>1921</v>
      </c>
      <c r="G321" s="6" t="str">
        <f>VLOOKUP(W321, Countries!B:H,7,false)</f>
        <v>საქართველო - GEO</v>
      </c>
      <c r="H321" s="6" t="s">
        <v>1922</v>
      </c>
      <c r="K321" s="6" t="s">
        <v>1923</v>
      </c>
      <c r="L321" s="6">
        <v>3.5221955136E10</v>
      </c>
      <c r="N321" s="6" t="s">
        <v>1924</v>
      </c>
      <c r="P321" s="6" t="s">
        <v>1925</v>
      </c>
      <c r="S321" s="6">
        <v>1142.0</v>
      </c>
      <c r="T321" s="1" t="str">
        <f t="shared" si="1"/>
        <v>ICE000320</v>
      </c>
      <c r="U321" s="1" t="str">
        <f>TRIM(B321)&amp;" (ს.კ. "&amp;TRIM(F321)&amp;") - "&amp;VLOOKUP(X321,'Entity Types'!B:C,2,false)</f>
        <v>ჰასკო + (ს.კ. 200255482) - შპს</v>
      </c>
      <c r="V321" s="6" t="s">
        <v>62</v>
      </c>
      <c r="W321" s="6" t="s">
        <v>63</v>
      </c>
      <c r="X321" s="6" t="s">
        <v>64</v>
      </c>
    </row>
    <row r="322">
      <c r="A322" s="5">
        <v>44346.84469378472</v>
      </c>
      <c r="B322" s="6" t="s">
        <v>1926</v>
      </c>
      <c r="D322" s="1" t="str">
        <f>VLOOKUP(X322,'Entity Types'!B:C,2,false)</f>
        <v>შპს</v>
      </c>
      <c r="E322" s="1" t="b">
        <v>0</v>
      </c>
      <c r="F322" s="6" t="s">
        <v>1927</v>
      </c>
      <c r="G322" s="6" t="str">
        <f>VLOOKUP(W322, Countries!B:H,7,false)</f>
        <v>საქართველო - GEO</v>
      </c>
      <c r="H322" s="6" t="s">
        <v>1928</v>
      </c>
      <c r="K322" s="6" t="s">
        <v>1929</v>
      </c>
      <c r="L322" s="6">
        <v>1.002016776E9</v>
      </c>
      <c r="N322" s="6" t="s">
        <v>1930</v>
      </c>
      <c r="P322" s="6" t="s">
        <v>1931</v>
      </c>
      <c r="S322" s="6">
        <v>38.0</v>
      </c>
      <c r="T322" s="1" t="str">
        <f t="shared" si="1"/>
        <v>ICE000321</v>
      </c>
      <c r="U322" s="1" t="str">
        <f>TRIM(B322)&amp;" (ს.კ. "&amp;TRIM(F322)&amp;") - "&amp;VLOOKUP(X322,'Entity Types'!B:C,2,false)</f>
        <v>კოპიპრინტ - 2000 (ს.კ. 205166210) - შპს</v>
      </c>
      <c r="V322" s="6" t="s">
        <v>62</v>
      </c>
      <c r="W322" s="6" t="s">
        <v>63</v>
      </c>
      <c r="X322" s="6" t="s">
        <v>64</v>
      </c>
    </row>
    <row r="323">
      <c r="A323" s="5">
        <v>44346.84471351852</v>
      </c>
      <c r="B323" s="6" t="s">
        <v>1932</v>
      </c>
      <c r="D323" s="1" t="str">
        <f>VLOOKUP(X323,'Entity Types'!B:C,2,false)</f>
        <v>შპს</v>
      </c>
      <c r="E323" s="1" t="b">
        <v>0</v>
      </c>
      <c r="F323" s="6" t="s">
        <v>1933</v>
      </c>
      <c r="G323" s="6" t="str">
        <f>VLOOKUP(W323, Countries!B:H,7,false)</f>
        <v>საქართველო - GEO</v>
      </c>
      <c r="H323" s="6" t="s">
        <v>1934</v>
      </c>
      <c r="K323" s="6" t="s">
        <v>1935</v>
      </c>
      <c r="L323" s="6">
        <v>1.027046121E9</v>
      </c>
      <c r="N323" s="6" t="s">
        <v>1936</v>
      </c>
      <c r="P323" s="6" t="s">
        <v>1937</v>
      </c>
      <c r="S323" s="6">
        <v>1103.0</v>
      </c>
      <c r="T323" s="1" t="str">
        <f t="shared" si="1"/>
        <v>ICE000322</v>
      </c>
      <c r="U323" s="1" t="str">
        <f>TRIM(B323)&amp;" (ს.კ. "&amp;TRIM(F323)&amp;") - "&amp;VLOOKUP(X323,'Entity Types'!B:C,2,false)</f>
        <v>ბრენდ არ (ს.კ. 400126671) - შპს</v>
      </c>
      <c r="V323" s="6" t="s">
        <v>62</v>
      </c>
      <c r="W323" s="6" t="s">
        <v>63</v>
      </c>
      <c r="X323" s="6" t="s">
        <v>64</v>
      </c>
    </row>
    <row r="324">
      <c r="A324" s="5">
        <v>44346.84473186343</v>
      </c>
      <c r="B324" s="6" t="s">
        <v>1938</v>
      </c>
      <c r="D324" s="1" t="str">
        <f>VLOOKUP(X324,'Entity Types'!B:C,2,false)</f>
        <v>შპს</v>
      </c>
      <c r="E324" s="1" t="b">
        <v>0</v>
      </c>
      <c r="F324" s="6" t="s">
        <v>1939</v>
      </c>
      <c r="G324" s="6" t="str">
        <f>VLOOKUP(W324, Countries!B:H,7,false)</f>
        <v>საქართველო - GEO</v>
      </c>
      <c r="H324" s="6" t="s">
        <v>1940</v>
      </c>
      <c r="K324" s="6" t="s">
        <v>1941</v>
      </c>
      <c r="L324" s="6">
        <v>4.7001015559E10</v>
      </c>
      <c r="N324" s="6" t="s">
        <v>1942</v>
      </c>
      <c r="P324" s="6" t="s">
        <v>1943</v>
      </c>
      <c r="S324" s="6">
        <v>1150.0</v>
      </c>
      <c r="T324" s="1" t="str">
        <f t="shared" si="1"/>
        <v>ICE000323</v>
      </c>
      <c r="U324" s="1" t="str">
        <f>TRIM(B324)&amp;" (ს.კ. "&amp;TRIM(F324)&amp;") - "&amp;VLOOKUP(X324,'Entity Types'!B:C,2,false)</f>
        <v>ოფის 3 (ს.კ. 424068378) - შპს</v>
      </c>
      <c r="V324" s="6" t="s">
        <v>62</v>
      </c>
      <c r="W324" s="6" t="s">
        <v>63</v>
      </c>
      <c r="X324" s="6" t="s">
        <v>64</v>
      </c>
    </row>
    <row r="325">
      <c r="A325" s="5">
        <v>44346.84475108796</v>
      </c>
      <c r="B325" s="6" t="s">
        <v>1944</v>
      </c>
      <c r="D325" s="1" t="str">
        <f>VLOOKUP(X325,'Entity Types'!B:C,2,false)</f>
        <v>შპს</v>
      </c>
      <c r="E325" s="1" t="b">
        <v>0</v>
      </c>
      <c r="F325" s="6" t="s">
        <v>1945</v>
      </c>
      <c r="G325" s="6" t="str">
        <f>VLOOKUP(W325, Countries!B:H,7,false)</f>
        <v>საქართველო - GEO</v>
      </c>
      <c r="H325" s="6" t="s">
        <v>1946</v>
      </c>
      <c r="K325" s="6" t="s">
        <v>1947</v>
      </c>
      <c r="L325" s="6">
        <v>5.7001008238E10</v>
      </c>
      <c r="N325" s="6" t="s">
        <v>1948</v>
      </c>
      <c r="P325" s="6" t="s">
        <v>1949</v>
      </c>
      <c r="T325" s="1" t="str">
        <f t="shared" si="1"/>
        <v>ICE000324</v>
      </c>
      <c r="U325" s="1" t="str">
        <f>TRIM(B325)&amp;" (ს.კ. "&amp;TRIM(F325)&amp;") - "&amp;VLOOKUP(X325,'Entity Types'!B:C,2,false)</f>
        <v>რეგ სერვისი (ს.კ. 402069603) - შპს</v>
      </c>
      <c r="V325" s="6" t="s">
        <v>62</v>
      </c>
      <c r="W325" s="6" t="s">
        <v>63</v>
      </c>
      <c r="X325" s="6" t="s">
        <v>64</v>
      </c>
    </row>
    <row r="326">
      <c r="A326" s="5">
        <v>44346.844770324074</v>
      </c>
      <c r="B326" s="6" t="s">
        <v>1950</v>
      </c>
      <c r="D326" s="1" t="str">
        <f>VLOOKUP(X326,'Entity Types'!B:C,2,false)</f>
        <v>შპს</v>
      </c>
      <c r="E326" s="1" t="b">
        <v>0</v>
      </c>
      <c r="F326" s="6" t="s">
        <v>1951</v>
      </c>
      <c r="G326" s="6" t="str">
        <f>VLOOKUP(W326, Countries!B:H,7,false)</f>
        <v>საქართველო - GEO</v>
      </c>
      <c r="H326" s="6" t="s">
        <v>1952</v>
      </c>
      <c r="K326" s="6" t="s">
        <v>1953</v>
      </c>
      <c r="L326" s="6">
        <v>1.020000601E9</v>
      </c>
      <c r="N326" s="6" t="s">
        <v>1954</v>
      </c>
      <c r="P326" s="6" t="s">
        <v>1955</v>
      </c>
      <c r="S326" s="6">
        <v>1163.0</v>
      </c>
      <c r="T326" s="1" t="str">
        <f t="shared" si="1"/>
        <v>ICE000325</v>
      </c>
      <c r="U326" s="1" t="str">
        <f>TRIM(B326)&amp;" (ს.კ. "&amp;TRIM(F326)&amp;") - "&amp;VLOOKUP(X326,'Entity Types'!B:C,2,false)</f>
        <v>ბიზნესისა და ტექნოლოგიების აკადემია (ს.კ. 406056173) - შპს</v>
      </c>
      <c r="V326" s="6" t="s">
        <v>62</v>
      </c>
      <c r="W326" s="6" t="s">
        <v>63</v>
      </c>
      <c r="X326" s="6" t="s">
        <v>64</v>
      </c>
    </row>
    <row r="327">
      <c r="A327" s="5">
        <v>44346.844789780094</v>
      </c>
      <c r="B327" s="6" t="s">
        <v>1956</v>
      </c>
      <c r="D327" s="1" t="str">
        <f>VLOOKUP(X327,'Entity Types'!B:C,2,false)</f>
        <v>შპს</v>
      </c>
      <c r="E327" s="1" t="b">
        <v>0</v>
      </c>
      <c r="F327" s="6" t="s">
        <v>1957</v>
      </c>
      <c r="G327" s="6" t="str">
        <f>VLOOKUP(W327, Countries!B:H,7,false)</f>
        <v>საქართველო - GEO</v>
      </c>
      <c r="H327" s="6" t="s">
        <v>1958</v>
      </c>
      <c r="K327" s="6" t="s">
        <v>1959</v>
      </c>
      <c r="L327" s="6">
        <v>3.5001061151E10</v>
      </c>
      <c r="N327" s="6" t="s">
        <v>1960</v>
      </c>
      <c r="P327" s="6" t="s">
        <v>1961</v>
      </c>
      <c r="S327" s="6">
        <v>1164.0</v>
      </c>
      <c r="T327" s="1" t="str">
        <f t="shared" si="1"/>
        <v>ICE000326</v>
      </c>
      <c r="U327" s="1" t="str">
        <f>TRIM(B327)&amp;" (ს.კ. "&amp;TRIM(F327)&amp;") - "&amp;VLOOKUP(X327,'Entity Types'!B:C,2,false)</f>
        <v>სწრაფი ჩარიცხვები (ს.კ. 416312010) - შპს</v>
      </c>
      <c r="V327" s="6" t="s">
        <v>62</v>
      </c>
      <c r="W327" s="6" t="s">
        <v>63</v>
      </c>
      <c r="X327" s="6" t="s">
        <v>64</v>
      </c>
    </row>
    <row r="328">
      <c r="A328" s="5">
        <v>44346.84480903935</v>
      </c>
      <c r="B328" s="6" t="s">
        <v>1962</v>
      </c>
      <c r="D328" s="1" t="str">
        <f>VLOOKUP(X328,'Entity Types'!B:C,2,false)</f>
        <v>უცხოური საწარმოს ფილიალი</v>
      </c>
      <c r="E328" s="1" t="b">
        <v>0</v>
      </c>
      <c r="F328" s="6" t="s">
        <v>1963</v>
      </c>
      <c r="G328" s="6" t="str">
        <f>VLOOKUP(W328, Countries!B:H,7,false)</f>
        <v>საქართველო - GEO</v>
      </c>
      <c r="H328" s="6" t="s">
        <v>1964</v>
      </c>
      <c r="K328" s="6" t="s">
        <v>1965</v>
      </c>
      <c r="L328" s="6">
        <v>7.20064096E8</v>
      </c>
      <c r="N328" s="6" t="s">
        <v>1966</v>
      </c>
      <c r="P328" s="6" t="s">
        <v>1967</v>
      </c>
      <c r="S328" s="6">
        <v>635.0</v>
      </c>
      <c r="T328" s="1" t="str">
        <f t="shared" si="1"/>
        <v>ICE000327</v>
      </c>
      <c r="U328" s="1" t="str">
        <f>TRIM(B328)&amp;" (ს.კ. "&amp;TRIM(F328)&amp;") - "&amp;VLOOKUP(X328,'Entity Types'!B:C,2,false)</f>
        <v>კომპანია რეზიდ ჰოლდინგ ჯიემბიეიჩ-ის
ფილიალი საქართველოში რეზიდ-თბილისი (ს.კ. 205290219) - უცხოური საწარმოს ფილიალი</v>
      </c>
      <c r="V328" s="6" t="s">
        <v>62</v>
      </c>
      <c r="W328" s="6" t="s">
        <v>63</v>
      </c>
      <c r="X328" s="6" t="s">
        <v>782</v>
      </c>
    </row>
    <row r="329">
      <c r="A329" s="5">
        <v>44346.844829699075</v>
      </c>
      <c r="B329" s="6" t="s">
        <v>1968</v>
      </c>
      <c r="D329" s="1" t="str">
        <f>VLOOKUP(X329,'Entity Types'!B:C,2,false)</f>
        <v>შპს</v>
      </c>
      <c r="E329" s="1" t="b">
        <v>0</v>
      </c>
      <c r="F329" s="6" t="s">
        <v>1969</v>
      </c>
      <c r="G329" s="6" t="str">
        <f>VLOOKUP(W329, Countries!B:H,7,false)</f>
        <v>საქართველო - GEO</v>
      </c>
      <c r="H329" s="6" t="s">
        <v>1970</v>
      </c>
      <c r="K329" s="6" t="s">
        <v>1971</v>
      </c>
      <c r="L329" s="6">
        <v>6.1006010533E10</v>
      </c>
      <c r="N329" s="6" t="s">
        <v>1972</v>
      </c>
      <c r="P329" s="6" t="s">
        <v>1973</v>
      </c>
      <c r="S329" s="6">
        <v>1177.0</v>
      </c>
      <c r="T329" s="1" t="str">
        <f t="shared" si="1"/>
        <v>ICE000328</v>
      </c>
      <c r="U329" s="1" t="str">
        <f>TRIM(B329)&amp;" (ს.კ. "&amp;TRIM(F329)&amp;") - "&amp;VLOOKUP(X329,'Entity Types'!B:C,2,false)</f>
        <v>სმარტ უნიონ (ს.კ. 445515087) - შპს</v>
      </c>
      <c r="V329" s="6" t="s">
        <v>62</v>
      </c>
      <c r="W329" s="6" t="s">
        <v>63</v>
      </c>
      <c r="X329" s="6" t="s">
        <v>64</v>
      </c>
    </row>
    <row r="330">
      <c r="A330" s="5">
        <v>44346.84484929398</v>
      </c>
      <c r="B330" s="6" t="s">
        <v>1974</v>
      </c>
      <c r="D330" s="1" t="str">
        <f>VLOOKUP(X330,'Entity Types'!B:C,2,false)</f>
        <v>სს</v>
      </c>
      <c r="E330" s="1" t="b">
        <v>0</v>
      </c>
      <c r="F330" s="6" t="s">
        <v>1975</v>
      </c>
      <c r="G330" s="6" t="str">
        <f>VLOOKUP(W330, Countries!B:H,7,false)</f>
        <v>საქართველო - GEO</v>
      </c>
      <c r="H330" s="6" t="s">
        <v>1976</v>
      </c>
      <c r="K330" s="6" t="s">
        <v>1977</v>
      </c>
      <c r="L330" s="6">
        <v>1.020005032E9</v>
      </c>
      <c r="N330" s="6" t="s">
        <v>1978</v>
      </c>
      <c r="P330" s="6" t="s">
        <v>1979</v>
      </c>
      <c r="S330" s="6">
        <v>375.0</v>
      </c>
      <c r="T330" s="1" t="str">
        <f t="shared" si="1"/>
        <v>ICE000329</v>
      </c>
      <c r="U330" s="1" t="str">
        <f>TRIM(B330)&amp;" (ს.კ. "&amp;TRIM(F330)&amp;") - "&amp;VLOOKUP(X330,'Entity Types'!B:C,2,false)</f>
        <v>ვისოლ პეტროლიუმ ჯორჯია (ს.კ. 202161098) - სს</v>
      </c>
      <c r="V330" s="6" t="s">
        <v>62</v>
      </c>
      <c r="W330" s="6" t="s">
        <v>63</v>
      </c>
      <c r="X330" s="6" t="s">
        <v>99</v>
      </c>
    </row>
    <row r="331">
      <c r="A331" s="5">
        <v>44346.84486761574</v>
      </c>
      <c r="B331" s="6" t="s">
        <v>1980</v>
      </c>
      <c r="D331" s="1" t="str">
        <f>VLOOKUP(X331,'Entity Types'!B:C,2,false)</f>
        <v>შპს</v>
      </c>
      <c r="E331" s="1" t="b">
        <v>0</v>
      </c>
      <c r="F331" s="6" t="s">
        <v>1981</v>
      </c>
      <c r="G331" s="6" t="str">
        <f>VLOOKUP(W331, Countries!B:H,7,false)</f>
        <v>საქართველო - GEO</v>
      </c>
      <c r="H331" s="6" t="s">
        <v>1982</v>
      </c>
      <c r="K331" s="6" t="s">
        <v>1983</v>
      </c>
      <c r="L331" s="6">
        <v>6.1003002868E10</v>
      </c>
      <c r="N331" s="6" t="s">
        <v>1984</v>
      </c>
      <c r="P331" s="6" t="s">
        <v>1985</v>
      </c>
      <c r="S331" s="6">
        <v>1187.0</v>
      </c>
      <c r="T331" s="1" t="str">
        <f t="shared" si="1"/>
        <v>ICE000330</v>
      </c>
      <c r="U331" s="1" t="str">
        <f>TRIM(B331)&amp;" (ს.კ. "&amp;TRIM(F331)&amp;") - "&amp;VLOOKUP(X331,'Entity Types'!B:C,2,false)</f>
        <v>გეპა (ს.კ. 445506587) - შპს</v>
      </c>
      <c r="V331" s="6" t="s">
        <v>62</v>
      </c>
      <c r="W331" s="6" t="s">
        <v>63</v>
      </c>
      <c r="X331" s="6" t="s">
        <v>64</v>
      </c>
    </row>
    <row r="332">
      <c r="A332" s="5">
        <v>44346.84488851852</v>
      </c>
      <c r="B332" s="6" t="s">
        <v>1986</v>
      </c>
      <c r="D332" s="1" t="str">
        <f>VLOOKUP(X332,'Entity Types'!B:C,2,false)</f>
        <v>შპს</v>
      </c>
      <c r="E332" s="1" t="b">
        <v>0</v>
      </c>
      <c r="F332" s="6" t="s">
        <v>1987</v>
      </c>
      <c r="G332" s="6" t="str">
        <f>VLOOKUP(W332, Countries!B:H,7,false)</f>
        <v>საქართველო - GEO</v>
      </c>
      <c r="H332" s="6" t="s">
        <v>1988</v>
      </c>
      <c r="K332" s="6" t="s">
        <v>1989</v>
      </c>
      <c r="L332" s="6">
        <v>6.1004009451E10</v>
      </c>
      <c r="N332" s="6" t="s">
        <v>1990</v>
      </c>
      <c r="P332" s="6" t="s">
        <v>1991</v>
      </c>
      <c r="S332" s="6">
        <v>1196.0</v>
      </c>
      <c r="T332" s="1" t="str">
        <f t="shared" si="1"/>
        <v>ICE000331</v>
      </c>
      <c r="U332" s="1" t="str">
        <f>TRIM(B332)&amp;" (ს.კ. "&amp;TRIM(F332)&amp;") - "&amp;VLOOKUP(X332,'Entity Types'!B:C,2,false)</f>
        <v>ჯ.თ. მოტორსი (ს.კ. 404541983) - შპს</v>
      </c>
      <c r="V332" s="6" t="s">
        <v>62</v>
      </c>
      <c r="W332" s="6" t="s">
        <v>63</v>
      </c>
      <c r="X332" s="6" t="s">
        <v>64</v>
      </c>
    </row>
    <row r="333">
      <c r="A333" s="5">
        <v>44346.84491042824</v>
      </c>
      <c r="B333" s="6" t="s">
        <v>1992</v>
      </c>
      <c r="D333" s="1" t="str">
        <f>VLOOKUP(X333,'Entity Types'!B:C,2,false)</f>
        <v>შპს</v>
      </c>
      <c r="E333" s="1" t="b">
        <v>0</v>
      </c>
      <c r="F333" s="6" t="s">
        <v>1993</v>
      </c>
      <c r="G333" s="6" t="str">
        <f>VLOOKUP(W333, Countries!B:H,7,false)</f>
        <v>საქართველო - GEO</v>
      </c>
      <c r="H333" s="6" t="s">
        <v>1994</v>
      </c>
      <c r="K333" s="6" t="s">
        <v>1995</v>
      </c>
      <c r="L333" s="6">
        <v>5.4001010273E10</v>
      </c>
      <c r="N333" s="6" t="s">
        <v>1996</v>
      </c>
      <c r="P333" s="6" t="s">
        <v>1997</v>
      </c>
      <c r="S333" s="6">
        <v>1197.0</v>
      </c>
      <c r="T333" s="1" t="str">
        <f t="shared" si="1"/>
        <v>ICE000332</v>
      </c>
      <c r="U333" s="1" t="str">
        <f>TRIM(B333)&amp;" (ს.კ. "&amp;TRIM(F333)&amp;") - "&amp;VLOOKUP(X333,'Entity Types'!B:C,2,false)</f>
        <v>მორეპოვერი (ს.კ. 405131094) - შპს</v>
      </c>
      <c r="V333" s="6" t="s">
        <v>62</v>
      </c>
      <c r="W333" s="6" t="s">
        <v>63</v>
      </c>
      <c r="X333" s="6" t="s">
        <v>64</v>
      </c>
    </row>
    <row r="334">
      <c r="A334" s="5">
        <v>44346.84493076389</v>
      </c>
      <c r="B334" s="6" t="s">
        <v>1998</v>
      </c>
      <c r="D334" s="1" t="str">
        <f>VLOOKUP(X334,'Entity Types'!B:C,2,false)</f>
        <v>შპს</v>
      </c>
      <c r="E334" s="1" t="b">
        <v>0</v>
      </c>
      <c r="F334" s="6" t="s">
        <v>1999</v>
      </c>
      <c r="G334" s="6" t="str">
        <f>VLOOKUP(W334, Countries!B:H,7,false)</f>
        <v>საქართველო - GEO</v>
      </c>
      <c r="H334" s="6" t="s">
        <v>2000</v>
      </c>
      <c r="K334" s="6" t="s">
        <v>2001</v>
      </c>
      <c r="L334" s="6">
        <v>1.03100412E9</v>
      </c>
      <c r="N334" s="6" t="s">
        <v>2002</v>
      </c>
      <c r="P334" s="6" t="s">
        <v>2003</v>
      </c>
      <c r="S334" s="6">
        <v>1200.0</v>
      </c>
      <c r="T334" s="1" t="str">
        <f t="shared" si="1"/>
        <v>ICE000333</v>
      </c>
      <c r="U334" s="1" t="str">
        <f>TRIM(B334)&amp;" (ს.კ. "&amp;TRIM(F334)&amp;") - "&amp;VLOOKUP(X334,'Entity Types'!B:C,2,false)</f>
        <v>გლობალ თრეველ (ს.კ. 205103788) - შპს</v>
      </c>
      <c r="V334" s="6" t="s">
        <v>62</v>
      </c>
      <c r="W334" s="6" t="s">
        <v>63</v>
      </c>
      <c r="X334" s="6" t="s">
        <v>64</v>
      </c>
    </row>
    <row r="335">
      <c r="A335" s="5">
        <v>44346.84495084491</v>
      </c>
      <c r="B335" s="6" t="s">
        <v>2004</v>
      </c>
      <c r="D335" s="1" t="str">
        <f>VLOOKUP(X335,'Entity Types'!B:C,2,false)</f>
        <v>შპს</v>
      </c>
      <c r="E335" s="1" t="b">
        <v>0</v>
      </c>
      <c r="F335" s="6" t="s">
        <v>2005</v>
      </c>
      <c r="G335" s="6" t="str">
        <f>VLOOKUP(W335, Countries!B:H,7,false)</f>
        <v>საქართველო - GEO</v>
      </c>
      <c r="H335" s="6" t="s">
        <v>2006</v>
      </c>
      <c r="K335" s="6" t="s">
        <v>2007</v>
      </c>
      <c r="L335" s="6">
        <v>1.017009283E9</v>
      </c>
      <c r="N335" s="6" t="s">
        <v>2008</v>
      </c>
      <c r="P335" s="6" t="s">
        <v>2009</v>
      </c>
      <c r="S335" s="6">
        <v>1201.0</v>
      </c>
      <c r="T335" s="1" t="str">
        <f t="shared" si="1"/>
        <v>ICE000334</v>
      </c>
      <c r="U335" s="1" t="str">
        <f>TRIM(B335)&amp;" (ს.კ. "&amp;TRIM(F335)&amp;") - "&amp;VLOOKUP(X335,'Entity Types'!B:C,2,false)</f>
        <v>დისქავერი (ს.კ. 202187061) - შპს</v>
      </c>
      <c r="V335" s="6" t="s">
        <v>62</v>
      </c>
      <c r="W335" s="6" t="s">
        <v>63</v>
      </c>
      <c r="X335" s="6" t="s">
        <v>64</v>
      </c>
    </row>
    <row r="336">
      <c r="A336" s="5">
        <v>44346.84497104167</v>
      </c>
      <c r="B336" s="6" t="s">
        <v>2010</v>
      </c>
      <c r="D336" s="1" t="str">
        <f>VLOOKUP(X336,'Entity Types'!B:C,2,false)</f>
        <v>შპს</v>
      </c>
      <c r="E336" s="1" t="b">
        <v>0</v>
      </c>
      <c r="F336" s="6" t="s">
        <v>2011</v>
      </c>
      <c r="G336" s="6" t="str">
        <f>VLOOKUP(W336, Countries!B:H,7,false)</f>
        <v>საქართველო - GEO</v>
      </c>
      <c r="H336" s="6" t="s">
        <v>2012</v>
      </c>
      <c r="K336" s="6" t="s">
        <v>2013</v>
      </c>
      <c r="L336" s="6">
        <v>1.024003019E9</v>
      </c>
      <c r="N336" s="6" t="s">
        <v>2014</v>
      </c>
      <c r="P336" s="6" t="s">
        <v>2015</v>
      </c>
      <c r="S336" s="6">
        <v>1203.0</v>
      </c>
      <c r="T336" s="1" t="str">
        <f t="shared" si="1"/>
        <v>ICE000335</v>
      </c>
      <c r="U336" s="1" t="str">
        <f>TRIM(B336)&amp;" (ს.კ. "&amp;TRIM(F336)&amp;") - "&amp;VLOOKUP(X336,'Entity Types'!B:C,2,false)</f>
        <v>სტუდია "დეკვადრატი" (ს.კ. 205066505) - შპს</v>
      </c>
      <c r="V336" s="6" t="s">
        <v>62</v>
      </c>
      <c r="W336" s="6" t="s">
        <v>63</v>
      </c>
      <c r="X336" s="6" t="s">
        <v>64</v>
      </c>
    </row>
    <row r="337">
      <c r="A337" s="5">
        <v>44346.844991307866</v>
      </c>
      <c r="B337" s="6" t="s">
        <v>2016</v>
      </c>
      <c r="D337" s="1" t="str">
        <f>VLOOKUP(X337,'Entity Types'!B:C,2,false)</f>
        <v>შპს</v>
      </c>
      <c r="E337" s="1" t="b">
        <v>0</v>
      </c>
      <c r="F337" s="6" t="s">
        <v>2017</v>
      </c>
      <c r="G337" s="6" t="str">
        <f>VLOOKUP(W337, Countries!B:H,7,false)</f>
        <v>საქართველო - GEO</v>
      </c>
      <c r="H337" s="6" t="s">
        <v>2018</v>
      </c>
      <c r="K337" s="6" t="s">
        <v>2019</v>
      </c>
      <c r="L337" s="6">
        <v>3.9001006285E10</v>
      </c>
      <c r="N337" s="6" t="s">
        <v>2020</v>
      </c>
      <c r="P337" s="6" t="s">
        <v>2021</v>
      </c>
      <c r="S337" s="6">
        <v>869.0</v>
      </c>
      <c r="T337" s="1" t="str">
        <f t="shared" si="1"/>
        <v>ICE000336</v>
      </c>
      <c r="U337" s="1" t="str">
        <f>TRIM(B337)&amp;" (ს.კ. "&amp;TRIM(F337)&amp;") - "&amp;VLOOKUP(X337,'Entity Types'!B:C,2,false)</f>
        <v>ოთო-2011 (ს.კ. 404884014) - შპს</v>
      </c>
      <c r="V337" s="6" t="s">
        <v>62</v>
      </c>
      <c r="W337" s="6" t="s">
        <v>63</v>
      </c>
      <c r="X337" s="6" t="s">
        <v>64</v>
      </c>
    </row>
    <row r="338">
      <c r="A338" s="5">
        <v>44346.84501237268</v>
      </c>
      <c r="B338" s="6" t="s">
        <v>2022</v>
      </c>
      <c r="D338" s="1" t="str">
        <f>VLOOKUP(X338,'Entity Types'!B:C,2,false)</f>
        <v>შპს</v>
      </c>
      <c r="E338" s="1" t="b">
        <v>0</v>
      </c>
      <c r="F338" s="6" t="s">
        <v>2023</v>
      </c>
      <c r="G338" s="6" t="str">
        <f>VLOOKUP(W338, Countries!B:H,7,false)</f>
        <v>საქართველო - GEO</v>
      </c>
      <c r="H338" s="6" t="s">
        <v>2024</v>
      </c>
      <c r="K338" s="6" t="s">
        <v>2025</v>
      </c>
      <c r="L338" s="6">
        <v>6.101002007E10</v>
      </c>
      <c r="N338" s="6" t="s">
        <v>2026</v>
      </c>
      <c r="P338" s="6" t="s">
        <v>2027</v>
      </c>
      <c r="S338" s="6">
        <v>1135.0</v>
      </c>
      <c r="T338" s="1" t="str">
        <f t="shared" si="1"/>
        <v>ICE000337</v>
      </c>
      <c r="U338" s="1" t="str">
        <f>TRIM(B338)&amp;" (ს.კ. "&amp;TRIM(F338)&amp;") - "&amp;VLOOKUP(X338,'Entity Types'!B:C,2,false)</f>
        <v>რემონტი + (ს.კ. 445546552) - შპს</v>
      </c>
      <c r="V338" s="6" t="s">
        <v>62</v>
      </c>
      <c r="W338" s="6" t="s">
        <v>63</v>
      </c>
      <c r="X338" s="6" t="s">
        <v>64</v>
      </c>
    </row>
    <row r="339">
      <c r="A339" s="5">
        <v>44346.84503293982</v>
      </c>
      <c r="B339" s="6" t="s">
        <v>2028</v>
      </c>
      <c r="D339" s="1" t="str">
        <f>VLOOKUP(X339,'Entity Types'!B:C,2,false)</f>
        <v>შპს</v>
      </c>
      <c r="E339" s="1" t="b">
        <v>0</v>
      </c>
      <c r="F339" s="6" t="s">
        <v>2029</v>
      </c>
      <c r="G339" s="6" t="str">
        <f>VLOOKUP(W339, Countries!B:H,7,false)</f>
        <v>საქართველო - GEO</v>
      </c>
      <c r="H339" s="6" t="s">
        <v>2030</v>
      </c>
      <c r="K339" s="6" t="s">
        <v>2031</v>
      </c>
      <c r="L339" s="6">
        <v>1.025009798E9</v>
      </c>
      <c r="N339" s="6" t="s">
        <v>2032</v>
      </c>
      <c r="P339" s="6" t="s">
        <v>2033</v>
      </c>
      <c r="S339" s="6">
        <v>1204.0</v>
      </c>
      <c r="T339" s="1" t="str">
        <f t="shared" si="1"/>
        <v>ICE000338</v>
      </c>
      <c r="U339" s="1" t="str">
        <f>TRIM(B339)&amp;" (ს.კ. "&amp;TRIM(F339)&amp;") - "&amp;VLOOKUP(X339,'Entity Types'!B:C,2,false)</f>
        <v>სანი ჰოლიდეი (ს.კ. 405326277) - შპს</v>
      </c>
      <c r="V339" s="6" t="s">
        <v>62</v>
      </c>
      <c r="W339" s="6" t="s">
        <v>63</v>
      </c>
      <c r="X339" s="6" t="s">
        <v>64</v>
      </c>
    </row>
    <row r="340">
      <c r="A340" s="5">
        <v>44346.84505260417</v>
      </c>
      <c r="B340" s="6" t="s">
        <v>2034</v>
      </c>
      <c r="D340" s="1" t="str">
        <f>VLOOKUP(X340,'Entity Types'!B:C,2,false)</f>
        <v>შპს</v>
      </c>
      <c r="E340" s="1" t="b">
        <v>0</v>
      </c>
      <c r="F340" s="6" t="s">
        <v>2035</v>
      </c>
      <c r="G340" s="6" t="str">
        <f>VLOOKUP(W340, Countries!B:H,7,false)</f>
        <v>საქართველო - GEO</v>
      </c>
      <c r="H340" s="6" t="s">
        <v>2036</v>
      </c>
      <c r="K340" s="6" t="s">
        <v>2037</v>
      </c>
      <c r="L340" s="6">
        <v>1.018002991E9</v>
      </c>
      <c r="N340" s="6" t="s">
        <v>2038</v>
      </c>
      <c r="P340" s="6" t="s">
        <v>2039</v>
      </c>
      <c r="S340" s="6">
        <v>1211.0</v>
      </c>
      <c r="T340" s="1" t="str">
        <f t="shared" si="1"/>
        <v>ICE000339</v>
      </c>
      <c r="U340" s="1" t="str">
        <f>TRIM(B340)&amp;" (ს.კ. "&amp;TRIM(F340)&amp;") - "&amp;VLOOKUP(X340,'Entity Types'!B:C,2,false)</f>
        <v>ვაკე ვიქტორია 18 (ს.კ. 405300455) - შპს</v>
      </c>
      <c r="V340" s="6" t="s">
        <v>62</v>
      </c>
      <c r="W340" s="6" t="s">
        <v>63</v>
      </c>
      <c r="X340" s="6" t="s">
        <v>64</v>
      </c>
    </row>
    <row r="341">
      <c r="A341" s="5">
        <v>44346.84507350695</v>
      </c>
      <c r="B341" s="6" t="s">
        <v>2040</v>
      </c>
      <c r="D341" s="1" t="str">
        <f>VLOOKUP(X341,'Entity Types'!B:C,2,false)</f>
        <v>შპს</v>
      </c>
      <c r="E341" s="1" t="b">
        <v>0</v>
      </c>
      <c r="F341" s="6" t="s">
        <v>2041</v>
      </c>
      <c r="G341" s="6" t="str">
        <f>VLOOKUP(W341, Countries!B:H,7,false)</f>
        <v>საქართველო - GEO</v>
      </c>
      <c r="H341" s="6" t="s">
        <v>2042</v>
      </c>
      <c r="K341" s="6" t="s">
        <v>2043</v>
      </c>
      <c r="L341" s="6">
        <v>2.8001000433E10</v>
      </c>
      <c r="N341" s="6" t="s">
        <v>2044</v>
      </c>
      <c r="P341" s="6" t="s">
        <v>2045</v>
      </c>
      <c r="S341" s="6">
        <v>976.0</v>
      </c>
      <c r="T341" s="1" t="str">
        <f t="shared" si="1"/>
        <v>ICE000340</v>
      </c>
      <c r="U341" s="1" t="str">
        <f>TRIM(B341)&amp;" (ს.კ. "&amp;TRIM(F341)&amp;") - "&amp;VLOOKUP(X341,'Entity Types'!B:C,2,false)</f>
        <v>მ.მ.M.M. (ს.კ. 434157066) - შპს</v>
      </c>
      <c r="V341" s="6" t="s">
        <v>62</v>
      </c>
      <c r="W341" s="6" t="s">
        <v>63</v>
      </c>
      <c r="X341" s="6" t="s">
        <v>64</v>
      </c>
    </row>
    <row r="342">
      <c r="A342" s="5">
        <v>44346.845093310185</v>
      </c>
      <c r="B342" s="6" t="s">
        <v>2046</v>
      </c>
      <c r="D342" s="1" t="str">
        <f>VLOOKUP(X342,'Entity Types'!B:C,2,false)</f>
        <v>შპს</v>
      </c>
      <c r="E342" s="1" t="b">
        <v>0</v>
      </c>
      <c r="F342" s="6" t="s">
        <v>2047</v>
      </c>
      <c r="G342" s="6" t="str">
        <f>VLOOKUP(W342, Countries!B:H,7,false)</f>
        <v>საქართველო - GEO</v>
      </c>
      <c r="H342" s="6" t="s">
        <v>2048</v>
      </c>
      <c r="K342" s="6" t="s">
        <v>2049</v>
      </c>
      <c r="L342" s="6">
        <v>5.7001015742E10</v>
      </c>
      <c r="N342" s="6" t="s">
        <v>2050</v>
      </c>
      <c r="P342" s="6" t="s">
        <v>2051</v>
      </c>
      <c r="S342" s="6">
        <v>202.0</v>
      </c>
      <c r="T342" s="1" t="str">
        <f t="shared" si="1"/>
        <v>ICE000341</v>
      </c>
      <c r="U342" s="1" t="str">
        <f>TRIM(B342)&amp;" (ს.კ. "&amp;TRIM(F342)&amp;") - "&amp;VLOOKUP(X342,'Entity Types'!B:C,2,false)</f>
        <v>პი ემ მოტორს (ს.კ. 254406370) - შპს</v>
      </c>
      <c r="V342" s="6" t="s">
        <v>62</v>
      </c>
      <c r="W342" s="6" t="s">
        <v>63</v>
      </c>
      <c r="X342" s="6" t="s">
        <v>64</v>
      </c>
    </row>
    <row r="343">
      <c r="A343" s="5">
        <v>44346.84511292824</v>
      </c>
      <c r="B343" s="6" t="s">
        <v>2052</v>
      </c>
      <c r="D343" s="1" t="str">
        <f>VLOOKUP(X343,'Entity Types'!B:C,2,false)</f>
        <v>შპს</v>
      </c>
      <c r="E343" s="1" t="b">
        <v>0</v>
      </c>
      <c r="F343" s="6" t="s">
        <v>2053</v>
      </c>
      <c r="G343" s="6" t="str">
        <f>VLOOKUP(W343, Countries!B:H,7,false)</f>
        <v>საქართველო - GEO</v>
      </c>
      <c r="H343" s="6" t="s">
        <v>2054</v>
      </c>
      <c r="K343" s="6" t="s">
        <v>2055</v>
      </c>
      <c r="L343" s="6">
        <v>1.019004096E9</v>
      </c>
      <c r="N343" s="6" t="s">
        <v>2056</v>
      </c>
      <c r="P343" s="6" t="s">
        <v>2057</v>
      </c>
      <c r="S343" s="6">
        <v>1226.0</v>
      </c>
      <c r="T343" s="1" t="str">
        <f t="shared" si="1"/>
        <v>ICE000342</v>
      </c>
      <c r="U343" s="1" t="str">
        <f>TRIM(B343)&amp;" (ს.კ. "&amp;TRIM(F343)&amp;") - "&amp;VLOOKUP(X343,'Entity Types'!B:C,2,false)</f>
        <v>გონი (ს.კ. 426111138) - შპს</v>
      </c>
      <c r="V343" s="6" t="s">
        <v>62</v>
      </c>
      <c r="W343" s="6" t="s">
        <v>63</v>
      </c>
      <c r="X343" s="6" t="s">
        <v>64</v>
      </c>
    </row>
    <row r="344">
      <c r="A344" s="5">
        <v>44346.84513244213</v>
      </c>
      <c r="B344" s="6" t="s">
        <v>2058</v>
      </c>
      <c r="D344" s="1" t="str">
        <f>VLOOKUP(X344,'Entity Types'!B:C,2,false)</f>
        <v>არასამეწარმეო (არაკომერციული) იურიდიული პირი</v>
      </c>
      <c r="E344" s="1" t="b">
        <v>0</v>
      </c>
      <c r="F344" s="6" t="s">
        <v>2059</v>
      </c>
      <c r="G344" s="6" t="str">
        <f>VLOOKUP(W344, Countries!B:H,7,false)</f>
        <v>საქართველო - GEO</v>
      </c>
      <c r="H344" s="6" t="s">
        <v>2060</v>
      </c>
      <c r="K344" s="6" t="s">
        <v>2061</v>
      </c>
      <c r="L344" s="6">
        <v>1.009017272E9</v>
      </c>
      <c r="N344" s="6" t="s">
        <v>2062</v>
      </c>
      <c r="P344" s="6" t="s">
        <v>2063</v>
      </c>
      <c r="S344" s="6">
        <v>1230.0</v>
      </c>
      <c r="T344" s="1" t="str">
        <f t="shared" si="1"/>
        <v>ICE000343</v>
      </c>
      <c r="U344" s="1" t="str">
        <f>TRIM(B344)&amp;" (ს.კ. "&amp;TRIM(F344)&amp;") - "&amp;VLOOKUP(X344,'Entity Types'!B:C,2,false)</f>
        <v>საქართველოს დამსაქმებელთა ასოციაცია (ს.კ. 204420545) - არასამეწარმეო (არაკომერციული) იურიდიული პირი</v>
      </c>
      <c r="V344" s="6" t="s">
        <v>62</v>
      </c>
      <c r="W344" s="6" t="s">
        <v>63</v>
      </c>
      <c r="X344" s="6" t="s">
        <v>874</v>
      </c>
    </row>
    <row r="345">
      <c r="A345" s="5">
        <v>44346.84515327546</v>
      </c>
      <c r="B345" s="6" t="s">
        <v>2064</v>
      </c>
      <c r="D345" s="1" t="str">
        <f>VLOOKUP(X345,'Entity Types'!B:C,2,false)</f>
        <v>შპს</v>
      </c>
      <c r="E345" s="1" t="b">
        <v>0</v>
      </c>
      <c r="F345" s="6" t="s">
        <v>2065</v>
      </c>
      <c r="G345" s="6" t="str">
        <f>VLOOKUP(W345, Countries!B:H,7,false)</f>
        <v>საქართველო - GEO</v>
      </c>
      <c r="H345" s="6" t="s">
        <v>2066</v>
      </c>
      <c r="K345" s="6" t="s">
        <v>2067</v>
      </c>
      <c r="L345" s="6">
        <v>1.004006087E9</v>
      </c>
      <c r="N345" s="6" t="s">
        <v>2068</v>
      </c>
      <c r="P345" s="6" t="s">
        <v>2069</v>
      </c>
      <c r="S345" s="6">
        <v>1231.0</v>
      </c>
      <c r="T345" s="1" t="str">
        <f t="shared" si="1"/>
        <v>ICE000344</v>
      </c>
      <c r="U345" s="1" t="str">
        <f>TRIM(B345)&amp;" (ს.კ. "&amp;TRIM(F345)&amp;") - "&amp;VLOOKUP(X345,'Entity Types'!B:C,2,false)</f>
        <v>დიენდელი (ს.კ. 206311105) - შპს</v>
      </c>
      <c r="V345" s="6" t="s">
        <v>62</v>
      </c>
      <c r="W345" s="6" t="s">
        <v>63</v>
      </c>
      <c r="X345" s="6" t="s">
        <v>64</v>
      </c>
    </row>
    <row r="346">
      <c r="A346" s="5">
        <v>44346.84517168981</v>
      </c>
      <c r="B346" s="6" t="s">
        <v>2070</v>
      </c>
      <c r="D346" s="1" t="str">
        <f>VLOOKUP(X346,'Entity Types'!B:C,2,false)</f>
        <v>შპს</v>
      </c>
      <c r="E346" s="1" t="b">
        <v>0</v>
      </c>
      <c r="F346" s="6" t="s">
        <v>2071</v>
      </c>
      <c r="G346" s="6" t="str">
        <f>VLOOKUP(W346, Countries!B:H,7,false)</f>
        <v>საქართველო - GEO</v>
      </c>
      <c r="H346" s="6" t="s">
        <v>2072</v>
      </c>
      <c r="K346" s="6" t="s">
        <v>2073</v>
      </c>
      <c r="L346" s="6">
        <v>1.024004162E9</v>
      </c>
      <c r="N346" s="6" t="s">
        <v>2074</v>
      </c>
      <c r="P346" s="6" t="s">
        <v>2075</v>
      </c>
      <c r="S346" s="6">
        <v>162.0</v>
      </c>
      <c r="T346" s="1" t="str">
        <f t="shared" si="1"/>
        <v>ICE000345</v>
      </c>
      <c r="U346" s="1" t="str">
        <f>TRIM(B346)&amp;" (ს.კ. "&amp;TRIM(F346)&amp;") - "&amp;VLOOKUP(X346,'Entity Types'!B:C,2,false)</f>
        <v>ვიურტ-გეორგია (ს.კ. 211346603) - შპს</v>
      </c>
      <c r="V346" s="6" t="s">
        <v>62</v>
      </c>
      <c r="W346" s="6" t="s">
        <v>63</v>
      </c>
      <c r="X346" s="6" t="s">
        <v>64</v>
      </c>
    </row>
    <row r="347">
      <c r="A347" s="5">
        <v>44346.84519206018</v>
      </c>
      <c r="B347" s="6" t="s">
        <v>2076</v>
      </c>
      <c r="D347" s="1" t="str">
        <f>VLOOKUP(X347,'Entity Types'!B:C,2,false)</f>
        <v>შპს</v>
      </c>
      <c r="E347" s="1" t="b">
        <v>0</v>
      </c>
      <c r="F347" s="6" t="s">
        <v>2077</v>
      </c>
      <c r="G347" s="6" t="str">
        <f>VLOOKUP(W347, Countries!B:H,7,false)</f>
        <v>საქართველო - GEO</v>
      </c>
      <c r="H347" s="6" t="s">
        <v>2078</v>
      </c>
      <c r="K347" s="6" t="s">
        <v>2079</v>
      </c>
      <c r="L347" s="6">
        <v>1.001018509E9</v>
      </c>
      <c r="N347" s="6" t="s">
        <v>2080</v>
      </c>
      <c r="P347" s="6" t="s">
        <v>2081</v>
      </c>
      <c r="S347" s="6">
        <v>536.0</v>
      </c>
      <c r="T347" s="1" t="str">
        <f t="shared" si="1"/>
        <v>ICE000346</v>
      </c>
      <c r="U347" s="1" t="str">
        <f>TRIM(B347)&amp;" (ს.კ. "&amp;TRIM(F347)&amp;") - "&amp;VLOOKUP(X347,'Entity Types'!B:C,2,false)</f>
        <v>ყველაფერი მშენებლობისთვის (ს.კ. 400091583) - შპს</v>
      </c>
      <c r="V347" s="6" t="s">
        <v>62</v>
      </c>
      <c r="W347" s="6" t="s">
        <v>63</v>
      </c>
      <c r="X347" s="6" t="s">
        <v>64</v>
      </c>
    </row>
    <row r="348">
      <c r="A348" s="5">
        <v>44346.845211631946</v>
      </c>
      <c r="B348" s="6" t="s">
        <v>2082</v>
      </c>
      <c r="D348" s="1" t="str">
        <f>VLOOKUP(X348,'Entity Types'!B:C,2,false)</f>
        <v>სს</v>
      </c>
      <c r="E348" s="1" t="b">
        <v>0</v>
      </c>
      <c r="F348" s="6" t="s">
        <v>2083</v>
      </c>
      <c r="G348" s="6" t="str">
        <f>VLOOKUP(W348, Countries!B:H,7,false)</f>
        <v>საქართველო - GEO</v>
      </c>
      <c r="H348" s="6" t="s">
        <v>2084</v>
      </c>
      <c r="K348" s="6" t="s">
        <v>2085</v>
      </c>
      <c r="L348" s="6">
        <v>1.023000307E9</v>
      </c>
      <c r="N348" s="6" t="s">
        <v>2086</v>
      </c>
      <c r="P348" s="6" t="s">
        <v>2087</v>
      </c>
      <c r="S348" s="6">
        <v>1234.0</v>
      </c>
      <c r="T348" s="1" t="str">
        <f t="shared" si="1"/>
        <v>ICE000347</v>
      </c>
      <c r="U348" s="1" t="str">
        <f>TRIM(B348)&amp;" (ს.კ. "&amp;TRIM(F348)&amp;") - "&amp;VLOOKUP(X348,'Entity Types'!B:C,2,false)</f>
        <v>თიბისი დაზღვევა (ს.კ. 405042804) - სს</v>
      </c>
      <c r="V348" s="6" t="s">
        <v>62</v>
      </c>
      <c r="W348" s="6" t="s">
        <v>63</v>
      </c>
      <c r="X348" s="6" t="s">
        <v>99</v>
      </c>
    </row>
    <row r="349">
      <c r="A349" s="5">
        <v>44346.84523121528</v>
      </c>
      <c r="B349" s="6" t="s">
        <v>1003</v>
      </c>
      <c r="D349" s="1" t="str">
        <f>VLOOKUP(X349,'Entity Types'!B:C,2,false)</f>
        <v>შპს</v>
      </c>
      <c r="E349" s="1" t="b">
        <v>0</v>
      </c>
      <c r="F349" s="6" t="s">
        <v>2088</v>
      </c>
      <c r="G349" s="6" t="str">
        <f>VLOOKUP(W349, Countries!B:H,7,false)</f>
        <v>საქართველო - GEO</v>
      </c>
      <c r="H349" s="6" t="s">
        <v>2089</v>
      </c>
      <c r="K349" s="6" t="s">
        <v>2090</v>
      </c>
      <c r="L349" s="6">
        <v>1.024026049E9</v>
      </c>
      <c r="N349" s="6" t="s">
        <v>2091</v>
      </c>
      <c r="P349" s="6" t="s">
        <v>2092</v>
      </c>
      <c r="S349" s="6">
        <v>294.0</v>
      </c>
      <c r="T349" s="1" t="str">
        <f t="shared" si="1"/>
        <v>ICE000348</v>
      </c>
      <c r="U349" s="1" t="str">
        <f>TRIM(B349)&amp;" (ს.კ. "&amp;TRIM(F349)&amp;") - "&amp;VLOOKUP(X349,'Entity Types'!B:C,2,false)</f>
        <v>ელექტრონი (ს.კ. 205048330) - შპს</v>
      </c>
      <c r="V349" s="6" t="s">
        <v>62</v>
      </c>
      <c r="W349" s="6" t="s">
        <v>63</v>
      </c>
      <c r="X349" s="6" t="s">
        <v>64</v>
      </c>
    </row>
    <row r="350">
      <c r="A350" s="5">
        <v>44346.84524995371</v>
      </c>
      <c r="B350" s="6" t="s">
        <v>2093</v>
      </c>
      <c r="D350" s="1" t="str">
        <f>VLOOKUP(X350,'Entity Types'!B:C,2,false)</f>
        <v>შპს</v>
      </c>
      <c r="E350" s="1" t="b">
        <v>0</v>
      </c>
      <c r="F350" s="6" t="s">
        <v>2094</v>
      </c>
      <c r="G350" s="6" t="str">
        <f>VLOOKUP(W350, Countries!B:H,7,false)</f>
        <v>საქართველო - GEO</v>
      </c>
      <c r="H350" s="6" t="s">
        <v>2095</v>
      </c>
      <c r="K350" s="6" t="s">
        <v>2096</v>
      </c>
      <c r="L350" s="6">
        <v>5.4001003889E10</v>
      </c>
      <c r="N350" s="6" t="s">
        <v>2097</v>
      </c>
      <c r="P350" s="6" t="s">
        <v>2098</v>
      </c>
      <c r="S350" s="6">
        <v>232.0</v>
      </c>
      <c r="T350" s="1" t="str">
        <f t="shared" si="1"/>
        <v>ICE000349</v>
      </c>
      <c r="U350" s="1" t="str">
        <f>TRIM(B350)&amp;" (ს.კ. "&amp;TRIM(F350)&amp;") - "&amp;VLOOKUP(X350,'Entity Types'!B:C,2,false)</f>
        <v>მირა (ს.კ. 202218698) - შპს</v>
      </c>
      <c r="V350" s="6" t="s">
        <v>62</v>
      </c>
      <c r="W350" s="6" t="s">
        <v>63</v>
      </c>
      <c r="X350" s="6" t="s">
        <v>64</v>
      </c>
    </row>
    <row r="351">
      <c r="A351" s="5">
        <v>44346.84527240741</v>
      </c>
      <c r="B351" s="6" t="s">
        <v>2099</v>
      </c>
      <c r="D351" s="1" t="str">
        <f>VLOOKUP(X351,'Entity Types'!B:C,2,false)</f>
        <v>შპს</v>
      </c>
      <c r="E351" s="1" t="b">
        <v>0</v>
      </c>
      <c r="F351" s="6" t="s">
        <v>2100</v>
      </c>
      <c r="G351" s="6" t="str">
        <f>VLOOKUP(W351, Countries!B:H,7,false)</f>
        <v>საქართველო - GEO</v>
      </c>
      <c r="H351" s="6" t="s">
        <v>2101</v>
      </c>
      <c r="K351" s="6" t="s">
        <v>2102</v>
      </c>
      <c r="L351" s="6">
        <v>1.029011491E9</v>
      </c>
      <c r="N351" s="6" t="s">
        <v>2103</v>
      </c>
      <c r="P351" s="6" t="s">
        <v>2104</v>
      </c>
      <c r="S351" s="6">
        <v>1245.0</v>
      </c>
      <c r="T351" s="1" t="str">
        <f t="shared" si="1"/>
        <v>ICE000350</v>
      </c>
      <c r="U351" s="1" t="str">
        <f>TRIM(B351)&amp;" (ს.კ. "&amp;TRIM(F351)&amp;") - "&amp;VLOOKUP(X351,'Entity Types'!B:C,2,false)</f>
        <v>ხარაჩო (ს.კ. 406231233) - შპს</v>
      </c>
      <c r="V351" s="6" t="s">
        <v>62</v>
      </c>
      <c r="W351" s="6" t="s">
        <v>63</v>
      </c>
      <c r="X351" s="6" t="s">
        <v>64</v>
      </c>
    </row>
    <row r="352">
      <c r="A352" s="5">
        <v>44346.84529329861</v>
      </c>
      <c r="B352" s="6" t="s">
        <v>2105</v>
      </c>
      <c r="D352" s="1" t="str">
        <f>VLOOKUP(X352,'Entity Types'!B:C,2,false)</f>
        <v>შპს</v>
      </c>
      <c r="E352" s="1" t="b">
        <v>0</v>
      </c>
      <c r="F352" s="6" t="s">
        <v>2106</v>
      </c>
      <c r="G352" s="6" t="str">
        <f>VLOOKUP(W352, Countries!B:H,7,false)</f>
        <v>საქართველო - GEO</v>
      </c>
      <c r="H352" s="6" t="s">
        <v>2107</v>
      </c>
      <c r="K352" s="6" t="s">
        <v>2108</v>
      </c>
      <c r="L352" s="6">
        <v>1.001079753E9</v>
      </c>
      <c r="N352" s="6" t="s">
        <v>2109</v>
      </c>
      <c r="P352" s="6" t="s">
        <v>2110</v>
      </c>
      <c r="S352" s="6">
        <v>1089.0</v>
      </c>
      <c r="T352" s="1" t="str">
        <f t="shared" si="1"/>
        <v>ICE000351</v>
      </c>
      <c r="U352" s="1" t="str">
        <f>TRIM(B352)&amp;" (ს.კ. "&amp;TRIM(F352)&amp;") - "&amp;VLOOKUP(X352,'Entity Types'!B:C,2,false)</f>
        <v>Bau-Tech Georgia (ს.კ. 400003278) - შპს</v>
      </c>
      <c r="V352" s="6" t="s">
        <v>62</v>
      </c>
      <c r="W352" s="6" t="s">
        <v>63</v>
      </c>
      <c r="X352" s="6" t="s">
        <v>64</v>
      </c>
    </row>
    <row r="353">
      <c r="A353" s="5">
        <v>44346.8453128125</v>
      </c>
      <c r="B353" s="6" t="s">
        <v>2111</v>
      </c>
      <c r="D353" s="1" t="str">
        <f>VLOOKUP(X353,'Entity Types'!B:C,2,false)</f>
        <v>შპს</v>
      </c>
      <c r="E353" s="1" t="b">
        <v>0</v>
      </c>
      <c r="F353" s="6" t="s">
        <v>2112</v>
      </c>
      <c r="G353" s="6" t="str">
        <f>VLOOKUP(W353, Countries!B:H,7,false)</f>
        <v>საქართველო - GEO</v>
      </c>
      <c r="H353" s="6" t="s">
        <v>2113</v>
      </c>
      <c r="K353" s="6" t="s">
        <v>2114</v>
      </c>
      <c r="L353" s="6">
        <v>6.1001012794E10</v>
      </c>
      <c r="N353" s="6" t="s">
        <v>2115</v>
      </c>
      <c r="P353" s="6" t="s">
        <v>2116</v>
      </c>
      <c r="S353" s="6">
        <v>1251.0</v>
      </c>
      <c r="T353" s="1" t="str">
        <f t="shared" si="1"/>
        <v>ICE000352</v>
      </c>
      <c r="U353" s="1" t="str">
        <f>TRIM(B353)&amp;" (ს.კ. "&amp;TRIM(F353)&amp;") - "&amp;VLOOKUP(X353,'Entity Types'!B:C,2,false)</f>
        <v>ვიზიტ აჭარა (ს.კ. 445451261) - შპს</v>
      </c>
      <c r="V353" s="6" t="s">
        <v>62</v>
      </c>
      <c r="W353" s="6" t="s">
        <v>63</v>
      </c>
      <c r="X353" s="6" t="s">
        <v>64</v>
      </c>
    </row>
    <row r="354">
      <c r="A354" s="5">
        <v>44346.84533222222</v>
      </c>
      <c r="B354" s="6" t="s">
        <v>2117</v>
      </c>
      <c r="D354" s="1" t="str">
        <f>VLOOKUP(X354,'Entity Types'!B:C,2,false)</f>
        <v>შპს</v>
      </c>
      <c r="E354" s="1" t="b">
        <v>0</v>
      </c>
      <c r="F354" s="6" t="s">
        <v>2118</v>
      </c>
      <c r="G354" s="6" t="str">
        <f>VLOOKUP(W354, Countries!B:H,7,false)</f>
        <v>საქართველო - GEO</v>
      </c>
      <c r="H354" s="6" t="s">
        <v>2119</v>
      </c>
      <c r="K354" s="6" t="s">
        <v>2120</v>
      </c>
      <c r="L354" s="6">
        <v>3.8001022234E10</v>
      </c>
      <c r="N354" s="6" t="s">
        <v>2121</v>
      </c>
      <c r="P354" s="6" t="s">
        <v>2122</v>
      </c>
      <c r="S354" s="6">
        <v>743.0</v>
      </c>
      <c r="T354" s="1" t="str">
        <f t="shared" si="1"/>
        <v>ICE000353</v>
      </c>
      <c r="U354" s="1" t="str">
        <f>TRIM(B354)&amp;" (ს.კ. "&amp;TRIM(F354)&amp;") - "&amp;VLOOKUP(X354,'Entity Types'!B:C,2,false)</f>
        <v>ძლევი (ს.კ. 439405332) - შპს</v>
      </c>
      <c r="V354" s="6" t="s">
        <v>62</v>
      </c>
      <c r="W354" s="6" t="s">
        <v>63</v>
      </c>
      <c r="X354" s="6" t="s">
        <v>64</v>
      </c>
    </row>
    <row r="355">
      <c r="A355" s="5">
        <v>44346.84535233796</v>
      </c>
      <c r="B355" s="6" t="s">
        <v>2123</v>
      </c>
      <c r="D355" s="1" t="str">
        <f>VLOOKUP(X355,'Entity Types'!B:C,2,false)</f>
        <v>შპს</v>
      </c>
      <c r="E355" s="1" t="b">
        <v>0</v>
      </c>
      <c r="F355" s="6" t="s">
        <v>2124</v>
      </c>
      <c r="G355" s="6" t="str">
        <f>VLOOKUP(W355, Countries!B:H,7,false)</f>
        <v>საქართველო - GEO</v>
      </c>
      <c r="H355" s="6" t="s">
        <v>2125</v>
      </c>
      <c r="K355" s="6" t="s">
        <v>2126</v>
      </c>
      <c r="L355" s="6">
        <v>1.024004064E9</v>
      </c>
      <c r="N355" s="6" t="s">
        <v>2127</v>
      </c>
      <c r="P355" s="6" t="s">
        <v>2128</v>
      </c>
      <c r="S355" s="6">
        <v>1261.0</v>
      </c>
      <c r="T355" s="1" t="str">
        <f t="shared" si="1"/>
        <v>ICE000354</v>
      </c>
      <c r="U355" s="1" t="str">
        <f>TRIM(B355)&amp;" (ს.კ. "&amp;TRIM(F355)&amp;") - "&amp;VLOOKUP(X355,'Entity Types'!B:C,2,false)</f>
        <v>უნივერსალ ინტრალოჯისტიკს (ს.კ. 205159718) - შპს</v>
      </c>
      <c r="V355" s="6" t="s">
        <v>62</v>
      </c>
      <c r="W355" s="6" t="s">
        <v>63</v>
      </c>
      <c r="X355" s="6" t="s">
        <v>64</v>
      </c>
    </row>
    <row r="356">
      <c r="A356" s="5">
        <v>44346.84537298611</v>
      </c>
      <c r="B356" s="6" t="s">
        <v>2129</v>
      </c>
      <c r="D356" s="1" t="str">
        <f>VLOOKUP(X356,'Entity Types'!B:C,2,false)</f>
        <v>შპს</v>
      </c>
      <c r="E356" s="1" t="b">
        <v>0</v>
      </c>
      <c r="F356" s="6" t="s">
        <v>2130</v>
      </c>
      <c r="G356" s="6" t="str">
        <f>VLOOKUP(W356, Countries!B:H,7,false)</f>
        <v>საქართველო - GEO</v>
      </c>
      <c r="H356" s="6" t="s">
        <v>2131</v>
      </c>
      <c r="K356" s="6" t="s">
        <v>2132</v>
      </c>
      <c r="L356" s="6">
        <v>1.025008572E9</v>
      </c>
      <c r="N356" s="6" t="s">
        <v>2133</v>
      </c>
      <c r="P356" s="6" t="s">
        <v>2134</v>
      </c>
      <c r="S356" s="6">
        <v>40.0</v>
      </c>
      <c r="T356" s="1" t="str">
        <f t="shared" si="1"/>
        <v>ICE000355</v>
      </c>
      <c r="U356" s="1" t="str">
        <f>TRIM(B356)&amp;" (ს.კ. "&amp;TRIM(F356)&amp;") - "&amp;VLOOKUP(X356,'Entity Types'!B:C,2,false)</f>
        <v>ოფის 1 (ს.კ. 204964039) - შპს</v>
      </c>
      <c r="V356" s="6" t="s">
        <v>62</v>
      </c>
      <c r="W356" s="6" t="s">
        <v>63</v>
      </c>
      <c r="X356" s="6" t="s">
        <v>64</v>
      </c>
    </row>
    <row r="357">
      <c r="A357" s="5">
        <v>44346.8453928125</v>
      </c>
      <c r="B357" s="6" t="s">
        <v>2135</v>
      </c>
      <c r="D357" s="1" t="str">
        <f>VLOOKUP(X357,'Entity Types'!B:C,2,false)</f>
        <v>შპს</v>
      </c>
      <c r="E357" s="1" t="b">
        <v>0</v>
      </c>
      <c r="F357" s="6" t="s">
        <v>2136</v>
      </c>
      <c r="G357" s="6" t="str">
        <f>VLOOKUP(W357, Countries!B:H,7,false)</f>
        <v>საქართველო - GEO</v>
      </c>
      <c r="H357" s="6" t="s">
        <v>2137</v>
      </c>
      <c r="K357" s="6" t="s">
        <v>2138</v>
      </c>
      <c r="L357" s="6">
        <v>1.024012154E9</v>
      </c>
      <c r="N357" s="6" t="s">
        <v>2139</v>
      </c>
      <c r="P357" s="6" t="s">
        <v>2140</v>
      </c>
      <c r="S357" s="6">
        <v>755.0</v>
      </c>
      <c r="T357" s="1" t="str">
        <f t="shared" si="1"/>
        <v>ICE000356</v>
      </c>
      <c r="U357" s="1" t="str">
        <f>TRIM(B357)&amp;" (ს.კ. "&amp;TRIM(F357)&amp;") - "&amp;VLOOKUP(X357,'Entity Types'!B:C,2,false)</f>
        <v>მეტალ სტუდიო (ს.კ. 405036731) - შპს</v>
      </c>
      <c r="V357" s="6" t="s">
        <v>62</v>
      </c>
      <c r="W357" s="6" t="s">
        <v>63</v>
      </c>
      <c r="X357" s="6" t="s">
        <v>64</v>
      </c>
    </row>
    <row r="358">
      <c r="A358" s="5">
        <v>44346.84541385417</v>
      </c>
      <c r="B358" s="6">
        <v>21.0</v>
      </c>
      <c r="D358" s="1" t="str">
        <f>VLOOKUP(X358,'Entity Types'!B:C,2,false)</f>
        <v>შპს</v>
      </c>
      <c r="E358" s="1" t="b">
        <v>0</v>
      </c>
      <c r="F358" s="6" t="s">
        <v>2141</v>
      </c>
      <c r="G358" s="6" t="str">
        <f>VLOOKUP(W358, Countries!B:H,7,false)</f>
        <v>საქართველო - GEO</v>
      </c>
      <c r="H358" s="6" t="s">
        <v>2142</v>
      </c>
      <c r="K358" s="6" t="s">
        <v>2143</v>
      </c>
      <c r="L358" s="6">
        <v>1.02400326E9</v>
      </c>
      <c r="N358" s="6" t="s">
        <v>2144</v>
      </c>
      <c r="P358" s="6" t="s">
        <v>2145</v>
      </c>
      <c r="S358" s="6">
        <v>1265.0</v>
      </c>
      <c r="T358" s="1" t="str">
        <f t="shared" si="1"/>
        <v>ICE000357</v>
      </c>
      <c r="U358" s="1" t="str">
        <f>TRIM(B358)&amp;" (ს.კ. "&amp;TRIM(F358)&amp;") - "&amp;VLOOKUP(X358,'Entity Types'!B:C,2,false)</f>
        <v>21 (ს.კ. 404923918) - შპს</v>
      </c>
      <c r="V358" s="6" t="s">
        <v>62</v>
      </c>
      <c r="W358" s="6" t="s">
        <v>63</v>
      </c>
      <c r="X358" s="6" t="s">
        <v>64</v>
      </c>
    </row>
    <row r="359">
      <c r="A359" s="5">
        <v>44346.84543563657</v>
      </c>
      <c r="B359" s="6" t="s">
        <v>2146</v>
      </c>
      <c r="D359" s="1" t="str">
        <f>VLOOKUP(X359,'Entity Types'!B:C,2,false)</f>
        <v>შპს</v>
      </c>
      <c r="E359" s="1" t="b">
        <v>0</v>
      </c>
      <c r="F359" s="6" t="s">
        <v>2147</v>
      </c>
      <c r="G359" s="6" t="str">
        <f>VLOOKUP(W359, Countries!B:H,7,false)</f>
        <v>საქართველო - GEO</v>
      </c>
      <c r="H359" s="6" t="s">
        <v>2148</v>
      </c>
      <c r="K359" s="6" t="s">
        <v>2149</v>
      </c>
      <c r="L359" s="6">
        <v>1.017005499E9</v>
      </c>
      <c r="N359" s="6" t="s">
        <v>2150</v>
      </c>
      <c r="P359" s="6" t="s">
        <v>2151</v>
      </c>
      <c r="S359" s="6">
        <v>1269.0</v>
      </c>
      <c r="T359" s="1" t="str">
        <f t="shared" si="1"/>
        <v>ICE000358</v>
      </c>
      <c r="U359" s="1" t="str">
        <f>TRIM(B359)&amp;" (ს.კ. "&amp;TRIM(F359)&amp;") - "&amp;VLOOKUP(X359,'Entity Types'!B:C,2,false)</f>
        <v>ლაბ (ს.კ. 200253705) - შპს</v>
      </c>
      <c r="V359" s="6" t="s">
        <v>62</v>
      </c>
      <c r="W359" s="6" t="s">
        <v>63</v>
      </c>
      <c r="X359" s="6" t="s">
        <v>64</v>
      </c>
    </row>
    <row r="360">
      <c r="A360" s="5">
        <v>44346.845456435185</v>
      </c>
      <c r="B360" s="6" t="s">
        <v>2152</v>
      </c>
      <c r="D360" s="1" t="str">
        <f>VLOOKUP(X360,'Entity Types'!B:C,2,false)</f>
        <v>შპს</v>
      </c>
      <c r="E360" s="1" t="b">
        <v>0</v>
      </c>
      <c r="F360" s="6" t="s">
        <v>2153</v>
      </c>
      <c r="G360" s="6" t="str">
        <f>VLOOKUP(W360, Countries!B:H,7,false)</f>
        <v>საქართველო - GEO</v>
      </c>
      <c r="H360" s="6" t="s">
        <v>2154</v>
      </c>
      <c r="K360" s="6" t="s">
        <v>2155</v>
      </c>
      <c r="L360" s="6">
        <v>1.025003084E9</v>
      </c>
      <c r="N360" s="6" t="s">
        <v>2156</v>
      </c>
      <c r="P360" s="6" t="s">
        <v>2157</v>
      </c>
      <c r="S360" s="6">
        <v>1283.0</v>
      </c>
      <c r="T360" s="1" t="str">
        <f t="shared" si="1"/>
        <v>ICE000359</v>
      </c>
      <c r="U360" s="1" t="str">
        <f>TRIM(B360)&amp;" (ს.კ. "&amp;TRIM(F360)&amp;") - "&amp;VLOOKUP(X360,'Entity Types'!B:C,2,false)</f>
        <v>გრინვეი საქართველო (ს.კ. 404867006) - შპს</v>
      </c>
      <c r="V360" s="6" t="s">
        <v>62</v>
      </c>
      <c r="W360" s="6" t="s">
        <v>63</v>
      </c>
      <c r="X360" s="6" t="s">
        <v>64</v>
      </c>
    </row>
    <row r="361">
      <c r="A361" s="5">
        <v>44346.84547975694</v>
      </c>
      <c r="B361" s="6" t="s">
        <v>2158</v>
      </c>
      <c r="D361" s="1" t="str">
        <f>VLOOKUP(X361,'Entity Types'!B:C,2,false)</f>
        <v>შპს</v>
      </c>
      <c r="E361" s="1" t="b">
        <v>0</v>
      </c>
      <c r="F361" s="6" t="s">
        <v>2159</v>
      </c>
      <c r="G361" s="6" t="str">
        <f>VLOOKUP(W361, Countries!B:H,7,false)</f>
        <v>საქართველო - GEO</v>
      </c>
      <c r="H361" s="6" t="s">
        <v>2160</v>
      </c>
      <c r="K361" s="6" t="s">
        <v>2161</v>
      </c>
      <c r="L361" s="6">
        <v>1.026002673E9</v>
      </c>
      <c r="N361" s="6" t="s">
        <v>2162</v>
      </c>
      <c r="P361" s="6" t="s">
        <v>2163</v>
      </c>
      <c r="S361" s="6">
        <v>667.0</v>
      </c>
      <c r="T361" s="1" t="str">
        <f t="shared" si="1"/>
        <v>ICE000360</v>
      </c>
      <c r="U361" s="1" t="str">
        <f>TRIM(B361)&amp;" (ს.კ. "&amp;TRIM(F361)&amp;") - "&amp;VLOOKUP(X361,'Entity Types'!B:C,2,false)</f>
        <v>ლოგოსი (ს.კ. 204422972) - შპს</v>
      </c>
      <c r="V361" s="6" t="s">
        <v>62</v>
      </c>
      <c r="W361" s="6" t="s">
        <v>63</v>
      </c>
      <c r="X361" s="6" t="s">
        <v>64</v>
      </c>
    </row>
    <row r="362">
      <c r="A362" s="5">
        <v>44346.84549920139</v>
      </c>
      <c r="B362" s="6" t="s">
        <v>2164</v>
      </c>
      <c r="D362" s="1" t="str">
        <f>VLOOKUP(X362,'Entity Types'!B:C,2,false)</f>
        <v>შპს</v>
      </c>
      <c r="E362" s="1" t="b">
        <v>0</v>
      </c>
      <c r="F362" s="6" t="s">
        <v>2165</v>
      </c>
      <c r="G362" s="6" t="str">
        <f>VLOOKUP(W362, Countries!B:H,7,false)</f>
        <v>საქართველო - GEO</v>
      </c>
      <c r="H362" s="6" t="s">
        <v>2166</v>
      </c>
      <c r="K362" s="6" t="s">
        <v>2167</v>
      </c>
      <c r="L362" s="6">
        <v>6.1002002325E10</v>
      </c>
      <c r="N362" s="6" t="s">
        <v>2168</v>
      </c>
      <c r="P362" s="6" t="s">
        <v>2169</v>
      </c>
      <c r="S362" s="6">
        <v>787.0</v>
      </c>
      <c r="T362" s="1" t="str">
        <f t="shared" si="1"/>
        <v>ICE000361</v>
      </c>
      <c r="U362" s="1" t="str">
        <f>TRIM(B362)&amp;" (ს.კ. "&amp;TRIM(F362)&amp;") - "&amp;VLOOKUP(X362,'Entity Types'!B:C,2,false)</f>
        <v>პრინტ-ოფისი (ს.კ. 445389892) - შპს</v>
      </c>
      <c r="V362" s="6" t="s">
        <v>62</v>
      </c>
      <c r="W362" s="6" t="s">
        <v>63</v>
      </c>
      <c r="X362" s="6" t="s">
        <v>64</v>
      </c>
    </row>
    <row r="363">
      <c r="A363" s="5">
        <v>44346.845517951384</v>
      </c>
      <c r="B363" s="6" t="s">
        <v>2170</v>
      </c>
      <c r="D363" s="1" t="str">
        <f>VLOOKUP(X363,'Entity Types'!B:C,2,false)</f>
        <v>შპს</v>
      </c>
      <c r="E363" s="1" t="b">
        <v>0</v>
      </c>
      <c r="F363" s="6" t="s">
        <v>2171</v>
      </c>
      <c r="G363" s="6" t="str">
        <f>VLOOKUP(W363, Countries!B:H,7,false)</f>
        <v>საქართველო - GEO</v>
      </c>
      <c r="H363" s="6" t="s">
        <v>2172</v>
      </c>
      <c r="K363" s="6" t="s">
        <v>2173</v>
      </c>
      <c r="L363" s="6">
        <v>1.019016783E9</v>
      </c>
      <c r="N363" s="6" t="s">
        <v>2174</v>
      </c>
      <c r="P363" s="6" t="s">
        <v>2175</v>
      </c>
      <c r="S363" s="6">
        <v>732.0</v>
      </c>
      <c r="T363" s="1" t="str">
        <f t="shared" si="1"/>
        <v>ICE000362</v>
      </c>
      <c r="U363" s="1" t="str">
        <f>TRIM(B363)&amp;" (ს.კ. "&amp;TRIM(F363)&amp;") - "&amp;VLOOKUP(X363,'Entity Types'!B:C,2,false)</f>
        <v>ნ.ბ. ჯგუფი (ს.კ. 202456109) - შპს</v>
      </c>
      <c r="V363" s="6" t="s">
        <v>62</v>
      </c>
      <c r="W363" s="6" t="s">
        <v>63</v>
      </c>
      <c r="X363" s="6" t="s">
        <v>64</v>
      </c>
    </row>
    <row r="364">
      <c r="A364" s="5">
        <v>44346.8455387037</v>
      </c>
      <c r="B364" s="6" t="s">
        <v>2176</v>
      </c>
      <c r="D364" s="1" t="str">
        <f>VLOOKUP(X364,'Entity Types'!B:C,2,false)</f>
        <v>შპს</v>
      </c>
      <c r="E364" s="1" t="b">
        <v>0</v>
      </c>
      <c r="F364" s="6" t="s">
        <v>2177</v>
      </c>
      <c r="G364" s="6" t="str">
        <f>VLOOKUP(W364, Countries!B:H,7,false)</f>
        <v>საქართველო - GEO</v>
      </c>
      <c r="H364" s="6" t="s">
        <v>2178</v>
      </c>
      <c r="K364" s="6" t="s">
        <v>2179</v>
      </c>
      <c r="L364" s="6">
        <v>1.030007708E9</v>
      </c>
      <c r="N364" s="6" t="s">
        <v>2180</v>
      </c>
      <c r="P364" s="6" t="s">
        <v>2181</v>
      </c>
      <c r="S364" s="6">
        <v>1319.0</v>
      </c>
      <c r="T364" s="1" t="str">
        <f t="shared" si="1"/>
        <v>ICE000363</v>
      </c>
      <c r="U364" s="1" t="str">
        <f>TRIM(B364)&amp;" (ს.კ. "&amp;TRIM(F364)&amp;") - "&amp;VLOOKUP(X364,'Entity Types'!B:C,2,false)</f>
        <v>არტ ფრეიმი (ს.კ. 402050123) - შპს</v>
      </c>
      <c r="V364" s="6" t="s">
        <v>62</v>
      </c>
      <c r="W364" s="6" t="s">
        <v>63</v>
      </c>
      <c r="X364" s="6" t="s">
        <v>64</v>
      </c>
    </row>
    <row r="365">
      <c r="A365" s="5">
        <v>44346.84555918982</v>
      </c>
      <c r="B365" s="6" t="s">
        <v>2182</v>
      </c>
      <c r="D365" s="1" t="str">
        <f>VLOOKUP(X365,'Entity Types'!B:C,2,false)</f>
        <v>შპს</v>
      </c>
      <c r="E365" s="1" t="b">
        <v>0</v>
      </c>
      <c r="F365" s="6" t="s">
        <v>2183</v>
      </c>
      <c r="G365" s="6" t="str">
        <f>VLOOKUP(W365, Countries!B:H,7,false)</f>
        <v>საქართველო - GEO</v>
      </c>
      <c r="H365" s="6" t="s">
        <v>2184</v>
      </c>
      <c r="K365" s="6" t="s">
        <v>2185</v>
      </c>
      <c r="L365" s="6">
        <v>5.4001013658E10</v>
      </c>
      <c r="N365" s="6" t="s">
        <v>2186</v>
      </c>
      <c r="P365" s="6" t="s">
        <v>2187</v>
      </c>
      <c r="S365" s="6">
        <v>1321.0</v>
      </c>
      <c r="T365" s="1" t="str">
        <f t="shared" si="1"/>
        <v>ICE000364</v>
      </c>
      <c r="U365" s="1" t="str">
        <f>TRIM(B365)&amp;" (ს.კ. "&amp;TRIM(F365)&amp;") - "&amp;VLOOKUP(X365,'Entity Types'!B:C,2,false)</f>
        <v>გეოტერა (ს.კ. 400085457) - შპს</v>
      </c>
      <c r="V365" s="6" t="s">
        <v>62</v>
      </c>
      <c r="W365" s="6" t="s">
        <v>63</v>
      </c>
      <c r="X365" s="6" t="s">
        <v>64</v>
      </c>
    </row>
    <row r="366">
      <c r="A366" s="5">
        <v>44346.845579872686</v>
      </c>
      <c r="B366" s="6" t="s">
        <v>2188</v>
      </c>
      <c r="D366" s="1" t="str">
        <f>VLOOKUP(X366,'Entity Types'!B:C,2,false)</f>
        <v>შპს</v>
      </c>
      <c r="E366" s="1" t="b">
        <v>0</v>
      </c>
      <c r="F366" s="6" t="s">
        <v>2189</v>
      </c>
      <c r="G366" s="6" t="str">
        <f>VLOOKUP(W366, Countries!B:H,7,false)</f>
        <v>საქართველო - GEO</v>
      </c>
      <c r="H366" s="6" t="s">
        <v>2190</v>
      </c>
      <c r="K366" s="6" t="s">
        <v>2191</v>
      </c>
      <c r="L366" s="6">
        <v>3.3001061791E10</v>
      </c>
      <c r="N366" s="6" t="s">
        <v>2192</v>
      </c>
      <c r="P366" s="6" t="s">
        <v>2193</v>
      </c>
      <c r="S366" s="6">
        <v>992.0</v>
      </c>
      <c r="T366" s="1" t="str">
        <f t="shared" si="1"/>
        <v>ICE000365</v>
      </c>
      <c r="U366" s="1" t="str">
        <f>TRIM(B366)&amp;" (ს.კ. "&amp;TRIM(F366)&amp;") - "&amp;VLOOKUP(X366,'Entity Types'!B:C,2,false)</f>
        <v>თორი (ს.კ. 401970729) - შპს</v>
      </c>
      <c r="V366" s="6" t="s">
        <v>62</v>
      </c>
      <c r="W366" s="6" t="s">
        <v>63</v>
      </c>
      <c r="X366" s="6" t="s">
        <v>64</v>
      </c>
    </row>
    <row r="367">
      <c r="A367" s="5">
        <v>44346.84560001157</v>
      </c>
      <c r="B367" s="6" t="s">
        <v>2194</v>
      </c>
      <c r="D367" s="1" t="str">
        <f>VLOOKUP(X367,'Entity Types'!B:C,2,false)</f>
        <v>შპს</v>
      </c>
      <c r="E367" s="1" t="b">
        <v>0</v>
      </c>
      <c r="F367" s="6" t="s">
        <v>2195</v>
      </c>
      <c r="G367" s="6" t="str">
        <f>VLOOKUP(W367, Countries!B:H,7,false)</f>
        <v>საქართველო - GEO</v>
      </c>
      <c r="H367" s="6" t="s">
        <v>2196</v>
      </c>
      <c r="K367" s="6" t="s">
        <v>2197</v>
      </c>
      <c r="L367" s="6">
        <v>3.5001009046E10</v>
      </c>
      <c r="N367" s="6" t="s">
        <v>2198</v>
      </c>
      <c r="P367" s="6" t="s">
        <v>2199</v>
      </c>
      <c r="S367" s="6">
        <v>915.0</v>
      </c>
      <c r="T367" s="1" t="str">
        <f t="shared" si="1"/>
        <v>ICE000366</v>
      </c>
      <c r="U367" s="1" t="str">
        <f>TRIM(B367)&amp;" (ს.კ. "&amp;TRIM(F367)&amp;") - "&amp;VLOOKUP(X367,'Entity Types'!B:C,2,false)</f>
        <v>Made To Make (ს.კ. 404954377) - შპს</v>
      </c>
      <c r="V367" s="6" t="s">
        <v>62</v>
      </c>
      <c r="W367" s="6" t="s">
        <v>63</v>
      </c>
      <c r="X367" s="6" t="s">
        <v>64</v>
      </c>
    </row>
    <row r="368">
      <c r="A368" s="5">
        <v>44346.845619768515</v>
      </c>
      <c r="B368" s="6" t="s">
        <v>2200</v>
      </c>
      <c r="D368" s="1" t="str">
        <f>VLOOKUP(X368,'Entity Types'!B:C,2,false)</f>
        <v>შპს</v>
      </c>
      <c r="E368" s="1" t="b">
        <v>0</v>
      </c>
      <c r="F368" s="6" t="s">
        <v>2201</v>
      </c>
      <c r="G368" s="6" t="str">
        <f>VLOOKUP(W368, Countries!B:H,7,false)</f>
        <v>საქართველო - GEO</v>
      </c>
      <c r="H368" s="6" t="s">
        <v>2202</v>
      </c>
      <c r="K368" s="6" t="s">
        <v>2203</v>
      </c>
      <c r="L368" s="6">
        <v>1.020006012E9</v>
      </c>
      <c r="N368" s="6" t="s">
        <v>2204</v>
      </c>
      <c r="P368" s="6" t="s">
        <v>2205</v>
      </c>
      <c r="S368" s="6">
        <v>1304.0</v>
      </c>
      <c r="T368" s="1" t="str">
        <f t="shared" si="1"/>
        <v>ICE000367</v>
      </c>
      <c r="U368" s="1" t="str">
        <f>TRIM(B368)&amp;" (ს.კ. "&amp;TRIM(F368)&amp;") - "&amp;VLOOKUP(X368,'Entity Types'!B:C,2,false)</f>
        <v>გვანცა 2009 (ს.კ. 200273177) - შპს</v>
      </c>
      <c r="V368" s="6" t="s">
        <v>62</v>
      </c>
      <c r="W368" s="6" t="s">
        <v>63</v>
      </c>
      <c r="X368" s="6" t="s">
        <v>64</v>
      </c>
    </row>
    <row r="369">
      <c r="A369" s="5">
        <v>44346.84564025463</v>
      </c>
      <c r="B369" s="6" t="s">
        <v>2206</v>
      </c>
      <c r="D369" s="1" t="str">
        <f>VLOOKUP(X369,'Entity Types'!B:C,2,false)</f>
        <v>სს</v>
      </c>
      <c r="E369" s="1" t="b">
        <v>0</v>
      </c>
      <c r="F369" s="6" t="s">
        <v>2207</v>
      </c>
      <c r="G369" s="6" t="str">
        <f>VLOOKUP(W369, Countries!B:H,7,false)</f>
        <v>საქართველო - GEO</v>
      </c>
      <c r="H369" s="6" t="s">
        <v>2208</v>
      </c>
      <c r="K369" s="6" t="s">
        <v>2209</v>
      </c>
      <c r="L369" s="6">
        <v>2.0001005825E10</v>
      </c>
      <c r="N369" s="6" t="s">
        <v>2210</v>
      </c>
      <c r="P369" s="6" t="s">
        <v>2211</v>
      </c>
      <c r="T369" s="1" t="str">
        <f t="shared" si="1"/>
        <v>ICE000368</v>
      </c>
      <c r="U369" s="1" t="str">
        <f>TRIM(B369)&amp;" (ს.კ. "&amp;TRIM(F369)&amp;") - "&amp;VLOOKUP(X369,'Entity Types'!B:C,2,false)</f>
        <v>ოპპა (ს.კ. 248429598) - სს</v>
      </c>
      <c r="V369" s="6" t="s">
        <v>62</v>
      </c>
      <c r="W369" s="6" t="s">
        <v>63</v>
      </c>
      <c r="X369" s="6" t="s">
        <v>99</v>
      </c>
    </row>
    <row r="370">
      <c r="A370" s="5">
        <v>44346.84565990741</v>
      </c>
      <c r="B370" s="6" t="s">
        <v>2212</v>
      </c>
      <c r="D370" s="1" t="str">
        <f>VLOOKUP(X370,'Entity Types'!B:C,2,false)</f>
        <v>შპს</v>
      </c>
      <c r="E370" s="1" t="b">
        <v>0</v>
      </c>
      <c r="F370" s="6" t="s">
        <v>2213</v>
      </c>
      <c r="G370" s="6" t="str">
        <f>VLOOKUP(W370, Countries!B:H,7,false)</f>
        <v>საქართველო - GEO</v>
      </c>
      <c r="H370" s="6" t="s">
        <v>2214</v>
      </c>
      <c r="K370" s="6" t="s">
        <v>2215</v>
      </c>
      <c r="L370" s="6">
        <v>6.1007002736E10</v>
      </c>
      <c r="N370" s="6" t="s">
        <v>2216</v>
      </c>
      <c r="P370" s="6" t="s">
        <v>2217</v>
      </c>
      <c r="S370" s="6">
        <v>1292.0</v>
      </c>
      <c r="T370" s="1" t="str">
        <f t="shared" si="1"/>
        <v>ICE000369</v>
      </c>
      <c r="U370" s="1" t="str">
        <f>TRIM(B370)&amp;" (ს.კ. "&amp;TRIM(F370)&amp;") - "&amp;VLOOKUP(X370,'Entity Types'!B:C,2,false)</f>
        <v>ევრო ნათება (ს.კ. 448384052) - შპს</v>
      </c>
      <c r="V370" s="6" t="s">
        <v>62</v>
      </c>
      <c r="W370" s="6" t="s">
        <v>63</v>
      </c>
      <c r="X370" s="6" t="s">
        <v>64</v>
      </c>
    </row>
    <row r="371">
      <c r="A371" s="5">
        <v>44346.84567825231</v>
      </c>
      <c r="B371" s="6" t="s">
        <v>2218</v>
      </c>
      <c r="D371" s="1" t="str">
        <f>VLOOKUP(X371,'Entity Types'!B:C,2,false)</f>
        <v>შპს</v>
      </c>
      <c r="E371" s="1" t="b">
        <v>0</v>
      </c>
      <c r="F371" s="6" t="s">
        <v>2219</v>
      </c>
      <c r="G371" s="6" t="str">
        <f>VLOOKUP(W371, Countries!B:H,7,false)</f>
        <v>საქართველო - GEO</v>
      </c>
      <c r="H371" s="6" t="s">
        <v>2220</v>
      </c>
      <c r="K371" s="6" t="s">
        <v>2221</v>
      </c>
      <c r="L371" s="6">
        <v>1.020008767E9</v>
      </c>
      <c r="N371" s="6" t="s">
        <v>2222</v>
      </c>
      <c r="P371" s="6" t="s">
        <v>2223</v>
      </c>
      <c r="S371" s="6">
        <v>1338.0</v>
      </c>
      <c r="T371" s="1" t="str">
        <f t="shared" si="1"/>
        <v>ICE000370</v>
      </c>
      <c r="U371" s="1" t="str">
        <f>TRIM(B371)&amp;" (ს.კ. "&amp;TRIM(F371)&amp;") - "&amp;VLOOKUP(X371,'Entity Types'!B:C,2,false)</f>
        <v>სხივი 1 (ს.კ. 400187445) - შპს</v>
      </c>
      <c r="V371" s="6" t="s">
        <v>62</v>
      </c>
      <c r="W371" s="6" t="s">
        <v>63</v>
      </c>
      <c r="X371" s="6" t="s">
        <v>64</v>
      </c>
    </row>
    <row r="372">
      <c r="A372" s="5">
        <v>44346.8457006713</v>
      </c>
      <c r="B372" s="6" t="s">
        <v>2224</v>
      </c>
      <c r="D372" s="1" t="str">
        <f>VLOOKUP(X372,'Entity Types'!B:C,2,false)</f>
        <v>შპს</v>
      </c>
      <c r="E372" s="1" t="b">
        <v>0</v>
      </c>
      <c r="F372" s="6" t="s">
        <v>2225</v>
      </c>
      <c r="G372" s="6" t="str">
        <f>VLOOKUP(W372, Countries!B:H,7,false)</f>
        <v>საქართველო - GEO</v>
      </c>
      <c r="H372" s="6" t="s">
        <v>2226</v>
      </c>
      <c r="K372" s="6" t="s">
        <v>2227</v>
      </c>
      <c r="L372" s="6">
        <v>1.008011067E9</v>
      </c>
      <c r="N372" s="6" t="s">
        <v>2228</v>
      </c>
      <c r="P372" s="6" t="s">
        <v>2229</v>
      </c>
      <c r="S372" s="6">
        <v>1343.0</v>
      </c>
      <c r="T372" s="1" t="str">
        <f t="shared" si="1"/>
        <v>ICE000371</v>
      </c>
      <c r="U372" s="1" t="str">
        <f>TRIM(B372)&amp;" (ს.კ. "&amp;TRIM(F372)&amp;") - "&amp;VLOOKUP(X372,'Entity Types'!B:C,2,false)</f>
        <v>აკლასი (ს.კ. 405236917) - შპს</v>
      </c>
      <c r="V372" s="6" t="s">
        <v>62</v>
      </c>
      <c r="W372" s="6" t="s">
        <v>63</v>
      </c>
      <c r="X372" s="6" t="s">
        <v>64</v>
      </c>
    </row>
    <row r="373">
      <c r="A373" s="5">
        <v>44346.845724548606</v>
      </c>
      <c r="B373" s="6" t="s">
        <v>2230</v>
      </c>
      <c r="D373" s="1" t="str">
        <f>VLOOKUP(X373,'Entity Types'!B:C,2,false)</f>
        <v>შპს</v>
      </c>
      <c r="E373" s="1" t="b">
        <v>0</v>
      </c>
      <c r="F373" s="6" t="s">
        <v>2231</v>
      </c>
      <c r="G373" s="6" t="str">
        <f>VLOOKUP(W373, Countries!B:H,7,false)</f>
        <v>საქართველო - GEO</v>
      </c>
      <c r="H373" s="6" t="s">
        <v>2232</v>
      </c>
      <c r="K373" s="6" t="s">
        <v>2233</v>
      </c>
      <c r="L373" s="6">
        <v>6.2004014898E10</v>
      </c>
      <c r="N373" s="6" t="s">
        <v>2234</v>
      </c>
      <c r="P373" s="6" t="s">
        <v>2235</v>
      </c>
      <c r="S373" s="6">
        <v>384.0</v>
      </c>
      <c r="T373" s="1" t="str">
        <f t="shared" si="1"/>
        <v>ICE000372</v>
      </c>
      <c r="U373" s="1" t="str">
        <f>TRIM(B373)&amp;" (ს.კ. "&amp;TRIM(F373)&amp;") - "&amp;VLOOKUP(X373,'Entity Types'!B:C,2,false)</f>
        <v>ორგსერვისი (ს.კ. 212693851) - შპს</v>
      </c>
      <c r="V373" s="6" t="s">
        <v>62</v>
      </c>
      <c r="W373" s="6" t="s">
        <v>63</v>
      </c>
      <c r="X373" s="6" t="s">
        <v>64</v>
      </c>
    </row>
    <row r="374">
      <c r="A374" s="5">
        <v>44346.84574427083</v>
      </c>
      <c r="B374" s="6" t="s">
        <v>2236</v>
      </c>
      <c r="D374" s="1" t="str">
        <f>VLOOKUP(X374,'Entity Types'!B:C,2,false)</f>
        <v>სს</v>
      </c>
      <c r="E374" s="1" t="b">
        <v>0</v>
      </c>
      <c r="F374" s="6" t="s">
        <v>2237</v>
      </c>
      <c r="G374" s="6" t="str">
        <f>VLOOKUP(W374, Countries!B:H,7,false)</f>
        <v>საქართველო - GEO</v>
      </c>
      <c r="H374" s="6" t="s">
        <v>2238</v>
      </c>
      <c r="K374" s="6" t="s">
        <v>2239</v>
      </c>
      <c r="L374" s="6">
        <v>1.002002007E9</v>
      </c>
      <c r="N374" s="6" t="s">
        <v>2240</v>
      </c>
      <c r="P374" s="6" t="s">
        <v>2241</v>
      </c>
      <c r="S374" s="6">
        <v>43.0</v>
      </c>
      <c r="T374" s="1" t="str">
        <f t="shared" si="1"/>
        <v>ICE000373</v>
      </c>
      <c r="U374" s="1" t="str">
        <f>TRIM(B374)&amp;" (ს.კ. "&amp;TRIM(F374)&amp;") - "&amp;VLOOKUP(X374,'Entity Types'!B:C,2,false)</f>
        <v>სილქნეტი (ს.კ. 204566978) - სს</v>
      </c>
      <c r="V374" s="6" t="s">
        <v>62</v>
      </c>
      <c r="W374" s="6" t="s">
        <v>63</v>
      </c>
      <c r="X374" s="6" t="s">
        <v>99</v>
      </c>
    </row>
    <row r="375">
      <c r="A375" s="5">
        <v>44346.84576540509</v>
      </c>
      <c r="B375" s="6" t="s">
        <v>2242</v>
      </c>
      <c r="D375" s="1" t="str">
        <f>VLOOKUP(X375,'Entity Types'!B:C,2,false)</f>
        <v>შპს</v>
      </c>
      <c r="E375" s="1" t="b">
        <v>0</v>
      </c>
      <c r="F375" s="6" t="s">
        <v>2243</v>
      </c>
      <c r="G375" s="6" t="str">
        <f>VLOOKUP(W375, Countries!B:H,7,false)</f>
        <v>საქართველო - GEO</v>
      </c>
      <c r="H375" s="6" t="s">
        <v>2244</v>
      </c>
      <c r="K375" s="6" t="s">
        <v>2245</v>
      </c>
      <c r="L375" s="6">
        <v>1.02501171E9</v>
      </c>
      <c r="N375" s="6" t="s">
        <v>2246</v>
      </c>
      <c r="P375" s="6" t="s">
        <v>2247</v>
      </c>
      <c r="S375" s="6">
        <v>1348.0</v>
      </c>
      <c r="T375" s="1" t="str">
        <f t="shared" si="1"/>
        <v>ICE000374</v>
      </c>
      <c r="U375" s="1" t="str">
        <f>TRIM(B375)&amp;" (ს.კ. "&amp;TRIM(F375)&amp;") - "&amp;VLOOKUP(X375,'Entity Types'!B:C,2,false)</f>
        <v>თი.ბი.ეს (ს.კ. 405121201) - შპს</v>
      </c>
      <c r="V375" s="6" t="s">
        <v>62</v>
      </c>
      <c r="W375" s="6" t="s">
        <v>63</v>
      </c>
      <c r="X375" s="6" t="s">
        <v>64</v>
      </c>
    </row>
    <row r="376">
      <c r="A376" s="5">
        <v>44346.845785729165</v>
      </c>
      <c r="B376" s="6" t="s">
        <v>2248</v>
      </c>
      <c r="D376" s="1" t="str">
        <f>VLOOKUP(X376,'Entity Types'!B:C,2,false)</f>
        <v>შპს</v>
      </c>
      <c r="E376" s="1" t="b">
        <v>0</v>
      </c>
      <c r="F376" s="6" t="s">
        <v>2249</v>
      </c>
      <c r="G376" s="6" t="str">
        <f>VLOOKUP(W376, Countries!B:H,7,false)</f>
        <v>საქართველო - GEO</v>
      </c>
      <c r="H376" s="6" t="s">
        <v>2250</v>
      </c>
      <c r="K376" s="6" t="s">
        <v>2251</v>
      </c>
      <c r="L376" s="6">
        <v>6.101000322E10</v>
      </c>
      <c r="N376" s="6" t="s">
        <v>2252</v>
      </c>
      <c r="P376" s="6" t="s">
        <v>2253</v>
      </c>
      <c r="S376" s="6">
        <v>720.0</v>
      </c>
      <c r="T376" s="1" t="str">
        <f t="shared" si="1"/>
        <v>ICE000375</v>
      </c>
      <c r="U376" s="1" t="str">
        <f>TRIM(B376)&amp;" (ს.კ. "&amp;TRIM(F376)&amp;") - "&amp;VLOOKUP(X376,'Entity Types'!B:C,2,false)</f>
        <v>ბარაქა 2010 (ს.კ. 202461763) - შპს</v>
      </c>
      <c r="V376" s="6" t="s">
        <v>62</v>
      </c>
      <c r="W376" s="6" t="s">
        <v>63</v>
      </c>
      <c r="X376" s="6" t="s">
        <v>64</v>
      </c>
    </row>
    <row r="377">
      <c r="A377" s="5">
        <v>44346.84580519676</v>
      </c>
      <c r="B377" s="6" t="s">
        <v>2254</v>
      </c>
      <c r="D377" s="1" t="str">
        <f>VLOOKUP(X377,'Entity Types'!B:C,2,false)</f>
        <v>შპს</v>
      </c>
      <c r="E377" s="1" t="b">
        <v>0</v>
      </c>
      <c r="F377" s="6" t="s">
        <v>2255</v>
      </c>
      <c r="G377" s="6" t="str">
        <f>VLOOKUP(W377, Countries!B:H,7,false)</f>
        <v>საქართველო - GEO</v>
      </c>
      <c r="H377" s="6" t="s">
        <v>2256</v>
      </c>
      <c r="K377" s="6" t="s">
        <v>2257</v>
      </c>
      <c r="L377" s="6">
        <v>1.015014032E9</v>
      </c>
      <c r="N377" s="6" t="s">
        <v>2258</v>
      </c>
      <c r="P377" s="6" t="s">
        <v>2259</v>
      </c>
      <c r="T377" s="1" t="str">
        <f t="shared" si="1"/>
        <v>ICE000376</v>
      </c>
      <c r="U377" s="1" t="str">
        <f>TRIM(B377)&amp;" (ს.კ. "&amp;TRIM(F377)&amp;") - "&amp;VLOOKUP(X377,'Entity Types'!B:C,2,false)</f>
        <v>ითიჯი ჯგუფი (ს.კ. 406165803) - შპს</v>
      </c>
      <c r="V377" s="6" t="s">
        <v>62</v>
      </c>
      <c r="W377" s="6" t="s">
        <v>63</v>
      </c>
      <c r="X377" s="6" t="s">
        <v>64</v>
      </c>
    </row>
    <row r="378">
      <c r="A378" s="5">
        <v>44346.84582609954</v>
      </c>
      <c r="B378" s="6" t="s">
        <v>2260</v>
      </c>
      <c r="D378" s="1" t="str">
        <f>VLOOKUP(X378,'Entity Types'!B:C,2,false)</f>
        <v>შპს</v>
      </c>
      <c r="E378" s="1" t="b">
        <v>0</v>
      </c>
      <c r="F378" s="6" t="s">
        <v>2261</v>
      </c>
      <c r="G378" s="6" t="str">
        <f>VLOOKUP(W378, Countries!B:H,7,false)</f>
        <v>საქართველო - GEO</v>
      </c>
      <c r="H378" s="6" t="s">
        <v>2262</v>
      </c>
      <c r="K378" s="6" t="s">
        <v>2263</v>
      </c>
      <c r="L378" s="6">
        <v>1.030015557E9</v>
      </c>
      <c r="N378" s="6" t="s">
        <v>2264</v>
      </c>
      <c r="P378" s="6" t="s">
        <v>2265</v>
      </c>
      <c r="S378" s="6">
        <v>833.0</v>
      </c>
      <c r="T378" s="1" t="str">
        <f t="shared" si="1"/>
        <v>ICE000377</v>
      </c>
      <c r="U378" s="1" t="str">
        <f>TRIM(B378)&amp;" (ს.კ. "&amp;TRIM(F378)&amp;") - "&amp;VLOOKUP(X378,'Entity Types'!B:C,2,false)</f>
        <v>ფა-გა (ს.კ. 200231383) - შპს</v>
      </c>
      <c r="V378" s="6" t="s">
        <v>62</v>
      </c>
      <c r="W378" s="6" t="s">
        <v>63</v>
      </c>
      <c r="X378" s="6" t="s">
        <v>64</v>
      </c>
    </row>
    <row r="379">
      <c r="A379" s="5">
        <v>44346.84584634259</v>
      </c>
      <c r="B379" s="6" t="s">
        <v>2266</v>
      </c>
      <c r="D379" s="1" t="str">
        <f>VLOOKUP(X379,'Entity Types'!B:C,2,false)</f>
        <v>შპს</v>
      </c>
      <c r="E379" s="1" t="b">
        <v>0</v>
      </c>
      <c r="F379" s="6" t="s">
        <v>2267</v>
      </c>
      <c r="G379" s="6" t="str">
        <f>VLOOKUP(W379, Countries!B:H,7,false)</f>
        <v>საქართველო - GEO</v>
      </c>
      <c r="H379" s="6" t="s">
        <v>2268</v>
      </c>
      <c r="K379" s="6" t="s">
        <v>2269</v>
      </c>
      <c r="L379" s="6">
        <v>1.009006699E9</v>
      </c>
      <c r="N379" s="6" t="s">
        <v>2270</v>
      </c>
      <c r="P379" s="6" t="s">
        <v>2271</v>
      </c>
      <c r="S379" s="6">
        <v>1097.0</v>
      </c>
      <c r="T379" s="1" t="str">
        <f t="shared" si="1"/>
        <v>ICE000378</v>
      </c>
      <c r="U379" s="1" t="str">
        <f>TRIM(B379)&amp;" (ს.კ. "&amp;TRIM(F379)&amp;") - "&amp;VLOOKUP(X379,'Entity Types'!B:C,2,false)</f>
        <v>სტაგი პრინტი (ს.კ. 404982587) - შპს</v>
      </c>
      <c r="V379" s="6" t="s">
        <v>62</v>
      </c>
      <c r="W379" s="6" t="s">
        <v>63</v>
      </c>
      <c r="X379" s="6" t="s">
        <v>64</v>
      </c>
    </row>
    <row r="380">
      <c r="A380" s="5">
        <v>44346.8458709375</v>
      </c>
      <c r="B380" s="6" t="s">
        <v>2272</v>
      </c>
      <c r="D380" s="1" t="str">
        <f>VLOOKUP(X380,'Entity Types'!B:C,2,false)</f>
        <v>შპს</v>
      </c>
      <c r="E380" s="1" t="b">
        <v>0</v>
      </c>
      <c r="F380" s="6" t="s">
        <v>2273</v>
      </c>
      <c r="G380" s="6" t="str">
        <f>VLOOKUP(W380, Countries!B:H,7,false)</f>
        <v>საქართველო - GEO</v>
      </c>
      <c r="H380" s="6" t="s">
        <v>2274</v>
      </c>
      <c r="K380" s="6" t="s">
        <v>409</v>
      </c>
      <c r="L380" s="6">
        <v>1.017015726E9</v>
      </c>
      <c r="N380" s="6" t="s">
        <v>2275</v>
      </c>
      <c r="P380" s="6" t="s">
        <v>2276</v>
      </c>
      <c r="S380" s="6">
        <v>1369.0</v>
      </c>
      <c r="T380" s="1" t="str">
        <f t="shared" si="1"/>
        <v>ICE000379</v>
      </c>
      <c r="U380" s="1" t="str">
        <f>TRIM(B380)&amp;" (ს.კ. "&amp;TRIM(F380)&amp;") - "&amp;VLOOKUP(X380,'Entity Types'!B:C,2,false)</f>
        <v>სამი წერტილი (ს.კ. 204552778) - შპს</v>
      </c>
      <c r="V380" s="6" t="s">
        <v>62</v>
      </c>
      <c r="W380" s="6" t="s">
        <v>63</v>
      </c>
      <c r="X380" s="6" t="s">
        <v>64</v>
      </c>
    </row>
    <row r="381">
      <c r="A381" s="5">
        <v>44346.84589136574</v>
      </c>
      <c r="B381" s="6" t="s">
        <v>2277</v>
      </c>
      <c r="D381" s="1" t="str">
        <f>VLOOKUP(X381,'Entity Types'!B:C,2,false)</f>
        <v>შპს</v>
      </c>
      <c r="E381" s="1" t="b">
        <v>0</v>
      </c>
      <c r="F381" s="6" t="s">
        <v>2278</v>
      </c>
      <c r="G381" s="6" t="str">
        <f>VLOOKUP(W381, Countries!B:H,7,false)</f>
        <v>საქართველო - GEO</v>
      </c>
      <c r="H381" s="6" t="s">
        <v>2279</v>
      </c>
      <c r="K381" s="6" t="s">
        <v>2280</v>
      </c>
      <c r="L381" s="6" t="s">
        <v>2281</v>
      </c>
      <c r="N381" s="6" t="s">
        <v>2282</v>
      </c>
      <c r="P381" s="6" t="s">
        <v>2283</v>
      </c>
      <c r="S381" s="6">
        <v>1447.0</v>
      </c>
      <c r="T381" s="1" t="str">
        <f t="shared" si="1"/>
        <v>ICE000380</v>
      </c>
      <c r="U381" s="1" t="str">
        <f>TRIM(B381)&amp;" (ს.კ. "&amp;TRIM(F381)&amp;") - "&amp;VLOOKUP(X381,'Entity Types'!B:C,2,false)</f>
        <v>GLOBTEL solutions Georgia (ს.კ. 406084160) - შპს</v>
      </c>
      <c r="V381" s="6" t="s">
        <v>62</v>
      </c>
      <c r="W381" s="6" t="s">
        <v>63</v>
      </c>
      <c r="X381" s="6" t="s">
        <v>64</v>
      </c>
    </row>
    <row r="382">
      <c r="A382" s="5">
        <v>44346.84591225695</v>
      </c>
      <c r="B382" s="6" t="s">
        <v>2284</v>
      </c>
      <c r="D382" s="1" t="str">
        <f>VLOOKUP(X382,'Entity Types'!B:C,2,false)</f>
        <v>შპს</v>
      </c>
      <c r="E382" s="1" t="b">
        <v>0</v>
      </c>
      <c r="F382" s="6" t="s">
        <v>2285</v>
      </c>
      <c r="G382" s="6" t="str">
        <f>VLOOKUP(W382, Countries!B:H,7,false)</f>
        <v>საქართველო - GEO</v>
      </c>
      <c r="H382" s="6" t="s">
        <v>2286</v>
      </c>
      <c r="K382" s="6" t="s">
        <v>2287</v>
      </c>
      <c r="L382" s="6">
        <v>1.024000053E9</v>
      </c>
      <c r="N382" s="6" t="s">
        <v>2288</v>
      </c>
      <c r="P382" s="6" t="s">
        <v>2289</v>
      </c>
      <c r="S382" s="6">
        <v>523.0</v>
      </c>
      <c r="T382" s="1" t="str">
        <f t="shared" si="1"/>
        <v>ICE000381</v>
      </c>
      <c r="U382" s="1" t="str">
        <f>TRIM(B382)&amp;" (ს.კ. "&amp;TRIM(F382)&amp;") - "&amp;VLOOKUP(X382,'Entity Types'!B:C,2,false)</f>
        <v>ტოიოტა ცენტრი თბილისი (ს.კ. 211346220) - შპს</v>
      </c>
      <c r="V382" s="6" t="s">
        <v>62</v>
      </c>
      <c r="W382" s="6" t="s">
        <v>63</v>
      </c>
      <c r="X382" s="6" t="s">
        <v>64</v>
      </c>
    </row>
    <row r="383">
      <c r="A383" s="5">
        <v>44346.84593465278</v>
      </c>
      <c r="B383" s="6" t="s">
        <v>2290</v>
      </c>
      <c r="D383" s="1" t="str">
        <f>VLOOKUP(X383,'Entity Types'!B:C,2,false)</f>
        <v>შპს</v>
      </c>
      <c r="E383" s="1" t="b">
        <v>0</v>
      </c>
      <c r="F383" s="6" t="s">
        <v>2291</v>
      </c>
      <c r="G383" s="6" t="str">
        <f>VLOOKUP(W383, Countries!B:H,7,false)</f>
        <v>საქართველო - GEO</v>
      </c>
      <c r="H383" s="6" t="s">
        <v>2292</v>
      </c>
      <c r="K383" s="6" t="s">
        <v>2293</v>
      </c>
      <c r="L383" s="6">
        <v>6.1001017988E10</v>
      </c>
      <c r="N383" s="6" t="s">
        <v>2294</v>
      </c>
      <c r="P383" s="6" t="s">
        <v>2295</v>
      </c>
      <c r="S383" s="6">
        <v>1375.0</v>
      </c>
      <c r="T383" s="1" t="str">
        <f t="shared" si="1"/>
        <v>ICE000382</v>
      </c>
      <c r="U383" s="1" t="str">
        <f>TRIM(B383)&amp;" (ს.კ. "&amp;TRIM(F383)&amp;") - "&amp;VLOOKUP(X383,'Entity Types'!B:C,2,false)</f>
        <v>დითეილინგ (ს.კ. 405280583) - შპს</v>
      </c>
      <c r="V383" s="6" t="s">
        <v>62</v>
      </c>
      <c r="W383" s="6" t="s">
        <v>63</v>
      </c>
      <c r="X383" s="6" t="s">
        <v>64</v>
      </c>
    </row>
    <row r="384">
      <c r="A384" s="5">
        <v>44346.845956087964</v>
      </c>
      <c r="B384" s="6" t="s">
        <v>2296</v>
      </c>
      <c r="D384" s="1" t="str">
        <f>VLOOKUP(X384,'Entity Types'!B:C,2,false)</f>
        <v>სს</v>
      </c>
      <c r="E384" s="1" t="b">
        <v>0</v>
      </c>
      <c r="F384" s="6" t="s">
        <v>2297</v>
      </c>
      <c r="G384" s="6" t="str">
        <f>VLOOKUP(W384, Countries!B:H,7,false)</f>
        <v>საქართველო - GEO</v>
      </c>
      <c r="H384" s="6" t="s">
        <v>2298</v>
      </c>
      <c r="K384" s="6" t="s">
        <v>2299</v>
      </c>
      <c r="L384" s="6">
        <v>1.007000256E9</v>
      </c>
      <c r="N384" s="6" t="s">
        <v>2300</v>
      </c>
      <c r="P384" s="6" t="s">
        <v>2301</v>
      </c>
      <c r="S384" s="6">
        <v>379.0</v>
      </c>
      <c r="T384" s="1" t="str">
        <f t="shared" si="1"/>
        <v>ICE000383</v>
      </c>
      <c r="U384" s="1" t="str">
        <f>TRIM(B384)&amp;" (ს.კ. "&amp;TRIM(F384)&amp;") - "&amp;VLOOKUP(X384,'Entity Types'!B:C,2,false)</f>
        <v>დაზღვევის საერთაშორისო კომპანია ირაო (ს.კ. 205023856) - სს</v>
      </c>
      <c r="V384" s="6" t="s">
        <v>62</v>
      </c>
      <c r="W384" s="6" t="s">
        <v>63</v>
      </c>
      <c r="X384" s="6" t="s">
        <v>99</v>
      </c>
    </row>
    <row r="385">
      <c r="A385" s="5">
        <v>44346.845976805555</v>
      </c>
      <c r="B385" s="6" t="s">
        <v>2302</v>
      </c>
      <c r="D385" s="1" t="str">
        <f>VLOOKUP(X385,'Entity Types'!B:C,2,false)</f>
        <v>შპს</v>
      </c>
      <c r="E385" s="1" t="b">
        <v>0</v>
      </c>
      <c r="F385" s="6" t="s">
        <v>2303</v>
      </c>
      <c r="G385" s="6" t="str">
        <f>VLOOKUP(W385, Countries!B:H,7,false)</f>
        <v>საქართველო - GEO</v>
      </c>
      <c r="H385" s="6" t="s">
        <v>2304</v>
      </c>
      <c r="K385" s="6" t="s">
        <v>2305</v>
      </c>
      <c r="L385" s="6">
        <v>1.008025232E9</v>
      </c>
      <c r="N385" s="6" t="s">
        <v>2306</v>
      </c>
      <c r="P385" s="6" t="s">
        <v>2307</v>
      </c>
      <c r="T385" s="1" t="str">
        <f t="shared" si="1"/>
        <v>ICE000384</v>
      </c>
      <c r="U385" s="1" t="str">
        <f>TRIM(B385)&amp;" (ს.კ. "&amp;TRIM(F385)&amp;") - "&amp;VLOOKUP(X385,'Entity Types'!B:C,2,false)</f>
        <v>საქართველოს ლიფტების კომპანია (ს.კ. 204554534) - შპს</v>
      </c>
      <c r="V385" s="6" t="s">
        <v>62</v>
      </c>
      <c r="W385" s="6" t="s">
        <v>63</v>
      </c>
      <c r="X385" s="6" t="s">
        <v>64</v>
      </c>
    </row>
    <row r="386">
      <c r="A386" s="5">
        <v>44346.84599648148</v>
      </c>
      <c r="B386" s="6" t="s">
        <v>2308</v>
      </c>
      <c r="D386" s="1" t="str">
        <f>VLOOKUP(X386,'Entity Types'!B:C,2,false)</f>
        <v>შპს</v>
      </c>
      <c r="E386" s="1" t="b">
        <v>0</v>
      </c>
      <c r="F386" s="6" t="s">
        <v>2309</v>
      </c>
      <c r="G386" s="6" t="str">
        <f>VLOOKUP(W386, Countries!B:H,7,false)</f>
        <v>საქართველო - GEO</v>
      </c>
      <c r="H386" s="6" t="s">
        <v>2310</v>
      </c>
      <c r="K386" s="6" t="s">
        <v>2311</v>
      </c>
      <c r="L386" s="6">
        <v>4.2001034864E10</v>
      </c>
      <c r="N386" s="6" t="s">
        <v>2312</v>
      </c>
      <c r="P386" s="6" t="s">
        <v>2313</v>
      </c>
      <c r="S386" s="6">
        <v>429.0</v>
      </c>
      <c r="T386" s="1" t="str">
        <f t="shared" si="1"/>
        <v>ICE000385</v>
      </c>
      <c r="U386" s="1" t="str">
        <f>TRIM(B386)&amp;" (ს.კ. "&amp;TRIM(F386)&amp;") - "&amp;VLOOKUP(X386,'Entity Types'!B:C,2,false)</f>
        <v>გოლდ ვეი გრუპ (ს.კ. 405066422) - შპს</v>
      </c>
      <c r="V386" s="6" t="s">
        <v>62</v>
      </c>
      <c r="W386" s="6" t="s">
        <v>63</v>
      </c>
      <c r="X386" s="6" t="s">
        <v>64</v>
      </c>
    </row>
    <row r="387">
      <c r="A387" s="5">
        <v>44346.846015787036</v>
      </c>
      <c r="B387" s="6" t="s">
        <v>2314</v>
      </c>
      <c r="D387" s="1" t="str">
        <f>VLOOKUP(X387,'Entity Types'!B:C,2,false)</f>
        <v>შპს</v>
      </c>
      <c r="E387" s="1" t="b">
        <v>0</v>
      </c>
      <c r="F387" s="6" t="s">
        <v>2315</v>
      </c>
      <c r="G387" s="6" t="str">
        <f>VLOOKUP(W387, Countries!B:H,7,false)</f>
        <v>საქართველო - GEO</v>
      </c>
      <c r="H387" s="6" t="s">
        <v>2316</v>
      </c>
      <c r="K387" s="6" t="s">
        <v>2317</v>
      </c>
      <c r="L387" s="6">
        <v>1.024057889E9</v>
      </c>
      <c r="N387" s="6" t="s">
        <v>2318</v>
      </c>
      <c r="P387" s="6" t="s">
        <v>2319</v>
      </c>
      <c r="S387" s="6">
        <v>1385.0</v>
      </c>
      <c r="T387" s="1" t="str">
        <f t="shared" si="1"/>
        <v>ICE000386</v>
      </c>
      <c r="U387" s="1" t="str">
        <f>TRIM(B387)&amp;" (ს.კ. "&amp;TRIM(F387)&amp;") - "&amp;VLOOKUP(X387,'Entity Types'!B:C,2,false)</f>
        <v>სეიფსეფტი (ს.კ. 405302186) - შპს</v>
      </c>
      <c r="V387" s="6" t="s">
        <v>62</v>
      </c>
      <c r="W387" s="6" t="s">
        <v>63</v>
      </c>
      <c r="X387" s="6" t="s">
        <v>64</v>
      </c>
    </row>
    <row r="388">
      <c r="A388" s="5">
        <v>44346.846036400464</v>
      </c>
      <c r="B388" s="6" t="s">
        <v>2320</v>
      </c>
      <c r="D388" s="1" t="str">
        <f>VLOOKUP(X388,'Entity Types'!B:C,2,false)</f>
        <v>შპს</v>
      </c>
      <c r="E388" s="1" t="b">
        <v>0</v>
      </c>
      <c r="F388" s="6" t="s">
        <v>2321</v>
      </c>
      <c r="G388" s="6" t="str">
        <f>VLOOKUP(W388, Countries!B:H,7,false)</f>
        <v>საქართველო - GEO</v>
      </c>
      <c r="H388" s="6" t="s">
        <v>2322</v>
      </c>
      <c r="K388" s="6" t="s">
        <v>2323</v>
      </c>
      <c r="L388" s="6">
        <v>6.1002006621E10</v>
      </c>
      <c r="N388" s="6" t="s">
        <v>80</v>
      </c>
      <c r="P388" s="6" t="s">
        <v>2324</v>
      </c>
      <c r="S388" s="6">
        <v>1113.0</v>
      </c>
      <c r="T388" s="1" t="str">
        <f t="shared" si="1"/>
        <v>ICE000387</v>
      </c>
      <c r="U388" s="1" t="str">
        <f>TRIM(B388)&amp;" (ს.კ. "&amp;TRIM(F388)&amp;") - "&amp;VLOOKUP(X388,'Entity Types'!B:C,2,false)</f>
        <v>ტექ &amp; მანო (ს.კ. 245445745) - შპს</v>
      </c>
      <c r="V388" s="6" t="s">
        <v>62</v>
      </c>
      <c r="W388" s="6" t="s">
        <v>63</v>
      </c>
      <c r="X388" s="6" t="s">
        <v>64</v>
      </c>
    </row>
    <row r="389">
      <c r="A389" s="5">
        <v>44346.84605877315</v>
      </c>
      <c r="B389" s="6" t="s">
        <v>2325</v>
      </c>
      <c r="D389" s="1" t="str">
        <f>VLOOKUP(X389,'Entity Types'!B:C,2,false)</f>
        <v>ინდ. მეწარმე</v>
      </c>
      <c r="E389" s="1" t="b">
        <v>1</v>
      </c>
      <c r="F389" s="6" t="s">
        <v>2326</v>
      </c>
      <c r="G389" s="6" t="str">
        <f>VLOOKUP(W389, Countries!B:H,7,false)</f>
        <v>საქართველო - GEO</v>
      </c>
      <c r="H389" s="6" t="s">
        <v>2327</v>
      </c>
      <c r="N389" s="6" t="s">
        <v>2328</v>
      </c>
      <c r="P389" s="6" t="s">
        <v>2329</v>
      </c>
      <c r="S389" s="6">
        <v>270.0</v>
      </c>
      <c r="T389" s="1" t="str">
        <f t="shared" si="1"/>
        <v>ICE000388</v>
      </c>
      <c r="U389" s="1" t="str">
        <f>TRIM(B389)&amp;" (ს.კ. "&amp;TRIM(F389)&amp;") - "&amp;VLOOKUP(X389,'Entity Types'!B:C,2,false)</f>
        <v>ეკატერინე შონია (ს.კ. 01030040380) - ინდ. მეწარმე</v>
      </c>
      <c r="V389" s="6" t="s">
        <v>62</v>
      </c>
      <c r="W389" s="6" t="s">
        <v>63</v>
      </c>
      <c r="X389" s="6" t="s">
        <v>892</v>
      </c>
    </row>
    <row r="390">
      <c r="A390" s="5">
        <v>44346.84607888889</v>
      </c>
      <c r="B390" s="6" t="s">
        <v>2330</v>
      </c>
      <c r="D390" s="1" t="str">
        <f>VLOOKUP(X390,'Entity Types'!B:C,2,false)</f>
        <v>შპს</v>
      </c>
      <c r="E390" s="1" t="b">
        <v>0</v>
      </c>
      <c r="F390" s="6" t="s">
        <v>2331</v>
      </c>
      <c r="G390" s="6" t="str">
        <f>VLOOKUP(W390, Countries!B:H,7,false)</f>
        <v>საქართველო - GEO</v>
      </c>
      <c r="H390" s="6" t="s">
        <v>2332</v>
      </c>
      <c r="K390" s="6" t="s">
        <v>2333</v>
      </c>
      <c r="L390" s="6">
        <v>3.1001018692E10</v>
      </c>
      <c r="N390" s="6" t="s">
        <v>80</v>
      </c>
      <c r="P390" s="6" t="s">
        <v>2334</v>
      </c>
      <c r="S390" s="6">
        <v>657.0</v>
      </c>
      <c r="T390" s="1" t="str">
        <f t="shared" si="1"/>
        <v>ICE000389</v>
      </c>
      <c r="U390" s="1" t="str">
        <f>TRIM(B390)&amp;" (ს.კ. "&amp;TRIM(F390)&amp;") - "&amp;VLOOKUP(X390,'Entity Types'!B:C,2,false)</f>
        <v>SMG Motors (ს.კ. 404980614) - შპს</v>
      </c>
      <c r="V390" s="6" t="s">
        <v>62</v>
      </c>
      <c r="W390" s="6" t="s">
        <v>63</v>
      </c>
      <c r="X390" s="6" t="s">
        <v>64</v>
      </c>
    </row>
    <row r="391">
      <c r="A391" s="5">
        <v>44346.84609839121</v>
      </c>
      <c r="B391" s="6" t="s">
        <v>2335</v>
      </c>
      <c r="D391" s="1" t="str">
        <f>VLOOKUP(X391,'Entity Types'!B:C,2,false)</f>
        <v>შპს</v>
      </c>
      <c r="E391" s="1" t="b">
        <v>0</v>
      </c>
      <c r="F391" s="6" t="s">
        <v>2336</v>
      </c>
      <c r="G391" s="6" t="str">
        <f>VLOOKUP(W391, Countries!B:H,7,false)</f>
        <v>საქართველო - GEO</v>
      </c>
      <c r="H391" s="6" t="s">
        <v>2337</v>
      </c>
      <c r="K391" s="6" t="s">
        <v>2338</v>
      </c>
      <c r="L391" s="6">
        <v>1.016005965E9</v>
      </c>
      <c r="N391" s="6" t="s">
        <v>80</v>
      </c>
      <c r="P391" s="6" t="s">
        <v>2339</v>
      </c>
      <c r="S391" s="6">
        <v>1176.0</v>
      </c>
      <c r="T391" s="1" t="str">
        <f t="shared" si="1"/>
        <v>ICE000390</v>
      </c>
      <c r="U391" s="1" t="str">
        <f>TRIM(B391)&amp;" (ს.კ. "&amp;TRIM(F391)&amp;") - "&amp;VLOOKUP(X391,'Entity Types'!B:C,2,false)</f>
        <v>პრინტ გალერია (ს.კ. 404577052) - შპს</v>
      </c>
      <c r="V391" s="6" t="s">
        <v>62</v>
      </c>
      <c r="W391" s="6" t="s">
        <v>63</v>
      </c>
      <c r="X391" s="6" t="s">
        <v>64</v>
      </c>
    </row>
    <row r="392">
      <c r="A392" s="5">
        <v>44346.84611708333</v>
      </c>
      <c r="B392" s="6" t="s">
        <v>2340</v>
      </c>
      <c r="D392" s="1" t="str">
        <f>VLOOKUP(X392,'Entity Types'!B:C,2,false)</f>
        <v>არასამეწარმეო (არაკომერციული) იურიდიული პირი</v>
      </c>
      <c r="E392" s="1" t="b">
        <v>0</v>
      </c>
      <c r="F392" s="6" t="s">
        <v>2341</v>
      </c>
      <c r="G392" s="6" t="str">
        <f>VLOOKUP(W392, Countries!B:H,7,false)</f>
        <v>საქართველო - GEO</v>
      </c>
      <c r="H392" s="6" t="s">
        <v>2342</v>
      </c>
      <c r="K392" s="6" t="s">
        <v>2343</v>
      </c>
      <c r="L392" s="6">
        <v>1.017011428E9</v>
      </c>
      <c r="N392" s="6" t="s">
        <v>80</v>
      </c>
      <c r="P392" s="6" t="s">
        <v>2344</v>
      </c>
      <c r="T392" s="1" t="str">
        <f t="shared" si="1"/>
        <v>ICE000391</v>
      </c>
      <c r="U392" s="1" t="str">
        <f>TRIM(B392)&amp;" (ს.კ. "&amp;TRIM(F392)&amp;") - "&amp;VLOOKUP(X392,'Entity Types'!B:C,2,false)</f>
        <v>მშობელთა ხიდი (ს.კ. 204436921) - არასამეწარმეო (არაკომერციული) იურიდიული პირი</v>
      </c>
      <c r="V392" s="6" t="s">
        <v>62</v>
      </c>
      <c r="W392" s="6" t="s">
        <v>63</v>
      </c>
      <c r="X392" s="6" t="s">
        <v>874</v>
      </c>
    </row>
    <row r="393">
      <c r="A393" s="5">
        <v>44346.84613841435</v>
      </c>
      <c r="B393" s="6" t="s">
        <v>2345</v>
      </c>
      <c r="D393" s="1" t="str">
        <f>VLOOKUP(X393,'Entity Types'!B:C,2,false)</f>
        <v>ინდ. მეწარმე</v>
      </c>
      <c r="E393" s="1" t="b">
        <v>1</v>
      </c>
      <c r="F393" s="6" t="s">
        <v>2346</v>
      </c>
      <c r="G393" s="6" t="str">
        <f>VLOOKUP(W393, Countries!B:H,7,false)</f>
        <v>საქართველო - GEO</v>
      </c>
      <c r="H393" s="6" t="s">
        <v>2347</v>
      </c>
      <c r="N393" s="6" t="s">
        <v>2348</v>
      </c>
      <c r="P393" s="6" t="s">
        <v>2349</v>
      </c>
      <c r="T393" s="1" t="str">
        <f t="shared" si="1"/>
        <v>ICE000392</v>
      </c>
      <c r="U393" s="1" t="str">
        <f>TRIM(B393)&amp;" (ს.კ. "&amp;TRIM(F393)&amp;") - "&amp;VLOOKUP(X393,'Entity Types'!B:C,2,false)</f>
        <v>ბექა გეგიაძე (ს.კ. 01019060703) - ინდ. მეწარმე</v>
      </c>
      <c r="V393" s="6" t="s">
        <v>62</v>
      </c>
      <c r="W393" s="6" t="s">
        <v>63</v>
      </c>
      <c r="X393" s="6" t="s">
        <v>892</v>
      </c>
    </row>
    <row r="394">
      <c r="A394" s="5">
        <v>44346.8461596875</v>
      </c>
      <c r="B394" s="6" t="s">
        <v>2350</v>
      </c>
      <c r="D394" s="1" t="str">
        <f>VLOOKUP(X394,'Entity Types'!B:C,2,false)</f>
        <v>შპს</v>
      </c>
      <c r="E394" s="1" t="b">
        <v>0</v>
      </c>
      <c r="F394" s="6" t="s">
        <v>2351</v>
      </c>
      <c r="G394" s="6" t="str">
        <f>VLOOKUP(W394, Countries!B:H,7,false)</f>
        <v>საქართველო - GEO</v>
      </c>
      <c r="H394" s="6" t="s">
        <v>2352</v>
      </c>
      <c r="K394" s="6" t="s">
        <v>2353</v>
      </c>
      <c r="L394" s="6">
        <v>1.008001378E9</v>
      </c>
      <c r="N394" s="6" t="s">
        <v>80</v>
      </c>
      <c r="P394" s="6" t="s">
        <v>2354</v>
      </c>
      <c r="S394" s="6">
        <v>776.0</v>
      </c>
      <c r="T394" s="1" t="str">
        <f t="shared" si="1"/>
        <v>ICE000393</v>
      </c>
      <c r="U394" s="1" t="str">
        <f>TRIM(B394)&amp;" (ს.კ. "&amp;TRIM(F394)&amp;") - "&amp;VLOOKUP(X394,'Entity Types'!B:C,2,false)</f>
        <v>ბრიკო კავკასუს (ს.კ. 405067494) - შპს</v>
      </c>
      <c r="V394" s="6" t="s">
        <v>62</v>
      </c>
      <c r="W394" s="6" t="s">
        <v>63</v>
      </c>
      <c r="X394" s="6" t="s">
        <v>64</v>
      </c>
    </row>
    <row r="395">
      <c r="A395" s="5">
        <v>44346.846180416665</v>
      </c>
      <c r="B395" s="6" t="s">
        <v>2355</v>
      </c>
      <c r="D395" s="1" t="str">
        <f>VLOOKUP(X395,'Entity Types'!B:C,2,false)</f>
        <v>ინდ. მეწარმე</v>
      </c>
      <c r="E395" s="1" t="b">
        <v>1</v>
      </c>
      <c r="F395" s="6" t="s">
        <v>2356</v>
      </c>
      <c r="G395" s="6" t="str">
        <f>VLOOKUP(W395, Countries!B:H,7,false)</f>
        <v>საქართველო - GEO</v>
      </c>
      <c r="H395" s="6" t="s">
        <v>2357</v>
      </c>
      <c r="N395" s="6" t="s">
        <v>80</v>
      </c>
      <c r="P395" s="6" t="s">
        <v>2358</v>
      </c>
      <c r="S395" s="6">
        <v>1361.0</v>
      </c>
      <c r="T395" s="1" t="str">
        <f t="shared" si="1"/>
        <v>ICE000394</v>
      </c>
      <c r="U395" s="1" t="str">
        <f>TRIM(B395)&amp;" (ს.კ. "&amp;TRIM(F395)&amp;") - "&amp;VLOOKUP(X395,'Entity Types'!B:C,2,false)</f>
        <v>ლაშა მუშკუდიანი (ს.კ. 21001006444) - ინდ. მეწარმე</v>
      </c>
      <c r="V395" s="6" t="s">
        <v>62</v>
      </c>
      <c r="W395" s="6" t="s">
        <v>63</v>
      </c>
      <c r="X395" s="6" t="s">
        <v>892</v>
      </c>
    </row>
    <row r="396">
      <c r="A396" s="5">
        <v>44346.84620210648</v>
      </c>
      <c r="B396" s="6" t="s">
        <v>2359</v>
      </c>
      <c r="D396" s="1" t="str">
        <f>VLOOKUP(X396,'Entity Types'!B:C,2,false)</f>
        <v>შპს</v>
      </c>
      <c r="E396" s="1" t="b">
        <v>0</v>
      </c>
      <c r="F396" s="6" t="s">
        <v>2360</v>
      </c>
      <c r="G396" s="6" t="str">
        <f>VLOOKUP(W396, Countries!B:H,7,false)</f>
        <v>საქართველო - GEO</v>
      </c>
      <c r="H396" s="6" t="s">
        <v>2361</v>
      </c>
      <c r="K396" s="6" t="s">
        <v>2362</v>
      </c>
      <c r="L396" s="6">
        <v>1.017006652E9</v>
      </c>
      <c r="N396" s="6" t="s">
        <v>2363</v>
      </c>
      <c r="P396" s="6" t="s">
        <v>2364</v>
      </c>
      <c r="S396" s="6">
        <v>1094.0</v>
      </c>
      <c r="T396" s="1" t="str">
        <f t="shared" si="1"/>
        <v>ICE000395</v>
      </c>
      <c r="U396" s="1" t="str">
        <f>TRIM(B396)&amp;" (ს.კ. "&amp;TRIM(F396)&amp;") - "&amp;VLOOKUP(X396,'Entity Types'!B:C,2,false)</f>
        <v>ოქტაედრი (ს.კ. 404516546) - შპს</v>
      </c>
      <c r="V396" s="6" t="s">
        <v>62</v>
      </c>
      <c r="W396" s="6" t="s">
        <v>63</v>
      </c>
      <c r="X396" s="6" t="s">
        <v>64</v>
      </c>
    </row>
    <row r="397">
      <c r="A397" s="5">
        <v>44346.84622597222</v>
      </c>
      <c r="B397" s="6" t="s">
        <v>2365</v>
      </c>
      <c r="D397" s="1" t="str">
        <f>VLOOKUP(X397,'Entity Types'!B:C,2,false)</f>
        <v>შპს</v>
      </c>
      <c r="E397" s="1" t="b">
        <v>0</v>
      </c>
      <c r="F397" s="6" t="s">
        <v>2366</v>
      </c>
      <c r="G397" s="6" t="str">
        <f>VLOOKUP(W397, Countries!B:H,7,false)</f>
        <v>საქართველო - GEO</v>
      </c>
      <c r="H397" s="6" t="s">
        <v>2367</v>
      </c>
      <c r="K397" s="6" t="s">
        <v>2368</v>
      </c>
      <c r="L397" s="6">
        <v>1.022000471E9</v>
      </c>
      <c r="N397" s="6" t="s">
        <v>80</v>
      </c>
      <c r="P397" s="6" t="s">
        <v>2369</v>
      </c>
      <c r="S397" s="6">
        <v>1240.0</v>
      </c>
      <c r="T397" s="1" t="str">
        <f t="shared" si="1"/>
        <v>ICE000396</v>
      </c>
      <c r="U397" s="1" t="str">
        <f>TRIM(B397)&amp;" (ს.კ. "&amp;TRIM(F397)&amp;") - "&amp;VLOOKUP(X397,'Entity Types'!B:C,2,false)</f>
        <v>შუშის სახლი (ს.კ. 200273836) - შპს</v>
      </c>
      <c r="V397" s="6" t="s">
        <v>62</v>
      </c>
      <c r="W397" s="6" t="s">
        <v>63</v>
      </c>
      <c r="X397" s="6" t="s">
        <v>64</v>
      </c>
    </row>
    <row r="398">
      <c r="A398" s="5">
        <v>44346.84625806713</v>
      </c>
      <c r="B398" s="6" t="s">
        <v>2370</v>
      </c>
      <c r="D398" s="1" t="str">
        <f>VLOOKUP(X398,'Entity Types'!B:C,2,false)</f>
        <v>შპს</v>
      </c>
      <c r="E398" s="1" t="b">
        <v>0</v>
      </c>
      <c r="F398" s="6" t="s">
        <v>2371</v>
      </c>
      <c r="G398" s="6" t="str">
        <f>VLOOKUP(W398, Countries!B:H,7,false)</f>
        <v>საქართველო - GEO</v>
      </c>
      <c r="H398" s="6" t="s">
        <v>2372</v>
      </c>
      <c r="K398" s="6" t="s">
        <v>2373</v>
      </c>
      <c r="L398" s="6">
        <v>3.9001033134E10</v>
      </c>
      <c r="N398" s="6" t="s">
        <v>80</v>
      </c>
      <c r="P398" s="6" t="s">
        <v>2374</v>
      </c>
      <c r="S398" s="6">
        <v>1253.0</v>
      </c>
      <c r="T398" s="1" t="str">
        <f t="shared" si="1"/>
        <v>ICE000397</v>
      </c>
      <c r="U398" s="1" t="str">
        <f>TRIM(B398)&amp;" (ს.კ. "&amp;TRIM(F398)&amp;") - "&amp;VLOOKUP(X398,'Entity Types'!B:C,2,false)</f>
        <v>რაცია.ჯი (ს.კ. 404532877) - შპს</v>
      </c>
      <c r="V398" s="6" t="s">
        <v>62</v>
      </c>
      <c r="W398" s="6" t="s">
        <v>63</v>
      </c>
      <c r="X398" s="6" t="s">
        <v>64</v>
      </c>
    </row>
    <row r="399">
      <c r="A399" s="5">
        <v>44346.84628706018</v>
      </c>
      <c r="B399" s="6" t="s">
        <v>2375</v>
      </c>
      <c r="D399" s="1" t="str">
        <f>VLOOKUP(X399,'Entity Types'!B:C,2,false)</f>
        <v>ინდ. მეწარმე</v>
      </c>
      <c r="E399" s="1" t="b">
        <v>1</v>
      </c>
      <c r="F399" s="6" t="s">
        <v>2376</v>
      </c>
      <c r="G399" s="6" t="str">
        <f>VLOOKUP(W399, Countries!B:H,7,false)</f>
        <v>საქართველო - GEO</v>
      </c>
      <c r="H399" s="6" t="s">
        <v>2377</v>
      </c>
      <c r="N399" s="6" t="s">
        <v>80</v>
      </c>
      <c r="P399" s="6" t="s">
        <v>2378</v>
      </c>
      <c r="T399" s="1" t="str">
        <f t="shared" si="1"/>
        <v>ICE000398</v>
      </c>
      <c r="U399" s="1" t="str">
        <f>TRIM(B399)&amp;" (ს.კ. "&amp;TRIM(F399)&amp;") - "&amp;VLOOKUP(X399,'Entity Types'!B:C,2,false)</f>
        <v>ისა ისაევი (ს.კ. 31001051123) - ინდ. მეწარმე</v>
      </c>
      <c r="V399" s="6" t="s">
        <v>62</v>
      </c>
      <c r="W399" s="6" t="s">
        <v>63</v>
      </c>
      <c r="X399" s="6" t="s">
        <v>892</v>
      </c>
    </row>
    <row r="400">
      <c r="A400" s="5">
        <v>44346.846317083335</v>
      </c>
      <c r="B400" s="6" t="s">
        <v>2379</v>
      </c>
      <c r="D400" s="1" t="str">
        <f>VLOOKUP(X400,'Entity Types'!B:C,2,false)</f>
        <v>შპს</v>
      </c>
      <c r="E400" s="1" t="b">
        <v>0</v>
      </c>
      <c r="F400" s="6" t="s">
        <v>2380</v>
      </c>
      <c r="G400" s="6" t="str">
        <f>VLOOKUP(W400, Countries!B:H,7,false)</f>
        <v>საქართველო - GEO</v>
      </c>
      <c r="H400" s="6" t="s">
        <v>2381</v>
      </c>
      <c r="K400" s="6" t="s">
        <v>2382</v>
      </c>
      <c r="L400" s="6">
        <v>4.88411099E8</v>
      </c>
      <c r="N400" s="6" t="s">
        <v>2383</v>
      </c>
      <c r="P400" s="6" t="s">
        <v>2384</v>
      </c>
      <c r="S400" s="6">
        <v>1263.0</v>
      </c>
      <c r="T400" s="1" t="str">
        <f t="shared" si="1"/>
        <v>ICE000399</v>
      </c>
      <c r="U400" s="1" t="str">
        <f>TRIM(B400)&amp;" (ს.კ. "&amp;TRIM(F400)&amp;") - "&amp;VLOOKUP(X400,'Entity Types'!B:C,2,false)</f>
        <v>სი ეი ინთერნეიშენალ (ს.კ. 404505237) - შპს</v>
      </c>
      <c r="V400" s="6" t="s">
        <v>62</v>
      </c>
      <c r="W400" s="6" t="s">
        <v>63</v>
      </c>
      <c r="X400" s="6" t="s">
        <v>64</v>
      </c>
    </row>
    <row r="401">
      <c r="A401" s="5">
        <v>44346.84634488426</v>
      </c>
      <c r="B401" s="6" t="s">
        <v>2385</v>
      </c>
      <c r="D401" s="1" t="str">
        <f>VLOOKUP(X401,'Entity Types'!B:C,2,false)</f>
        <v>შპს</v>
      </c>
      <c r="E401" s="1" t="b">
        <v>0</v>
      </c>
      <c r="F401" s="6" t="s">
        <v>2386</v>
      </c>
      <c r="G401" s="6" t="str">
        <f>VLOOKUP(W401, Countries!B:H,7,false)</f>
        <v>საქართველო - GEO</v>
      </c>
      <c r="H401" s="6" t="s">
        <v>2387</v>
      </c>
      <c r="K401" s="6" t="s">
        <v>2388</v>
      </c>
      <c r="L401" s="6">
        <v>2.900100277E10</v>
      </c>
      <c r="N401" s="6" t="s">
        <v>80</v>
      </c>
      <c r="P401" s="6" t="s">
        <v>2389</v>
      </c>
      <c r="S401" s="6">
        <v>1264.0</v>
      </c>
      <c r="T401" s="1" t="str">
        <f t="shared" si="1"/>
        <v>ICE000400</v>
      </c>
      <c r="U401" s="1" t="str">
        <f>TRIM(B401)&amp;" (ს.კ. "&amp;TRIM(F401)&amp;") - "&amp;VLOOKUP(X401,'Entity Types'!B:C,2,false)</f>
        <v>ჯე-ჯე (ს.კ. 402050837) - შპს</v>
      </c>
      <c r="V401" s="6" t="s">
        <v>62</v>
      </c>
      <c r="W401" s="6" t="s">
        <v>63</v>
      </c>
      <c r="X401" s="6" t="s">
        <v>64</v>
      </c>
    </row>
    <row r="402">
      <c r="A402" s="5">
        <v>44346.84637594907</v>
      </c>
      <c r="B402" s="6" t="s">
        <v>2390</v>
      </c>
      <c r="D402" s="1" t="str">
        <f>VLOOKUP(X402,'Entity Types'!B:C,2,false)</f>
        <v>შპს</v>
      </c>
      <c r="E402" s="1" t="b">
        <v>0</v>
      </c>
      <c r="F402" s="6" t="s">
        <v>2391</v>
      </c>
      <c r="G402" s="6" t="str">
        <f>VLOOKUP(W402, Countries!B:H,7,false)</f>
        <v>საქართველო - GEO</v>
      </c>
      <c r="H402" s="6" t="s">
        <v>2392</v>
      </c>
      <c r="K402" s="6" t="s">
        <v>2393</v>
      </c>
      <c r="L402" s="6">
        <v>1.01301256E9</v>
      </c>
      <c r="N402" s="6" t="s">
        <v>80</v>
      </c>
      <c r="P402" s="6" t="s">
        <v>2394</v>
      </c>
      <c r="S402" s="6">
        <v>672.0</v>
      </c>
      <c r="T402" s="1" t="str">
        <f t="shared" si="1"/>
        <v>ICE000401</v>
      </c>
      <c r="U402" s="1" t="str">
        <f>TRIM(B402)&amp;" (ს.კ. "&amp;TRIM(F402)&amp;") - "&amp;VLOOKUP(X402,'Entity Types'!B:C,2,false)</f>
        <v>Vertical Technology (ს.კ. 404891140) - შპს</v>
      </c>
      <c r="V402" s="6" t="s">
        <v>62</v>
      </c>
      <c r="W402" s="6" t="s">
        <v>63</v>
      </c>
      <c r="X402" s="6" t="s">
        <v>64</v>
      </c>
    </row>
    <row r="403">
      <c r="A403" s="5">
        <v>44346.84640854166</v>
      </c>
      <c r="B403" s="6" t="s">
        <v>2395</v>
      </c>
      <c r="D403" s="1" t="str">
        <f>VLOOKUP(X403,'Entity Types'!B:C,2,false)</f>
        <v>შპს</v>
      </c>
      <c r="E403" s="1" t="b">
        <v>0</v>
      </c>
      <c r="F403" s="6" t="s">
        <v>2396</v>
      </c>
      <c r="G403" s="6" t="str">
        <f>VLOOKUP(W403, Countries!B:H,7,false)</f>
        <v>საქართველო - GEO</v>
      </c>
      <c r="H403" s="6" t="s">
        <v>2397</v>
      </c>
      <c r="K403" s="6" t="s">
        <v>2398</v>
      </c>
      <c r="L403" s="6">
        <v>6.1001078356E10</v>
      </c>
      <c r="N403" s="6" t="s">
        <v>80</v>
      </c>
      <c r="P403" s="6" t="s">
        <v>2399</v>
      </c>
      <c r="S403" s="6">
        <v>1272.0</v>
      </c>
      <c r="T403" s="1" t="str">
        <f t="shared" si="1"/>
        <v>ICE000402</v>
      </c>
      <c r="U403" s="1" t="str">
        <f>TRIM(B403)&amp;" (ს.კ. "&amp;TRIM(F403)&amp;") - "&amp;VLOOKUP(X403,'Entity Types'!B:C,2,false)</f>
        <v>სხივი + (ს.კ. 405081058) - შპს</v>
      </c>
      <c r="V403" s="6" t="s">
        <v>62</v>
      </c>
      <c r="W403" s="6" t="s">
        <v>63</v>
      </c>
      <c r="X403" s="6" t="s">
        <v>64</v>
      </c>
    </row>
    <row r="404">
      <c r="A404" s="5">
        <v>44346.846437500004</v>
      </c>
      <c r="B404" s="6" t="s">
        <v>2400</v>
      </c>
      <c r="D404" s="1" t="str">
        <f>VLOOKUP(X404,'Entity Types'!B:C,2,false)</f>
        <v>შპს</v>
      </c>
      <c r="E404" s="1" t="b">
        <v>0</v>
      </c>
      <c r="F404" s="6" t="s">
        <v>2401</v>
      </c>
      <c r="G404" s="6" t="str">
        <f>VLOOKUP(W404, Countries!B:H,7,false)</f>
        <v>საქართველო - GEO</v>
      </c>
      <c r="H404" s="6" t="s">
        <v>2402</v>
      </c>
      <c r="K404" s="6" t="s">
        <v>2403</v>
      </c>
      <c r="L404" s="6">
        <v>1.020009356E9</v>
      </c>
      <c r="N404" s="6" t="s">
        <v>80</v>
      </c>
      <c r="P404" s="6" t="s">
        <v>2404</v>
      </c>
      <c r="S404" s="6">
        <v>1287.0</v>
      </c>
      <c r="T404" s="1" t="str">
        <f t="shared" si="1"/>
        <v>ICE000403</v>
      </c>
      <c r="U404" s="1" t="str">
        <f>TRIM(B404)&amp;" (ს.კ. "&amp;TRIM(F404)&amp;") - "&amp;VLOOKUP(X404,'Entity Types'!B:C,2,false)</f>
        <v>ვატი VATI (ს.კ. 406104530) - შპს</v>
      </c>
      <c r="V404" s="6" t="s">
        <v>62</v>
      </c>
      <c r="W404" s="6" t="s">
        <v>63</v>
      </c>
      <c r="X404" s="6" t="s">
        <v>64</v>
      </c>
    </row>
    <row r="405">
      <c r="A405" s="5">
        <v>44346.846470115735</v>
      </c>
      <c r="B405" s="6" t="s">
        <v>2405</v>
      </c>
      <c r="D405" s="1" t="str">
        <f>VLOOKUP(X405,'Entity Types'!B:C,2,false)</f>
        <v>შპს</v>
      </c>
      <c r="E405" s="1" t="b">
        <v>0</v>
      </c>
      <c r="F405" s="6" t="s">
        <v>2406</v>
      </c>
      <c r="G405" s="6" t="str">
        <f>VLOOKUP(W405, Countries!B:H,7,false)</f>
        <v>საქართველო - GEO</v>
      </c>
      <c r="H405" s="6" t="s">
        <v>2407</v>
      </c>
      <c r="K405" s="6" t="s">
        <v>2408</v>
      </c>
      <c r="L405" s="6">
        <v>1.024063002E9</v>
      </c>
      <c r="N405" s="6" t="s">
        <v>80</v>
      </c>
      <c r="P405" s="6" t="s">
        <v>2409</v>
      </c>
      <c r="S405" s="6">
        <v>1289.0</v>
      </c>
      <c r="T405" s="1" t="str">
        <f t="shared" si="1"/>
        <v>ICE000404</v>
      </c>
      <c r="U405" s="1" t="str">
        <f>TRIM(B405)&amp;" (ს.კ. "&amp;TRIM(F405)&amp;") - "&amp;VLOOKUP(X405,'Entity Types'!B:C,2,false)</f>
        <v>ნიუ პრინტი (ს.კ. 405332055) - შპს</v>
      </c>
      <c r="V405" s="6" t="s">
        <v>62</v>
      </c>
      <c r="W405" s="6" t="s">
        <v>63</v>
      </c>
      <c r="X405" s="6" t="s">
        <v>64</v>
      </c>
    </row>
    <row r="406">
      <c r="A406" s="5">
        <v>44346.846502685185</v>
      </c>
      <c r="B406" s="6" t="s">
        <v>2410</v>
      </c>
      <c r="D406" s="1" t="str">
        <f>VLOOKUP(X406,'Entity Types'!B:C,2,false)</f>
        <v>შპს</v>
      </c>
      <c r="E406" s="1" t="b">
        <v>0</v>
      </c>
      <c r="F406" s="6" t="s">
        <v>2411</v>
      </c>
      <c r="G406" s="6" t="str">
        <f>VLOOKUP(W406, Countries!B:H,7,false)</f>
        <v>საქართველო - GEO</v>
      </c>
      <c r="H406" s="6" t="s">
        <v>2412</v>
      </c>
      <c r="K406" s="6" t="s">
        <v>2413</v>
      </c>
      <c r="L406" s="6">
        <v>1.024022261E9</v>
      </c>
      <c r="N406" s="6" t="s">
        <v>2414</v>
      </c>
      <c r="P406" s="6" t="s">
        <v>2415</v>
      </c>
      <c r="S406" s="6">
        <v>1312.0</v>
      </c>
      <c r="T406" s="1" t="str">
        <f t="shared" si="1"/>
        <v>ICE000405</v>
      </c>
      <c r="U406" s="1" t="str">
        <f>TRIM(B406)&amp;" (ს.კ. "&amp;TRIM(F406)&amp;") - "&amp;VLOOKUP(X406,'Entity Types'!B:C,2,false)</f>
        <v>იბერია ბაკურიანი (ს.კ. 426112887) - შპს</v>
      </c>
      <c r="V406" s="6" t="s">
        <v>62</v>
      </c>
      <c r="W406" s="6" t="s">
        <v>63</v>
      </c>
      <c r="X406" s="6" t="s">
        <v>64</v>
      </c>
    </row>
    <row r="407">
      <c r="A407" s="5">
        <v>44346.84653782407</v>
      </c>
      <c r="B407" s="6" t="s">
        <v>2416</v>
      </c>
      <c r="D407" s="1" t="str">
        <f>VLOOKUP(X407,'Entity Types'!B:C,2,false)</f>
        <v>შპს</v>
      </c>
      <c r="E407" s="1" t="b">
        <v>0</v>
      </c>
      <c r="F407" s="6" t="s">
        <v>2417</v>
      </c>
      <c r="G407" s="6" t="str">
        <f>VLOOKUP(W407, Countries!B:H,7,false)</f>
        <v>საქართველო - GEO</v>
      </c>
      <c r="H407" s="6" t="s">
        <v>2418</v>
      </c>
      <c r="K407" s="6" t="s">
        <v>2419</v>
      </c>
      <c r="L407" s="6">
        <v>1.009005534E9</v>
      </c>
      <c r="N407" s="6" t="s">
        <v>2420</v>
      </c>
      <c r="P407" s="6" t="s">
        <v>2421</v>
      </c>
      <c r="S407" s="6">
        <v>220.0</v>
      </c>
      <c r="T407" s="1" t="str">
        <f t="shared" si="1"/>
        <v>ICE000406</v>
      </c>
      <c r="U407" s="1" t="str">
        <f>TRIM(B407)&amp;" (ს.კ. "&amp;TRIM(F407)&amp;") - "&amp;VLOOKUP(X407,'Entity Types'!B:C,2,false)</f>
        <v>კლიმატსტუდია (ს.კ. 404851488) - შპს</v>
      </c>
      <c r="V407" s="6" t="s">
        <v>62</v>
      </c>
      <c r="W407" s="6" t="s">
        <v>63</v>
      </c>
      <c r="X407" s="6" t="s">
        <v>64</v>
      </c>
    </row>
    <row r="408">
      <c r="A408" s="5">
        <v>44346.8465725</v>
      </c>
      <c r="B408" s="6" t="s">
        <v>2422</v>
      </c>
      <c r="D408" s="1" t="str">
        <f>VLOOKUP(X408,'Entity Types'!B:C,2,false)</f>
        <v>შპს</v>
      </c>
      <c r="E408" s="1" t="b">
        <v>0</v>
      </c>
      <c r="F408" s="6" t="s">
        <v>2423</v>
      </c>
      <c r="G408" s="6" t="str">
        <f>VLOOKUP(W408, Countries!B:H,7,false)</f>
        <v>საქართველო - GEO</v>
      </c>
      <c r="H408" s="6" t="s">
        <v>2424</v>
      </c>
      <c r="K408" s="6" t="s">
        <v>2425</v>
      </c>
      <c r="L408" s="6">
        <v>1.025005486E9</v>
      </c>
      <c r="N408" s="6" t="s">
        <v>80</v>
      </c>
      <c r="P408" s="6" t="s">
        <v>2426</v>
      </c>
      <c r="S408" s="6">
        <v>1322.0</v>
      </c>
      <c r="T408" s="1" t="str">
        <f t="shared" si="1"/>
        <v>ICE000407</v>
      </c>
      <c r="U408" s="1" t="str">
        <f>TRIM(B408)&amp;" (ს.კ. "&amp;TRIM(F408)&amp;") - "&amp;VLOOKUP(X408,'Entity Types'!B:C,2,false)</f>
        <v>ფავორიტი სტილი (ს.კ. 404379294) - შპს</v>
      </c>
      <c r="V408" s="6" t="s">
        <v>62</v>
      </c>
      <c r="W408" s="6" t="s">
        <v>63</v>
      </c>
      <c r="X408" s="6" t="s">
        <v>64</v>
      </c>
    </row>
    <row r="409">
      <c r="A409" s="5">
        <v>44346.84660619213</v>
      </c>
      <c r="B409" s="6" t="s">
        <v>2427</v>
      </c>
      <c r="D409" s="1" t="str">
        <f>VLOOKUP(X409,'Entity Types'!B:C,2,false)</f>
        <v>შპს</v>
      </c>
      <c r="E409" s="1" t="b">
        <v>0</v>
      </c>
      <c r="F409" s="6" t="s">
        <v>2428</v>
      </c>
      <c r="G409" s="6" t="str">
        <f>VLOOKUP(W409, Countries!B:H,7,false)</f>
        <v>საქართველო - GEO</v>
      </c>
      <c r="H409" s="6" t="s">
        <v>2429</v>
      </c>
      <c r="K409" s="6" t="s">
        <v>2430</v>
      </c>
      <c r="L409" s="6">
        <v>1.008045519E9</v>
      </c>
      <c r="N409" s="6" t="s">
        <v>80</v>
      </c>
      <c r="P409" s="6" t="s">
        <v>2431</v>
      </c>
      <c r="S409" s="6">
        <v>1323.0</v>
      </c>
      <c r="T409" s="1" t="str">
        <f t="shared" si="1"/>
        <v>ICE000408</v>
      </c>
      <c r="U409" s="1" t="str">
        <f>TRIM(B409)&amp;" (ს.კ. "&amp;TRIM(F409)&amp;") - "&amp;VLOOKUP(X409,'Entity Types'!B:C,2,false)</f>
        <v>ავმე უნივერსალ (ს.კ. 405330565) - შპს</v>
      </c>
      <c r="V409" s="6" t="s">
        <v>62</v>
      </c>
      <c r="W409" s="6" t="s">
        <v>63</v>
      </c>
      <c r="X409" s="6" t="s">
        <v>64</v>
      </c>
    </row>
    <row r="410">
      <c r="A410" s="5">
        <v>44346.846643599536</v>
      </c>
      <c r="B410" s="6" t="s">
        <v>2432</v>
      </c>
      <c r="D410" s="1" t="str">
        <f>VLOOKUP(X410,'Entity Types'!B:C,2,false)</f>
        <v>არასამეწარმეო (არაკომერციული) იურიდიული პირი</v>
      </c>
      <c r="E410" s="1" t="b">
        <v>0</v>
      </c>
      <c r="F410" s="6" t="s">
        <v>2433</v>
      </c>
      <c r="G410" s="6" t="str">
        <f>VLOOKUP(W410, Countries!B:H,7,false)</f>
        <v>საქართველო - GEO</v>
      </c>
      <c r="H410" s="6" t="s">
        <v>2434</v>
      </c>
      <c r="K410" s="6" t="s">
        <v>2435</v>
      </c>
      <c r="L410" s="6">
        <v>1.20112865E9</v>
      </c>
      <c r="N410" s="6" t="s">
        <v>2436</v>
      </c>
      <c r="P410" s="6" t="s">
        <v>2437</v>
      </c>
      <c r="S410" s="6">
        <v>1324.0</v>
      </c>
      <c r="T410" s="1" t="str">
        <f t="shared" si="1"/>
        <v>ICE000409</v>
      </c>
      <c r="U410" s="1" t="str">
        <f>TRIM(B410)&amp;" (ს.კ. "&amp;TRIM(F410)&amp;") - "&amp;VLOOKUP(X410,'Entity Types'!B:C,2,false)</f>
        <v>საქართველოში ამერიკის სავაჭრო პალატა (ს.კ. 203862542) - არასამეწარმეო (არაკომერციული) იურიდიული პირი</v>
      </c>
      <c r="V410" s="6" t="s">
        <v>62</v>
      </c>
      <c r="W410" s="6" t="s">
        <v>63</v>
      </c>
      <c r="X410" s="6" t="s">
        <v>874</v>
      </c>
    </row>
    <row r="411">
      <c r="A411" s="5">
        <v>44346.8466741088</v>
      </c>
      <c r="B411" s="6" t="s">
        <v>2438</v>
      </c>
      <c r="D411" s="1" t="str">
        <f>VLOOKUP(X411,'Entity Types'!B:C,2,false)</f>
        <v>შპს</v>
      </c>
      <c r="E411" s="1" t="b">
        <v>0</v>
      </c>
      <c r="F411" s="6" t="s">
        <v>2439</v>
      </c>
      <c r="G411" s="6" t="str">
        <f>VLOOKUP(W411, Countries!B:H,7,false)</f>
        <v>საქართველო - GEO</v>
      </c>
      <c r="H411" s="6" t="s">
        <v>2440</v>
      </c>
      <c r="K411" s="6" t="s">
        <v>2441</v>
      </c>
      <c r="L411" s="6">
        <v>1.015014132E9</v>
      </c>
      <c r="N411" s="6" t="s">
        <v>80</v>
      </c>
      <c r="P411" s="6" t="s">
        <v>2442</v>
      </c>
      <c r="S411" s="6">
        <v>1332.0</v>
      </c>
      <c r="T411" s="1" t="str">
        <f t="shared" si="1"/>
        <v>ICE000410</v>
      </c>
      <c r="U411" s="1" t="str">
        <f>TRIM(B411)&amp;" (ს.კ. "&amp;TRIM(F411)&amp;") - "&amp;VLOOKUP(X411,'Entity Types'!B:C,2,false)</f>
        <v>მერიდიანი (ს.კ. 406175865) - შპს</v>
      </c>
      <c r="V411" s="6" t="s">
        <v>62</v>
      </c>
      <c r="W411" s="6" t="s">
        <v>63</v>
      </c>
      <c r="X411" s="6" t="s">
        <v>64</v>
      </c>
    </row>
    <row r="412">
      <c r="A412" s="5">
        <v>44346.84670918982</v>
      </c>
      <c r="B412" s="6" t="s">
        <v>2443</v>
      </c>
      <c r="D412" s="1" t="str">
        <f>VLOOKUP(X412,'Entity Types'!B:C,2,false)</f>
        <v>შპს</v>
      </c>
      <c r="E412" s="1" t="b">
        <v>0</v>
      </c>
      <c r="F412" s="6" t="s">
        <v>2444</v>
      </c>
      <c r="G412" s="6" t="str">
        <f>VLOOKUP(W412, Countries!B:H,7,false)</f>
        <v>საქართველო - GEO</v>
      </c>
      <c r="H412" s="6" t="s">
        <v>2445</v>
      </c>
      <c r="K412" s="6" t="s">
        <v>2446</v>
      </c>
      <c r="L412" s="6">
        <v>1.027009906E9</v>
      </c>
      <c r="N412" s="6" t="s">
        <v>80</v>
      </c>
      <c r="P412" s="6" t="s">
        <v>2447</v>
      </c>
      <c r="S412" s="6">
        <v>1333.0</v>
      </c>
      <c r="T412" s="1" t="str">
        <f t="shared" si="1"/>
        <v>ICE000411</v>
      </c>
      <c r="U412" s="1" t="str">
        <f>TRIM(B412)&amp;" (ს.კ. "&amp;TRIM(F412)&amp;") - "&amp;VLOOKUP(X412,'Entity Types'!B:C,2,false)</f>
        <v>თათული (ს.კ. 406047745) - შპს</v>
      </c>
      <c r="V412" s="6" t="s">
        <v>62</v>
      </c>
      <c r="W412" s="6" t="s">
        <v>63</v>
      </c>
      <c r="X412" s="6" t="s">
        <v>64</v>
      </c>
    </row>
    <row r="413">
      <c r="A413" s="5">
        <v>44346.84673650463</v>
      </c>
      <c r="B413" s="6" t="s">
        <v>2448</v>
      </c>
      <c r="D413" s="1" t="str">
        <f>VLOOKUP(X413,'Entity Types'!B:C,2,false)</f>
        <v>შპს</v>
      </c>
      <c r="E413" s="1" t="b">
        <v>0</v>
      </c>
      <c r="F413" s="6" t="s">
        <v>2449</v>
      </c>
      <c r="G413" s="6" t="str">
        <f>VLOOKUP(W413, Countries!B:H,7,false)</f>
        <v>საქართველო - GEO</v>
      </c>
      <c r="H413" s="6" t="s">
        <v>2450</v>
      </c>
      <c r="K413" s="6" t="s">
        <v>2451</v>
      </c>
      <c r="L413" s="6">
        <v>1.025008163E9</v>
      </c>
      <c r="N413" s="6" t="s">
        <v>80</v>
      </c>
      <c r="P413" s="6" t="s">
        <v>2452</v>
      </c>
      <c r="S413" s="6">
        <v>1347.0</v>
      </c>
      <c r="T413" s="1" t="str">
        <f t="shared" si="1"/>
        <v>ICE000412</v>
      </c>
      <c r="U413" s="1" t="str">
        <f>TRIM(B413)&amp;" (ს.კ. "&amp;TRIM(F413)&amp;") - "&amp;VLOOKUP(X413,'Entity Types'!B:C,2,false)</f>
        <v>მერიდიან ექსპრესი (ს.კ. 206063365) - შპს</v>
      </c>
      <c r="V413" s="6" t="s">
        <v>62</v>
      </c>
      <c r="W413" s="6" t="s">
        <v>63</v>
      </c>
      <c r="X413" s="6" t="s">
        <v>64</v>
      </c>
    </row>
    <row r="414">
      <c r="A414" s="5">
        <v>44346.846766793984</v>
      </c>
      <c r="B414" s="6" t="s">
        <v>2453</v>
      </c>
      <c r="D414" s="1" t="str">
        <f>VLOOKUP(X414,'Entity Types'!B:C,2,false)</f>
        <v>შპს</v>
      </c>
      <c r="E414" s="1" t="b">
        <v>0</v>
      </c>
      <c r="F414" s="6" t="s">
        <v>2454</v>
      </c>
      <c r="G414" s="6" t="str">
        <f>VLOOKUP(W414, Countries!B:H,7,false)</f>
        <v>საქართველო - GEO</v>
      </c>
      <c r="H414" s="6" t="s">
        <v>2455</v>
      </c>
      <c r="K414" s="6" t="s">
        <v>2456</v>
      </c>
      <c r="L414" s="6">
        <v>1.008020692E9</v>
      </c>
      <c r="N414" s="6" t="s">
        <v>80</v>
      </c>
      <c r="P414" s="6" t="s">
        <v>2457</v>
      </c>
      <c r="S414" s="6">
        <v>1378.0</v>
      </c>
      <c r="T414" s="1" t="str">
        <f t="shared" si="1"/>
        <v>ICE000413</v>
      </c>
      <c r="U414" s="1" t="str">
        <f>TRIM(B414)&amp;" (ს.კ. "&amp;TRIM(F414)&amp;") - "&amp;VLOOKUP(X414,'Entity Types'!B:C,2,false)</f>
        <v>ძველი თბილლიფტი (ს.კ. 404427946) - შპს</v>
      </c>
      <c r="V414" s="6" t="s">
        <v>62</v>
      </c>
      <c r="W414" s="6" t="s">
        <v>63</v>
      </c>
      <c r="X414" s="6" t="s">
        <v>64</v>
      </c>
    </row>
    <row r="415">
      <c r="A415" s="5">
        <v>44346.846797210645</v>
      </c>
      <c r="B415" s="6" t="s">
        <v>2458</v>
      </c>
      <c r="D415" s="1" t="str">
        <f>VLOOKUP(X415,'Entity Types'!B:C,2,false)</f>
        <v>შპს</v>
      </c>
      <c r="E415" s="1" t="b">
        <v>0</v>
      </c>
      <c r="F415" s="6" t="s">
        <v>2459</v>
      </c>
      <c r="G415" s="6" t="str">
        <f>VLOOKUP(W415, Countries!B:H,7,false)</f>
        <v>საქართველო - GEO</v>
      </c>
      <c r="H415" s="6" t="s">
        <v>2460</v>
      </c>
      <c r="K415" s="6" t="s">
        <v>2461</v>
      </c>
      <c r="L415" s="6">
        <v>1.02501598E9</v>
      </c>
      <c r="N415" s="6" t="s">
        <v>80</v>
      </c>
      <c r="P415" s="6" t="s">
        <v>2462</v>
      </c>
      <c r="S415" s="6">
        <v>393.0</v>
      </c>
      <c r="T415" s="1" t="str">
        <f t="shared" si="1"/>
        <v>ICE000414</v>
      </c>
      <c r="U415" s="1" t="str">
        <f>TRIM(B415)&amp;" (ს.კ. "&amp;TRIM(F415)&amp;") - "&amp;VLOOKUP(X415,'Entity Types'!B:C,2,false)</f>
        <v>ბეტა (ს.კ. 232002588) - შპს</v>
      </c>
      <c r="V415" s="6" t="s">
        <v>62</v>
      </c>
      <c r="W415" s="6" t="s">
        <v>63</v>
      </c>
      <c r="X415" s="6" t="s">
        <v>64</v>
      </c>
    </row>
    <row r="416">
      <c r="A416" s="5">
        <v>44346.84682777778</v>
      </c>
      <c r="B416" s="6" t="s">
        <v>2463</v>
      </c>
      <c r="D416" s="1" t="str">
        <f>VLOOKUP(X416,'Entity Types'!B:C,2,false)</f>
        <v>შპს</v>
      </c>
      <c r="E416" s="1" t="b">
        <v>0</v>
      </c>
      <c r="F416" s="6" t="s">
        <v>2464</v>
      </c>
      <c r="G416" s="6" t="str">
        <f>VLOOKUP(W416, Countries!B:H,7,false)</f>
        <v>საქართველო - GEO</v>
      </c>
      <c r="H416" s="6" t="s">
        <v>2465</v>
      </c>
      <c r="K416" s="6" t="s">
        <v>2466</v>
      </c>
      <c r="L416" s="6">
        <v>1.025000808E9</v>
      </c>
      <c r="N416" s="6" t="s">
        <v>2467</v>
      </c>
      <c r="P416" s="6" t="s">
        <v>2468</v>
      </c>
      <c r="S416" s="6">
        <v>9.0</v>
      </c>
      <c r="T416" s="1" t="str">
        <f t="shared" si="1"/>
        <v>ICE000415</v>
      </c>
      <c r="U416" s="1" t="str">
        <f>TRIM(B416)&amp;" (ს.კ. "&amp;TRIM(F416)&amp;") - "&amp;VLOOKUP(X416,'Entity Types'!B:C,2,false)</f>
        <v>ლასარე (ს.კ. 208145176) - შპს</v>
      </c>
      <c r="V416" s="6" t="s">
        <v>62</v>
      </c>
      <c r="W416" s="6" t="s">
        <v>63</v>
      </c>
      <c r="X416" s="6" t="s">
        <v>64</v>
      </c>
    </row>
    <row r="417">
      <c r="A417" s="5">
        <v>44346.84685724537</v>
      </c>
      <c r="B417" s="6" t="s">
        <v>2469</v>
      </c>
      <c r="D417" s="1" t="str">
        <f>VLOOKUP(X417,'Entity Types'!B:C,2,false)</f>
        <v>არასამეწარმეო (არაკომერციული) იურიდიული პირი</v>
      </c>
      <c r="E417" s="1" t="b">
        <v>0</v>
      </c>
      <c r="F417" s="6" t="s">
        <v>2470</v>
      </c>
      <c r="G417" s="6" t="str">
        <f>VLOOKUP(W417, Countries!B:H,7,false)</f>
        <v>საქართველო - GEO</v>
      </c>
      <c r="H417" s="6" t="s">
        <v>2471</v>
      </c>
      <c r="K417" s="6" t="s">
        <v>2472</v>
      </c>
      <c r="L417" s="6">
        <v>1.024026522E9</v>
      </c>
      <c r="N417" s="6" t="s">
        <v>80</v>
      </c>
      <c r="P417" s="6" t="s">
        <v>2473</v>
      </c>
      <c r="S417" s="6">
        <v>1237.0</v>
      </c>
      <c r="T417" s="1" t="str">
        <f t="shared" si="1"/>
        <v>ICE000416</v>
      </c>
      <c r="U417" s="1" t="str">
        <f>TRIM(B417)&amp;" (ს.კ. "&amp;TRIM(F417)&amp;") - "&amp;VLOOKUP(X417,'Entity Types'!B:C,2,false)</f>
        <v>რაგბის კლუბი აკადემია + (ს.კ. 205259076) - არასამეწარმეო (არაკომერციული) იურიდიული პირი</v>
      </c>
      <c r="V417" s="6" t="s">
        <v>62</v>
      </c>
      <c r="W417" s="6" t="s">
        <v>63</v>
      </c>
      <c r="X417" s="6" t="s">
        <v>874</v>
      </c>
    </row>
    <row r="418">
      <c r="A418" s="5">
        <v>44346.846887685184</v>
      </c>
      <c r="B418" s="6" t="s">
        <v>2474</v>
      </c>
      <c r="D418" s="1" t="str">
        <f>VLOOKUP(X418,'Entity Types'!B:C,2,false)</f>
        <v>არასამეწარმეო (არაკომერციული) იურიდიული პირი</v>
      </c>
      <c r="E418" s="1" t="b">
        <v>0</v>
      </c>
      <c r="F418" s="6" t="s">
        <v>2475</v>
      </c>
      <c r="G418" s="6" t="str">
        <f>VLOOKUP(W418, Countries!B:H,7,false)</f>
        <v>საქართველო - GEO</v>
      </c>
      <c r="H418" s="6" t="s">
        <v>2476</v>
      </c>
      <c r="K418" s="6" t="s">
        <v>2477</v>
      </c>
      <c r="L418" s="6">
        <v>1.024023739E9</v>
      </c>
      <c r="N418" s="6" t="s">
        <v>80</v>
      </c>
      <c r="P418" s="6" t="s">
        <v>2478</v>
      </c>
      <c r="S418" s="6">
        <v>1389.0</v>
      </c>
      <c r="T418" s="1" t="str">
        <f t="shared" si="1"/>
        <v>ICE000417</v>
      </c>
      <c r="U418" s="1" t="str">
        <f>TRIM(B418)&amp;" (ს.კ. "&amp;TRIM(F418)&amp;") - "&amp;VLOOKUP(X418,'Entity Types'!B:C,2,false)</f>
        <v>ინფრასტრუქტურის მშენებელთა ასოციაცია (ს.კ. 405106415) - არასამეწარმეო (არაკომერციული) იურიდიული პირი</v>
      </c>
      <c r="V418" s="6" t="s">
        <v>62</v>
      </c>
      <c r="W418" s="6" t="s">
        <v>63</v>
      </c>
      <c r="X418" s="6" t="s">
        <v>874</v>
      </c>
    </row>
    <row r="419">
      <c r="A419" s="5">
        <v>44346.8469215625</v>
      </c>
      <c r="B419" s="6" t="s">
        <v>2479</v>
      </c>
      <c r="D419" s="1" t="str">
        <f>VLOOKUP(X419,'Entity Types'!B:C,2,false)</f>
        <v>ფიზ. პირი</v>
      </c>
      <c r="E419" s="1" t="b">
        <v>0</v>
      </c>
      <c r="F419" s="6" t="s">
        <v>2480</v>
      </c>
      <c r="G419" s="6" t="str">
        <f>VLOOKUP(W419, Countries!B:H,7,false)</f>
        <v>საქართველო - GEO</v>
      </c>
      <c r="H419" s="6" t="s">
        <v>2481</v>
      </c>
      <c r="N419" s="6" t="s">
        <v>2482</v>
      </c>
      <c r="P419" s="6" t="s">
        <v>2483</v>
      </c>
      <c r="T419" s="1" t="str">
        <f t="shared" si="1"/>
        <v>ICE000418</v>
      </c>
      <c r="U419" s="1" t="str">
        <f>TRIM(B419)&amp;" (ს.კ. "&amp;TRIM(F419)&amp;") - "&amp;VLOOKUP(X419,'Entity Types'!B:C,2,false)</f>
        <v>ანდრო ბადალოვი (ს.კ. 01030006570) - ფიზ. პირი</v>
      </c>
      <c r="V419" s="6" t="s">
        <v>62</v>
      </c>
      <c r="W419" s="6" t="s">
        <v>63</v>
      </c>
      <c r="X419" s="6" t="s">
        <v>92</v>
      </c>
    </row>
    <row r="420">
      <c r="A420" s="5">
        <v>44346.84695119213</v>
      </c>
      <c r="B420" s="6" t="s">
        <v>2484</v>
      </c>
      <c r="D420" s="1" t="str">
        <f>VLOOKUP(X420,'Entity Types'!B:C,2,false)</f>
        <v>ფიზ. პირი</v>
      </c>
      <c r="E420" s="1" t="b">
        <v>1</v>
      </c>
      <c r="F420" s="6" t="s">
        <v>2485</v>
      </c>
      <c r="G420" s="6" t="str">
        <f>VLOOKUP(W420, Countries!B:H,7,false)</f>
        <v>საქართველო - GEO</v>
      </c>
      <c r="H420" s="6" t="s">
        <v>2486</v>
      </c>
      <c r="N420" s="6" t="s">
        <v>2487</v>
      </c>
      <c r="P420" s="6" t="s">
        <v>2488</v>
      </c>
      <c r="T420" s="1" t="str">
        <f t="shared" si="1"/>
        <v>ICE000419</v>
      </c>
      <c r="U420" s="1" t="str">
        <f>TRIM(B420)&amp;" (ს.კ. "&amp;TRIM(F420)&amp;") - "&amp;VLOOKUP(X420,'Entity Types'!B:C,2,false)</f>
        <v>ირაკლი გაბრიჭიძე (ს.კ. 54001000702) - ფიზ. პირი</v>
      </c>
      <c r="V420" s="6" t="s">
        <v>62</v>
      </c>
      <c r="W420" s="6" t="s">
        <v>63</v>
      </c>
      <c r="X420" s="6" t="s">
        <v>92</v>
      </c>
    </row>
    <row r="421">
      <c r="A421" s="5">
        <v>44346.846981574075</v>
      </c>
      <c r="B421" s="6" t="s">
        <v>2489</v>
      </c>
      <c r="D421" s="1" t="str">
        <f>VLOOKUP(X421,'Entity Types'!B:C,2,false)</f>
        <v>ფიზ. პირი</v>
      </c>
      <c r="E421" s="1" t="b">
        <v>1</v>
      </c>
      <c r="F421" s="6" t="s">
        <v>2490</v>
      </c>
      <c r="G421" s="6" t="str">
        <f>VLOOKUP(W421, Countries!B:H,7,false)</f>
        <v>საქართველო - GEO</v>
      </c>
      <c r="H421" s="6" t="s">
        <v>2491</v>
      </c>
      <c r="N421" s="6" t="s">
        <v>80</v>
      </c>
      <c r="P421" s="6" t="s">
        <v>2492</v>
      </c>
      <c r="T421" s="1" t="str">
        <f t="shared" si="1"/>
        <v>ICE000420</v>
      </c>
      <c r="U421" s="1" t="str">
        <f>TRIM(B421)&amp;" (ს.კ. "&amp;TRIM(F421)&amp;") - "&amp;VLOOKUP(X421,'Entity Types'!B:C,2,false)</f>
        <v>ბორის დგებუაძე (ს.კ. 01024021281) - ფიზ. პირი</v>
      </c>
      <c r="V421" s="6" t="s">
        <v>62</v>
      </c>
      <c r="W421" s="6" t="s">
        <v>63</v>
      </c>
      <c r="X421" s="6" t="s">
        <v>92</v>
      </c>
    </row>
    <row r="422">
      <c r="A422" s="5">
        <v>44346.84701240741</v>
      </c>
      <c r="B422" s="6" t="s">
        <v>2493</v>
      </c>
      <c r="D422" s="1" t="str">
        <f>VLOOKUP(X422,'Entity Types'!B:C,2,false)</f>
        <v>ფიზ. პირი</v>
      </c>
      <c r="E422" s="1" t="b">
        <v>1</v>
      </c>
      <c r="F422" s="6" t="s">
        <v>2494</v>
      </c>
      <c r="G422" s="6" t="str">
        <f>VLOOKUP(W422, Countries!B:H,7,false)</f>
        <v>საქართველო - GEO</v>
      </c>
      <c r="H422" s="6" t="s">
        <v>2495</v>
      </c>
      <c r="N422" s="6" t="s">
        <v>2496</v>
      </c>
      <c r="P422" s="6" t="s">
        <v>2497</v>
      </c>
      <c r="S422" s="6">
        <v>1815.0</v>
      </c>
      <c r="T422" s="1" t="str">
        <f t="shared" si="1"/>
        <v>ICE000421</v>
      </c>
      <c r="U422" s="1" t="str">
        <f>TRIM(B422)&amp;" (ს.კ. "&amp;TRIM(F422)&amp;") - "&amp;VLOOKUP(X422,'Entity Types'!B:C,2,false)</f>
        <v>ზვიადი ბაჩალიაშვილი (ს.კ. 01011074060) - ფიზ. პირი</v>
      </c>
      <c r="V422" s="6" t="s">
        <v>62</v>
      </c>
      <c r="W422" s="6" t="s">
        <v>63</v>
      </c>
      <c r="X422" s="6" t="s">
        <v>92</v>
      </c>
    </row>
    <row r="423">
      <c r="A423" s="5">
        <v>44346.847039444445</v>
      </c>
      <c r="B423" s="6" t="s">
        <v>2498</v>
      </c>
      <c r="D423" s="1" t="str">
        <f>VLOOKUP(X423,'Entity Types'!B:C,2,false)</f>
        <v>ფიზ. პირი</v>
      </c>
      <c r="E423" s="1" t="b">
        <v>1</v>
      </c>
      <c r="F423" s="6" t="s">
        <v>2499</v>
      </c>
      <c r="G423" s="6" t="str">
        <f>VLOOKUP(W423, Countries!B:H,7,false)</f>
        <v>საქართველო - GEO</v>
      </c>
      <c r="H423" s="6" t="s">
        <v>2500</v>
      </c>
      <c r="N423" s="6" t="s">
        <v>2501</v>
      </c>
      <c r="P423" s="6" t="s">
        <v>2502</v>
      </c>
      <c r="S423" s="6">
        <v>1003.0</v>
      </c>
      <c r="T423" s="1" t="str">
        <f t="shared" si="1"/>
        <v>ICE000422</v>
      </c>
      <c r="U423" s="1" t="str">
        <f>TRIM(B423)&amp;" (ს.კ. "&amp;TRIM(F423)&amp;") - "&amp;VLOOKUP(X423,'Entity Types'!B:C,2,false)</f>
        <v>ალექსი სულაბერიძე (ს.კ. 62001008798) - ფიზ. პირი</v>
      </c>
      <c r="V423" s="6" t="s">
        <v>62</v>
      </c>
      <c r="W423" s="6" t="s">
        <v>63</v>
      </c>
      <c r="X423" s="6" t="s">
        <v>92</v>
      </c>
    </row>
    <row r="424">
      <c r="A424" s="5">
        <v>44346.8470708449</v>
      </c>
      <c r="B424" s="6" t="s">
        <v>2503</v>
      </c>
      <c r="D424" s="1" t="str">
        <f>VLOOKUP(X424,'Entity Types'!B:C,2,false)</f>
        <v>ფიზ. პირი</v>
      </c>
      <c r="E424" s="1" t="b">
        <v>1</v>
      </c>
      <c r="F424" s="6" t="s">
        <v>2504</v>
      </c>
      <c r="G424" s="6" t="str">
        <f>VLOOKUP(W424, Countries!B:H,7,false)</f>
        <v>საქართველო - GEO</v>
      </c>
      <c r="H424" s="6" t="s">
        <v>2505</v>
      </c>
      <c r="N424" s="6" t="s">
        <v>80</v>
      </c>
      <c r="P424" s="6" t="s">
        <v>2506</v>
      </c>
      <c r="S424" s="6">
        <v>1107.0</v>
      </c>
      <c r="T424" s="1" t="str">
        <f t="shared" si="1"/>
        <v>ICE000423</v>
      </c>
      <c r="U424" s="1" t="str">
        <f>TRIM(B424)&amp;" (ს.კ. "&amp;TRIM(F424)&amp;") - "&amp;VLOOKUP(X424,'Entity Types'!B:C,2,false)</f>
        <v>ლევან შავკაციშვილი (ს.კ. 01008019516) - ფიზ. პირი</v>
      </c>
      <c r="V424" s="6" t="s">
        <v>62</v>
      </c>
      <c r="W424" s="6" t="s">
        <v>63</v>
      </c>
      <c r="X424" s="6" t="s">
        <v>92</v>
      </c>
    </row>
    <row r="425">
      <c r="A425" s="5">
        <v>44346.847104375</v>
      </c>
      <c r="B425" s="6" t="s">
        <v>2507</v>
      </c>
      <c r="D425" s="1" t="str">
        <f>VLOOKUP(X425,'Entity Types'!B:C,2,false)</f>
        <v>ფიზ. პირი</v>
      </c>
      <c r="E425" s="1" t="b">
        <v>1</v>
      </c>
      <c r="F425" s="6" t="s">
        <v>2508</v>
      </c>
      <c r="G425" s="6" t="str">
        <f>VLOOKUP(W425, Countries!B:H,7,false)</f>
        <v>საქართველო - GEO</v>
      </c>
      <c r="H425" s="6" t="s">
        <v>2509</v>
      </c>
      <c r="N425" s="6" t="s">
        <v>2510</v>
      </c>
      <c r="P425" s="6" t="s">
        <v>2511</v>
      </c>
      <c r="T425" s="1" t="str">
        <f t="shared" si="1"/>
        <v>ICE000424</v>
      </c>
      <c r="U425" s="1" t="str">
        <f>TRIM(B425)&amp;" (ს.კ. "&amp;TRIM(F425)&amp;") - "&amp;VLOOKUP(X425,'Entity Types'!B:C,2,false)</f>
        <v>გიორგი ქოჩიაშვილი (ს.კ. 01002004405) - ფიზ. პირი</v>
      </c>
      <c r="V425" s="6" t="s">
        <v>62</v>
      </c>
      <c r="W425" s="6" t="s">
        <v>63</v>
      </c>
      <c r="X425" s="6" t="s">
        <v>92</v>
      </c>
    </row>
    <row r="426">
      <c r="A426" s="5">
        <v>44346.84714171296</v>
      </c>
      <c r="B426" s="6" t="s">
        <v>1779</v>
      </c>
      <c r="D426" s="1" t="str">
        <f>VLOOKUP(X426,'Entity Types'!B:C,2,false)</f>
        <v>ფიზ. პირი</v>
      </c>
      <c r="E426" s="1" t="b">
        <v>1</v>
      </c>
      <c r="F426" s="6" t="s">
        <v>2512</v>
      </c>
      <c r="G426" s="6" t="str">
        <f>VLOOKUP(W426, Countries!B:H,7,false)</f>
        <v>საქართველო - GEO</v>
      </c>
      <c r="H426" s="6" t="s">
        <v>2513</v>
      </c>
      <c r="N426" s="6" t="s">
        <v>2514</v>
      </c>
      <c r="P426" s="6" t="s">
        <v>2515</v>
      </c>
      <c r="T426" s="1" t="str">
        <f t="shared" si="1"/>
        <v>ICE000425</v>
      </c>
      <c r="U426" s="1" t="str">
        <f>TRIM(B426)&amp;" (ს.კ. "&amp;TRIM(F426)&amp;") - "&amp;VLOOKUP(X426,'Entity Types'!B:C,2,false)</f>
        <v>ირაკლი შარაძე (ს.კ. 61006065597) - ფიზ. პირი</v>
      </c>
      <c r="V426" s="6" t="s">
        <v>62</v>
      </c>
      <c r="W426" s="6" t="s">
        <v>63</v>
      </c>
      <c r="X426" s="6" t="s">
        <v>92</v>
      </c>
    </row>
    <row r="427">
      <c r="A427" s="5">
        <v>44346.84718320602</v>
      </c>
      <c r="B427" s="6" t="s">
        <v>2516</v>
      </c>
      <c r="D427" s="1" t="str">
        <f>VLOOKUP(X427,'Entity Types'!B:C,2,false)</f>
        <v>ინდ. მეწარმე</v>
      </c>
      <c r="E427" s="1" t="b">
        <v>1</v>
      </c>
      <c r="F427" s="6" t="s">
        <v>2517</v>
      </c>
      <c r="G427" s="6" t="str">
        <f>VLOOKUP(W427, Countries!B:H,7,false)</f>
        <v>საქართველო - GEO</v>
      </c>
      <c r="H427" s="6" t="s">
        <v>2518</v>
      </c>
      <c r="N427" s="6" t="s">
        <v>2519</v>
      </c>
      <c r="P427" s="6" t="s">
        <v>2520</v>
      </c>
      <c r="S427" s="6">
        <v>1151.0</v>
      </c>
      <c r="T427" s="1" t="str">
        <f t="shared" si="1"/>
        <v>ICE000426</v>
      </c>
      <c r="U427" s="1" t="str">
        <f>TRIM(B427)&amp;" (ს.კ. "&amp;TRIM(F427)&amp;") - "&amp;VLOOKUP(X427,'Entity Types'!B:C,2,false)</f>
        <v>თამარ ცუცქირიძე (ს.კ. 01025000288) - ინდ. მეწარმე</v>
      </c>
      <c r="V427" s="6" t="s">
        <v>62</v>
      </c>
      <c r="W427" s="6" t="s">
        <v>63</v>
      </c>
      <c r="X427" s="6" t="s">
        <v>892</v>
      </c>
    </row>
    <row r="428">
      <c r="A428" s="5">
        <v>44346.84722055556</v>
      </c>
      <c r="B428" s="6" t="s">
        <v>2521</v>
      </c>
      <c r="D428" s="1" t="str">
        <f>VLOOKUP(X428,'Entity Types'!B:C,2,false)</f>
        <v>ფიზ. პირი</v>
      </c>
      <c r="E428" s="1" t="b">
        <v>1</v>
      </c>
      <c r="F428" s="6" t="s">
        <v>2522</v>
      </c>
      <c r="G428" s="6" t="str">
        <f>VLOOKUP(W428, Countries!B:H,7,false)</f>
        <v>საქართველო - GEO</v>
      </c>
      <c r="H428" s="6" t="s">
        <v>2523</v>
      </c>
      <c r="N428" s="6" t="s">
        <v>2524</v>
      </c>
      <c r="P428" s="6" t="s">
        <v>2525</v>
      </c>
      <c r="S428" s="6">
        <v>980.0</v>
      </c>
      <c r="T428" s="1" t="str">
        <f t="shared" si="1"/>
        <v>ICE000427</v>
      </c>
      <c r="U428" s="1" t="str">
        <f>TRIM(B428)&amp;" (ს.კ. "&amp;TRIM(F428)&amp;") - "&amp;VLOOKUP(X428,'Entity Types'!B:C,2,false)</f>
        <v>აკაკი მგელაძე (ს.კ. 61001034433) - ფიზ. პირი</v>
      </c>
      <c r="V428" s="6" t="s">
        <v>62</v>
      </c>
      <c r="W428" s="6" t="s">
        <v>63</v>
      </c>
      <c r="X428" s="6" t="s">
        <v>92</v>
      </c>
    </row>
    <row r="429">
      <c r="A429" s="5">
        <v>44346.84726090278</v>
      </c>
      <c r="B429" s="6" t="s">
        <v>2526</v>
      </c>
      <c r="D429" s="1" t="str">
        <f>VLOOKUP(X429,'Entity Types'!B:C,2,false)</f>
        <v>ფიზ. პირი</v>
      </c>
      <c r="E429" s="1" t="b">
        <v>1</v>
      </c>
      <c r="F429" s="6" t="s">
        <v>2527</v>
      </c>
      <c r="G429" s="6" t="str">
        <f>VLOOKUP(W429, Countries!B:H,7,false)</f>
        <v>საქართველო - GEO</v>
      </c>
      <c r="H429" s="6" t="s">
        <v>2528</v>
      </c>
      <c r="N429" s="6" t="s">
        <v>2529</v>
      </c>
      <c r="P429" s="6" t="s">
        <v>2530</v>
      </c>
      <c r="T429" s="1" t="str">
        <f t="shared" si="1"/>
        <v>ICE000428</v>
      </c>
      <c r="U429" s="1" t="str">
        <f>TRIM(B429)&amp;" (ს.კ. "&amp;TRIM(F429)&amp;") - "&amp;VLOOKUP(X429,'Entity Types'!B:C,2,false)</f>
        <v>მადონა ფერაძე (ს.კ. 01011017400) - ფიზ. პირი</v>
      </c>
      <c r="V429" s="6" t="s">
        <v>62</v>
      </c>
      <c r="W429" s="6" t="s">
        <v>63</v>
      </c>
      <c r="X429" s="6" t="s">
        <v>92</v>
      </c>
    </row>
    <row r="430">
      <c r="A430" s="5">
        <v>44346.84729975695</v>
      </c>
      <c r="B430" s="6" t="s">
        <v>2531</v>
      </c>
      <c r="D430" s="1" t="str">
        <f>VLOOKUP(X430,'Entity Types'!B:C,2,false)</f>
        <v>ინდ. მეწარმე</v>
      </c>
      <c r="E430" s="1" t="b">
        <v>1</v>
      </c>
      <c r="F430" s="6" t="s">
        <v>2532</v>
      </c>
      <c r="G430" s="6" t="str">
        <f>VLOOKUP(W430, Countries!B:H,7,false)</f>
        <v>საქართველო - GEO</v>
      </c>
      <c r="H430" s="6" t="s">
        <v>2533</v>
      </c>
      <c r="N430" s="6" t="s">
        <v>2534</v>
      </c>
      <c r="P430" s="6" t="s">
        <v>2535</v>
      </c>
      <c r="T430" s="1" t="str">
        <f t="shared" si="1"/>
        <v>ICE000429</v>
      </c>
      <c r="U430" s="1" t="str">
        <f>TRIM(B430)&amp;" (ს.კ. "&amp;TRIM(F430)&amp;") - "&amp;VLOOKUP(X430,'Entity Types'!B:C,2,false)</f>
        <v>ემზარ ღონიაშვილი (ს.კ. 01028004695) - ინდ. მეწარმე</v>
      </c>
      <c r="V430" s="6" t="s">
        <v>62</v>
      </c>
      <c r="W430" s="6" t="s">
        <v>63</v>
      </c>
      <c r="X430" s="6" t="s">
        <v>892</v>
      </c>
    </row>
    <row r="431">
      <c r="A431" s="5">
        <v>44346.84733230324</v>
      </c>
      <c r="B431" s="6" t="s">
        <v>2536</v>
      </c>
      <c r="D431" s="1" t="str">
        <f>VLOOKUP(X431,'Entity Types'!B:C,2,false)</f>
        <v>ინდ. მეწარმე</v>
      </c>
      <c r="E431" s="1" t="b">
        <v>1</v>
      </c>
      <c r="F431" s="6" t="s">
        <v>2537</v>
      </c>
      <c r="G431" s="6" t="str">
        <f>VLOOKUP(W431, Countries!B:H,7,false)</f>
        <v>საქართველო - GEO</v>
      </c>
      <c r="H431" s="6" t="s">
        <v>2538</v>
      </c>
      <c r="N431" s="6" t="s">
        <v>80</v>
      </c>
      <c r="P431" s="6" t="s">
        <v>2539</v>
      </c>
      <c r="S431" s="6">
        <v>1182.0</v>
      </c>
      <c r="T431" s="1" t="str">
        <f t="shared" si="1"/>
        <v>ICE000430</v>
      </c>
      <c r="U431" s="1" t="str">
        <f>TRIM(B431)&amp;" (ს.კ. "&amp;TRIM(F431)&amp;") - "&amp;VLOOKUP(X431,'Entity Types'!B:C,2,false)</f>
        <v>ლევან ბერიძე (ს.კ. 61002002441) - ინდ. მეწარმე</v>
      </c>
      <c r="V431" s="6" t="s">
        <v>62</v>
      </c>
      <c r="W431" s="6" t="s">
        <v>63</v>
      </c>
      <c r="X431" s="6" t="s">
        <v>892</v>
      </c>
    </row>
    <row r="432">
      <c r="A432" s="5">
        <v>44346.84737157407</v>
      </c>
      <c r="B432" s="6" t="s">
        <v>2540</v>
      </c>
      <c r="D432" s="1" t="str">
        <f>VLOOKUP(X432,'Entity Types'!B:C,2,false)</f>
        <v>ფიზ. პირი</v>
      </c>
      <c r="E432" s="1" t="b">
        <v>1</v>
      </c>
      <c r="F432" s="6" t="s">
        <v>2541</v>
      </c>
      <c r="G432" s="6" t="str">
        <f>VLOOKUP(W432, Countries!B:H,7,false)</f>
        <v>საქართველო - GEO</v>
      </c>
      <c r="H432" s="6" t="s">
        <v>2542</v>
      </c>
      <c r="N432" s="6" t="s">
        <v>2543</v>
      </c>
      <c r="P432" s="6" t="s">
        <v>2544</v>
      </c>
      <c r="S432" s="6">
        <v>954.0</v>
      </c>
      <c r="T432" s="1" t="str">
        <f t="shared" si="1"/>
        <v>ICE000431</v>
      </c>
      <c r="U432" s="1" t="str">
        <f>TRIM(B432)&amp;" (ს.კ. "&amp;TRIM(F432)&amp;") - "&amp;VLOOKUP(X432,'Entity Types'!B:C,2,false)</f>
        <v>თინათინ ასათიანი (ს.კ. 01009008545) - ფიზ. პირი</v>
      </c>
      <c r="V432" s="6" t="s">
        <v>62</v>
      </c>
      <c r="W432" s="6" t="s">
        <v>63</v>
      </c>
      <c r="X432" s="6" t="s">
        <v>92</v>
      </c>
    </row>
    <row r="433">
      <c r="A433" s="5">
        <v>44346.84741125</v>
      </c>
      <c r="B433" s="6" t="s">
        <v>2545</v>
      </c>
      <c r="D433" s="1" t="str">
        <f>VLOOKUP(X433,'Entity Types'!B:C,2,false)</f>
        <v>ფიზ. პირი</v>
      </c>
      <c r="E433" s="1" t="b">
        <v>1</v>
      </c>
      <c r="F433" s="6" t="s">
        <v>2546</v>
      </c>
      <c r="G433" s="6" t="str">
        <f>VLOOKUP(W433, Countries!B:H,7,false)</f>
        <v>საქართველო - GEO</v>
      </c>
      <c r="H433" s="6" t="s">
        <v>2547</v>
      </c>
      <c r="N433" s="6" t="s">
        <v>80</v>
      </c>
      <c r="P433" s="6" t="s">
        <v>2548</v>
      </c>
      <c r="T433" s="1" t="str">
        <f t="shared" si="1"/>
        <v>ICE000432</v>
      </c>
      <c r="U433" s="1" t="str">
        <f>TRIM(B433)&amp;" (ს.კ. "&amp;TRIM(F433)&amp;") - "&amp;VLOOKUP(X433,'Entity Types'!B:C,2,false)</f>
        <v>დავით გვრიტიშვილი (ს.კ. 01008002806) - ფიზ. პირი</v>
      </c>
      <c r="V433" s="6" t="s">
        <v>62</v>
      </c>
      <c r="W433" s="6" t="s">
        <v>63</v>
      </c>
      <c r="X433" s="6" t="s">
        <v>92</v>
      </c>
    </row>
    <row r="434">
      <c r="A434" s="5">
        <v>44346.84744107639</v>
      </c>
      <c r="B434" s="6" t="s">
        <v>2549</v>
      </c>
      <c r="D434" s="1" t="str">
        <f>VLOOKUP(X434,'Entity Types'!B:C,2,false)</f>
        <v>ფიზ. პირი</v>
      </c>
      <c r="E434" s="1" t="b">
        <v>1</v>
      </c>
      <c r="F434" s="6" t="s">
        <v>2550</v>
      </c>
      <c r="G434" s="6" t="str">
        <f>VLOOKUP(W434, Countries!B:H,7,false)</f>
        <v>საქართველო - GEO</v>
      </c>
      <c r="H434" s="6" t="s">
        <v>2551</v>
      </c>
      <c r="N434" s="6" t="s">
        <v>2552</v>
      </c>
      <c r="P434" s="6" t="s">
        <v>2553</v>
      </c>
      <c r="T434" s="1" t="str">
        <f t="shared" si="1"/>
        <v>ICE000433</v>
      </c>
      <c r="U434" s="1" t="str">
        <f>TRIM(B434)&amp;" (ს.კ. "&amp;TRIM(F434)&amp;") - "&amp;VLOOKUP(X434,'Entity Types'!B:C,2,false)</f>
        <v>ლაშა ვერულიძე (ს.კ. 61004004589) - ფიზ. პირი</v>
      </c>
      <c r="V434" s="6" t="s">
        <v>62</v>
      </c>
      <c r="W434" s="6" t="s">
        <v>63</v>
      </c>
      <c r="X434" s="6" t="s">
        <v>92</v>
      </c>
    </row>
    <row r="435">
      <c r="A435" s="5">
        <v>44346.847471851856</v>
      </c>
      <c r="B435" s="6" t="s">
        <v>2554</v>
      </c>
      <c r="D435" s="1" t="str">
        <f>VLOOKUP(X435,'Entity Types'!B:C,2,false)</f>
        <v>ფიზ. პირი</v>
      </c>
      <c r="E435" s="1" t="b">
        <v>1</v>
      </c>
      <c r="F435" s="6" t="s">
        <v>2555</v>
      </c>
      <c r="G435" s="6" t="str">
        <f>VLOOKUP(W435, Countries!B:H,7,false)</f>
        <v>საქართველო - GEO</v>
      </c>
      <c r="H435" s="6" t="s">
        <v>2556</v>
      </c>
      <c r="N435" s="6" t="s">
        <v>2557</v>
      </c>
      <c r="P435" s="6" t="s">
        <v>2558</v>
      </c>
      <c r="T435" s="1" t="str">
        <f t="shared" si="1"/>
        <v>ICE000434</v>
      </c>
      <c r="U435" s="1" t="str">
        <f>TRIM(B435)&amp;" (ს.კ. "&amp;TRIM(F435)&amp;") - "&amp;VLOOKUP(X435,'Entity Types'!B:C,2,false)</f>
        <v>ლაშა კოჭლაშვილი (ს.კ. 01005032201) - ფიზ. პირი</v>
      </c>
      <c r="V435" s="6" t="s">
        <v>62</v>
      </c>
      <c r="W435" s="6" t="s">
        <v>63</v>
      </c>
      <c r="X435" s="6" t="s">
        <v>92</v>
      </c>
    </row>
    <row r="436">
      <c r="A436" s="5">
        <v>44346.84750121528</v>
      </c>
      <c r="B436" s="6" t="s">
        <v>2559</v>
      </c>
      <c r="D436" s="1" t="str">
        <f>VLOOKUP(X436,'Entity Types'!B:C,2,false)</f>
        <v>ინდ. მეწარმე</v>
      </c>
      <c r="E436" s="1" t="b">
        <v>1</v>
      </c>
      <c r="F436" s="6" t="s">
        <v>2560</v>
      </c>
      <c r="G436" s="6" t="str">
        <f>VLOOKUP(W436, Countries!B:H,7,false)</f>
        <v>საქართველო - GEO</v>
      </c>
      <c r="H436" s="6" t="s">
        <v>2561</v>
      </c>
      <c r="N436" s="6" t="s">
        <v>80</v>
      </c>
      <c r="P436" s="6" t="s">
        <v>2562</v>
      </c>
      <c r="S436" s="6">
        <v>1238.0</v>
      </c>
      <c r="T436" s="1" t="str">
        <f t="shared" si="1"/>
        <v>ICE000435</v>
      </c>
      <c r="U436" s="1" t="str">
        <f>TRIM(B436)&amp;" (ს.კ. "&amp;TRIM(F436)&amp;") - "&amp;VLOOKUP(X436,'Entity Types'!B:C,2,false)</f>
        <v>ალექსანდრე ასპანიძე (ს.კ. 01001012379) - ინდ. მეწარმე</v>
      </c>
      <c r="V436" s="6" t="s">
        <v>62</v>
      </c>
      <c r="W436" s="6" t="s">
        <v>63</v>
      </c>
      <c r="X436" s="6" t="s">
        <v>892</v>
      </c>
    </row>
    <row r="437">
      <c r="A437" s="5">
        <v>44346.847527210644</v>
      </c>
      <c r="B437" s="6" t="s">
        <v>1018</v>
      </c>
      <c r="D437" s="1" t="str">
        <f>VLOOKUP(X437,'Entity Types'!B:C,2,false)</f>
        <v>ფიზ. პირი</v>
      </c>
      <c r="E437" s="1" t="b">
        <v>1</v>
      </c>
      <c r="F437" s="6" t="s">
        <v>2563</v>
      </c>
      <c r="G437" s="6" t="str">
        <f>VLOOKUP(W437, Countries!B:H,7,false)</f>
        <v>საქართველო - GEO</v>
      </c>
      <c r="H437" s="6" t="s">
        <v>2564</v>
      </c>
      <c r="N437" s="6" t="s">
        <v>2565</v>
      </c>
      <c r="P437" s="6" t="s">
        <v>2566</v>
      </c>
      <c r="S437" s="6">
        <v>509.0</v>
      </c>
      <c r="T437" s="1" t="str">
        <f t="shared" si="1"/>
        <v>ICE000436</v>
      </c>
      <c r="U437" s="1" t="str">
        <f>TRIM(B437)&amp;" (ს.კ. "&amp;TRIM(F437)&amp;") - "&amp;VLOOKUP(X437,'Entity Types'!B:C,2,false)</f>
        <v>გიორგი ბახტაძე (ს.კ. 01024067298) - ფიზ. პირი</v>
      </c>
      <c r="V437" s="6" t="s">
        <v>62</v>
      </c>
      <c r="W437" s="6" t="s">
        <v>63</v>
      </c>
      <c r="X437" s="6" t="s">
        <v>92</v>
      </c>
    </row>
    <row r="438">
      <c r="A438" s="5">
        <v>44346.84755736111</v>
      </c>
      <c r="B438" s="6" t="s">
        <v>2567</v>
      </c>
      <c r="D438" s="1" t="str">
        <f>VLOOKUP(X438,'Entity Types'!B:C,2,false)</f>
        <v>ფიზ. პირი</v>
      </c>
      <c r="E438" s="1" t="b">
        <v>1</v>
      </c>
      <c r="F438" s="6" t="s">
        <v>2568</v>
      </c>
      <c r="G438" s="6" t="str">
        <f>VLOOKUP(W438, Countries!B:H,7,false)</f>
        <v>საქართველო - GEO</v>
      </c>
      <c r="H438" s="6" t="s">
        <v>2569</v>
      </c>
      <c r="N438" s="6" t="s">
        <v>2570</v>
      </c>
      <c r="P438" s="6" t="s">
        <v>2571</v>
      </c>
      <c r="S438" s="6">
        <v>2823.0</v>
      </c>
      <c r="T438" s="1" t="str">
        <f t="shared" si="1"/>
        <v>ICE000437</v>
      </c>
      <c r="U438" s="1" t="str">
        <f>TRIM(B438)&amp;" (ს.კ. "&amp;TRIM(F438)&amp;") - "&amp;VLOOKUP(X438,'Entity Types'!B:C,2,false)</f>
        <v>გიორგი ნიქაბაძე (ს.კ. 01030030896) - ფიზ. პირი</v>
      </c>
      <c r="V438" s="6" t="s">
        <v>62</v>
      </c>
      <c r="W438" s="6" t="s">
        <v>63</v>
      </c>
      <c r="X438" s="6" t="s">
        <v>92</v>
      </c>
    </row>
    <row r="439">
      <c r="A439" s="5">
        <v>44346.84758793982</v>
      </c>
      <c r="B439" s="6" t="s">
        <v>382</v>
      </c>
      <c r="D439" s="1" t="str">
        <f>VLOOKUP(X439,'Entity Types'!B:C,2,false)</f>
        <v>ფიზ. პირი</v>
      </c>
      <c r="E439" s="1" t="b">
        <v>0</v>
      </c>
      <c r="F439" s="6" t="s">
        <v>2572</v>
      </c>
      <c r="G439" s="6" t="str">
        <f>VLOOKUP(W439, Countries!B:H,7,false)</f>
        <v>საქართველო - GEO</v>
      </c>
      <c r="H439" s="6" t="s">
        <v>2573</v>
      </c>
      <c r="N439" s="6" t="s">
        <v>2574</v>
      </c>
      <c r="P439" s="6" t="s">
        <v>2575</v>
      </c>
      <c r="S439" s="6">
        <v>486.0</v>
      </c>
      <c r="T439" s="1" t="str">
        <f t="shared" si="1"/>
        <v>ICE000438</v>
      </c>
      <c r="U439" s="1" t="str">
        <f>TRIM(B439)&amp;" (ს.კ. "&amp;TRIM(F439)&amp;") - "&amp;VLOOKUP(X439,'Entity Types'!B:C,2,false)</f>
        <v>ალექსანდრე კორძახია (ს.კ. 01009004543) - ფიზ. პირი</v>
      </c>
      <c r="V439" s="6" t="s">
        <v>62</v>
      </c>
      <c r="W439" s="6" t="s">
        <v>63</v>
      </c>
      <c r="X439" s="6" t="s">
        <v>92</v>
      </c>
    </row>
    <row r="440">
      <c r="A440" s="5">
        <v>44346.847624849535</v>
      </c>
      <c r="B440" s="6" t="s">
        <v>2576</v>
      </c>
      <c r="D440" s="1" t="str">
        <f>VLOOKUP(X440,'Entity Types'!B:C,2,false)</f>
        <v>ფიზ. პირი</v>
      </c>
      <c r="E440" s="1" t="b">
        <v>1</v>
      </c>
      <c r="F440" s="6" t="s">
        <v>2577</v>
      </c>
      <c r="G440" s="6" t="str">
        <f>VLOOKUP(W440, Countries!B:H,7,false)</f>
        <v>საქართველო - GEO</v>
      </c>
      <c r="H440" s="6" t="s">
        <v>2578</v>
      </c>
      <c r="N440" s="6" t="s">
        <v>2579</v>
      </c>
      <c r="P440" s="6" t="s">
        <v>2580</v>
      </c>
      <c r="T440" s="1" t="str">
        <f t="shared" si="1"/>
        <v>ICE000439</v>
      </c>
      <c r="U440" s="1" t="str">
        <f>TRIM(B440)&amp;" (ს.კ. "&amp;TRIM(F440)&amp;") - "&amp;VLOOKUP(X440,'Entity Types'!B:C,2,false)</f>
        <v>რომან რეზნიკოვი (ს.კ. 01001016390) - ფიზ. პირი</v>
      </c>
      <c r="V440" s="6" t="s">
        <v>62</v>
      </c>
      <c r="W440" s="6" t="s">
        <v>63</v>
      </c>
      <c r="X440" s="6" t="s">
        <v>92</v>
      </c>
    </row>
    <row r="441">
      <c r="A441" s="5">
        <v>44346.84765880787</v>
      </c>
      <c r="B441" s="6" t="s">
        <v>2581</v>
      </c>
      <c r="D441" s="1" t="str">
        <f>VLOOKUP(X441,'Entity Types'!B:C,2,false)</f>
        <v>ფიზ. პირი</v>
      </c>
      <c r="E441" s="1" t="b">
        <v>1</v>
      </c>
      <c r="F441" s="6" t="s">
        <v>2582</v>
      </c>
      <c r="G441" s="6" t="str">
        <f>VLOOKUP(W441, Countries!B:H,7,false)</f>
        <v>საქართველო - GEO</v>
      </c>
      <c r="H441" s="6" t="s">
        <v>2583</v>
      </c>
      <c r="N441" s="6" t="s">
        <v>2584</v>
      </c>
      <c r="P441" s="6" t="s">
        <v>2585</v>
      </c>
      <c r="T441" s="1" t="str">
        <f t="shared" si="1"/>
        <v>ICE000440</v>
      </c>
      <c r="U441" s="1" t="str">
        <f>TRIM(B441)&amp;" (ს.კ. "&amp;TRIM(F441)&amp;") - "&amp;VLOOKUP(X441,'Entity Types'!B:C,2,false)</f>
        <v>ნანა ნაჭყებია (ს.კ. 39001042420) - ფიზ. პირი</v>
      </c>
      <c r="V441" s="6" t="s">
        <v>62</v>
      </c>
      <c r="W441" s="6" t="s">
        <v>63</v>
      </c>
      <c r="X441" s="6" t="s">
        <v>92</v>
      </c>
    </row>
    <row r="442">
      <c r="A442" s="5">
        <v>44346.84769717592</v>
      </c>
      <c r="B442" s="6" t="s">
        <v>2586</v>
      </c>
      <c r="D442" s="1" t="str">
        <f>VLOOKUP(X442,'Entity Types'!B:C,2,false)</f>
        <v>ფიზ. პირი</v>
      </c>
      <c r="E442" s="1" t="b">
        <v>1</v>
      </c>
      <c r="F442" s="6" t="s">
        <v>2587</v>
      </c>
      <c r="G442" s="6" t="str">
        <f>VLOOKUP(W442, Countries!B:H,7,false)</f>
        <v>საქართველო - GEO</v>
      </c>
      <c r="H442" s="6" t="s">
        <v>2588</v>
      </c>
      <c r="N442" s="6" t="s">
        <v>2589</v>
      </c>
      <c r="P442" s="6" t="s">
        <v>2590</v>
      </c>
      <c r="T442" s="1" t="str">
        <f t="shared" si="1"/>
        <v>ICE000441</v>
      </c>
      <c r="U442" s="1" t="str">
        <f>TRIM(B442)&amp;" (ს.კ. "&amp;TRIM(F442)&amp;") - "&amp;VLOOKUP(X442,'Entity Types'!B:C,2,false)</f>
        <v>ივანე თოდაძე (ს.კ. 38001014777) - ფიზ. პირი</v>
      </c>
      <c r="V442" s="6" t="s">
        <v>62</v>
      </c>
      <c r="W442" s="6" t="s">
        <v>63</v>
      </c>
      <c r="X442" s="6" t="s">
        <v>92</v>
      </c>
    </row>
    <row r="443">
      <c r="A443" s="5">
        <v>44346.847732118054</v>
      </c>
      <c r="B443" s="6" t="s">
        <v>2591</v>
      </c>
      <c r="D443" s="1" t="str">
        <f>VLOOKUP(X443,'Entity Types'!B:C,2,false)</f>
        <v>ფიზ. პირი</v>
      </c>
      <c r="E443" s="1" t="b">
        <v>1</v>
      </c>
      <c r="F443" s="6" t="s">
        <v>2592</v>
      </c>
      <c r="G443" s="6" t="str">
        <f>VLOOKUP(W443, Countries!B:H,7,false)</f>
        <v>საქართველო - GEO</v>
      </c>
      <c r="H443" s="6" t="s">
        <v>2593</v>
      </c>
      <c r="N443" s="6" t="s">
        <v>2594</v>
      </c>
      <c r="P443" s="6" t="s">
        <v>2595</v>
      </c>
      <c r="T443" s="1" t="str">
        <f t="shared" si="1"/>
        <v>ICE000442</v>
      </c>
      <c r="U443" s="1" t="str">
        <f>TRIM(B443)&amp;" (ს.კ. "&amp;TRIM(F443)&amp;") - "&amp;VLOOKUP(X443,'Entity Types'!B:C,2,false)</f>
        <v>ბესიკ ედიშერაშვილი (ს.კ. 01010018514) - ფიზ. პირი</v>
      </c>
      <c r="V443" s="6" t="s">
        <v>62</v>
      </c>
      <c r="W443" s="6" t="s">
        <v>63</v>
      </c>
      <c r="X443" s="6" t="s">
        <v>92</v>
      </c>
    </row>
    <row r="444">
      <c r="A444" s="5">
        <v>44346.847766562496</v>
      </c>
      <c r="B444" s="6" t="s">
        <v>2596</v>
      </c>
      <c r="D444" s="1" t="str">
        <f>VLOOKUP(X444,'Entity Types'!B:C,2,false)</f>
        <v>ფიზ. პირი</v>
      </c>
      <c r="E444" s="1" t="b">
        <v>1</v>
      </c>
      <c r="F444" s="6" t="s">
        <v>2597</v>
      </c>
      <c r="G444" s="6" t="str">
        <f>VLOOKUP(W444, Countries!B:H,7,false)</f>
        <v>საქართველო - GEO</v>
      </c>
      <c r="H444" s="6" t="s">
        <v>2598</v>
      </c>
      <c r="N444" s="6" t="s">
        <v>80</v>
      </c>
      <c r="P444" s="6" t="s">
        <v>2599</v>
      </c>
      <c r="T444" s="1" t="str">
        <f t="shared" si="1"/>
        <v>ICE000443</v>
      </c>
      <c r="U444" s="1" t="str">
        <f>TRIM(B444)&amp;" (ს.კ. "&amp;TRIM(F444)&amp;") - "&amp;VLOOKUP(X444,'Entity Types'!B:C,2,false)</f>
        <v>თენგიზ ხასაია (ს.კ. 19001077991) - ფიზ. პირი</v>
      </c>
      <c r="V444" s="6" t="s">
        <v>62</v>
      </c>
      <c r="W444" s="6" t="s">
        <v>63</v>
      </c>
      <c r="X444" s="6" t="s">
        <v>92</v>
      </c>
    </row>
    <row r="445">
      <c r="A445" s="5">
        <v>44346.84780445602</v>
      </c>
      <c r="B445" s="6" t="s">
        <v>2600</v>
      </c>
      <c r="D445" s="1" t="str">
        <f>VLOOKUP(X445,'Entity Types'!B:C,2,false)</f>
        <v>ინდ. მეწარმე</v>
      </c>
      <c r="E445" s="1" t="b">
        <v>1</v>
      </c>
      <c r="F445" s="6" t="s">
        <v>2601</v>
      </c>
      <c r="G445" s="6" t="str">
        <f>VLOOKUP(W445, Countries!B:H,7,false)</f>
        <v>საქართველო - GEO</v>
      </c>
      <c r="H445" s="6" t="s">
        <v>2602</v>
      </c>
      <c r="N445" s="6" t="s">
        <v>80</v>
      </c>
      <c r="P445" s="6" t="s">
        <v>2603</v>
      </c>
      <c r="S445" s="6">
        <v>1290.0</v>
      </c>
      <c r="T445" s="1" t="str">
        <f t="shared" si="1"/>
        <v>ICE000444</v>
      </c>
      <c r="U445" s="1" t="str">
        <f>TRIM(B445)&amp;" (ს.კ. "&amp;TRIM(F445)&amp;") - "&amp;VLOOKUP(X445,'Entity Types'!B:C,2,false)</f>
        <v>ტარიელი ტეფნაძე (ს.კ. 01019066922) - ინდ. მეწარმე</v>
      </c>
      <c r="V445" s="6" t="s">
        <v>62</v>
      </c>
      <c r="W445" s="6" t="s">
        <v>63</v>
      </c>
      <c r="X445" s="6" t="s">
        <v>892</v>
      </c>
    </row>
    <row r="446">
      <c r="A446" s="5">
        <v>44346.84783706018</v>
      </c>
      <c r="B446" s="6" t="s">
        <v>2604</v>
      </c>
      <c r="D446" s="1" t="str">
        <f>VLOOKUP(X446,'Entity Types'!B:C,2,false)</f>
        <v>ფიზ. პირი</v>
      </c>
      <c r="E446" s="1" t="b">
        <v>1</v>
      </c>
      <c r="F446" s="6" t="s">
        <v>2605</v>
      </c>
      <c r="G446" s="6" t="str">
        <f>VLOOKUP(W446, Countries!B:H,7,false)</f>
        <v>საქართველო - GEO</v>
      </c>
      <c r="H446" s="6" t="s">
        <v>2606</v>
      </c>
      <c r="N446" s="6" t="s">
        <v>2607</v>
      </c>
      <c r="P446" s="6" t="s">
        <v>2608</v>
      </c>
      <c r="S446" s="6">
        <v>1936.0</v>
      </c>
      <c r="T446" s="1" t="str">
        <f t="shared" si="1"/>
        <v>ICE000445</v>
      </c>
      <c r="U446" s="1" t="str">
        <f>TRIM(B446)&amp;" (ს.კ. "&amp;TRIM(F446)&amp;") - "&amp;VLOOKUP(X446,'Entity Types'!B:C,2,false)</f>
        <v>მიხეილი მელქაძე (ს.კ. 01011016096) - ფიზ. პირი</v>
      </c>
      <c r="V446" s="6" t="s">
        <v>62</v>
      </c>
      <c r="W446" s="6" t="s">
        <v>63</v>
      </c>
      <c r="X446" s="6" t="s">
        <v>92</v>
      </c>
    </row>
    <row r="447">
      <c r="A447" s="5">
        <v>44346.847872094906</v>
      </c>
      <c r="B447" s="6" t="s">
        <v>2609</v>
      </c>
      <c r="D447" s="1" t="str">
        <f>VLOOKUP(X447,'Entity Types'!B:C,2,false)</f>
        <v>ინდ. მეწარმე</v>
      </c>
      <c r="E447" s="1" t="b">
        <v>1</v>
      </c>
      <c r="F447" s="6" t="s">
        <v>2610</v>
      </c>
      <c r="G447" s="6" t="str">
        <f>VLOOKUP(W447, Countries!B:H,7,false)</f>
        <v>საქართველო - GEO</v>
      </c>
      <c r="H447" s="6" t="s">
        <v>2611</v>
      </c>
      <c r="N447" s="6" t="s">
        <v>80</v>
      </c>
      <c r="P447" s="6" t="s">
        <v>2612</v>
      </c>
      <c r="S447" s="6">
        <v>1313.0</v>
      </c>
      <c r="T447" s="1" t="str">
        <f t="shared" si="1"/>
        <v>ICE000446</v>
      </c>
      <c r="U447" s="1" t="str">
        <f>TRIM(B447)&amp;" (ს.კ. "&amp;TRIM(F447)&amp;") - "&amp;VLOOKUP(X447,'Entity Types'!B:C,2,false)</f>
        <v>დავითი ბიწაძე (ს.კ. 54001011118) - ინდ. მეწარმე</v>
      </c>
      <c r="V447" s="6" t="s">
        <v>62</v>
      </c>
      <c r="W447" s="6" t="s">
        <v>63</v>
      </c>
      <c r="X447" s="6" t="s">
        <v>892</v>
      </c>
    </row>
    <row r="448">
      <c r="A448" s="5">
        <v>44346.84791013889</v>
      </c>
      <c r="B448" s="6" t="s">
        <v>2613</v>
      </c>
      <c r="D448" s="1" t="str">
        <f>VLOOKUP(X448,'Entity Types'!B:C,2,false)</f>
        <v>ინდ. მეწარმე</v>
      </c>
      <c r="E448" s="1" t="b">
        <v>1</v>
      </c>
      <c r="F448" s="6" t="s">
        <v>2614</v>
      </c>
      <c r="G448" s="6" t="str">
        <f>VLOOKUP(W448, Countries!B:H,7,false)</f>
        <v>საქართველო - GEO</v>
      </c>
      <c r="H448" s="6" t="s">
        <v>2615</v>
      </c>
      <c r="N448" s="6" t="s">
        <v>80</v>
      </c>
      <c r="P448" s="6" t="s">
        <v>2616</v>
      </c>
      <c r="T448" s="1" t="str">
        <f t="shared" si="1"/>
        <v>ICE000447</v>
      </c>
      <c r="U448" s="1" t="str">
        <f>TRIM(B448)&amp;" (ს.კ. "&amp;TRIM(F448)&amp;") - "&amp;VLOOKUP(X448,'Entity Types'!B:C,2,false)</f>
        <v>გიორგი ხუციშვილი (ს.კ. 54001050626) - ინდ. მეწარმე</v>
      </c>
      <c r="V448" s="6" t="s">
        <v>62</v>
      </c>
      <c r="W448" s="6" t="s">
        <v>63</v>
      </c>
      <c r="X448" s="6" t="s">
        <v>892</v>
      </c>
    </row>
    <row r="449">
      <c r="A449" s="5">
        <v>44346.84794236111</v>
      </c>
      <c r="B449" s="6" t="s">
        <v>2617</v>
      </c>
      <c r="D449" s="1" t="str">
        <f>VLOOKUP(X449,'Entity Types'!B:C,2,false)</f>
        <v>ინდ. მეწარმე</v>
      </c>
      <c r="E449" s="1" t="b">
        <v>1</v>
      </c>
      <c r="F449" s="6" t="s">
        <v>2618</v>
      </c>
      <c r="G449" s="6" t="str">
        <f>VLOOKUP(W449, Countries!B:H,7,false)</f>
        <v>საქართველო - GEO</v>
      </c>
      <c r="H449" s="6" t="s">
        <v>2619</v>
      </c>
      <c r="N449" s="6" t="s">
        <v>2620</v>
      </c>
      <c r="P449" s="6" t="s">
        <v>2621</v>
      </c>
      <c r="S449" s="6">
        <v>1054.0</v>
      </c>
      <c r="T449" s="1" t="str">
        <f t="shared" si="1"/>
        <v>ICE000448</v>
      </c>
      <c r="U449" s="1" t="str">
        <f>TRIM(B449)&amp;" (ს.კ. "&amp;TRIM(F449)&amp;") - "&amp;VLOOKUP(X449,'Entity Types'!B:C,2,false)</f>
        <v>ბექა წიკლაური (ს.კ. 01023009760) - ინდ. მეწარმე</v>
      </c>
      <c r="V449" s="6" t="s">
        <v>62</v>
      </c>
      <c r="W449" s="6" t="s">
        <v>63</v>
      </c>
      <c r="X449" s="6" t="s">
        <v>892</v>
      </c>
    </row>
    <row r="450">
      <c r="A450" s="5">
        <v>44346.84798491898</v>
      </c>
      <c r="B450" s="6" t="s">
        <v>2622</v>
      </c>
      <c r="D450" s="1" t="str">
        <f>VLOOKUP(X450,'Entity Types'!B:C,2,false)</f>
        <v>ინდ. მეწარმე</v>
      </c>
      <c r="E450" s="1" t="b">
        <v>1</v>
      </c>
      <c r="F450" s="6" t="s">
        <v>2623</v>
      </c>
      <c r="G450" s="6" t="str">
        <f>VLOOKUP(W450, Countries!B:H,7,false)</f>
        <v>საქართველო - GEO</v>
      </c>
      <c r="H450" s="6" t="s">
        <v>2624</v>
      </c>
      <c r="N450" s="6" t="s">
        <v>2625</v>
      </c>
      <c r="P450" s="6" t="s">
        <v>2626</v>
      </c>
      <c r="S450" s="6">
        <v>1192.0</v>
      </c>
      <c r="T450" s="1" t="str">
        <f t="shared" si="1"/>
        <v>ICE000449</v>
      </c>
      <c r="U450" s="1" t="str">
        <f>TRIM(B450)&amp;" (ს.კ. "&amp;TRIM(F450)&amp;") - "&amp;VLOOKUP(X450,'Entity Types'!B:C,2,false)</f>
        <v>მარიამ გობეჯიშვილი (ს.კ. 01017023255) - ინდ. მეწარმე</v>
      </c>
      <c r="V450" s="6" t="s">
        <v>62</v>
      </c>
      <c r="W450" s="6" t="s">
        <v>63</v>
      </c>
      <c r="X450" s="6" t="s">
        <v>892</v>
      </c>
    </row>
    <row r="451">
      <c r="A451" s="5">
        <v>44346.84802215278</v>
      </c>
      <c r="B451" s="6" t="s">
        <v>2627</v>
      </c>
      <c r="D451" s="1" t="str">
        <f>VLOOKUP(X451,'Entity Types'!B:C,2,false)</f>
        <v>ინდ. მეწარმე</v>
      </c>
      <c r="E451" s="1" t="b">
        <v>1</v>
      </c>
      <c r="F451" s="6" t="s">
        <v>2628</v>
      </c>
      <c r="G451" s="6" t="str">
        <f>VLOOKUP(W451, Countries!B:H,7,false)</f>
        <v>საქართველო - GEO</v>
      </c>
      <c r="H451" s="6" t="s">
        <v>2629</v>
      </c>
      <c r="N451" s="6" t="s">
        <v>80</v>
      </c>
      <c r="P451" s="6" t="s">
        <v>2630</v>
      </c>
      <c r="S451" s="6">
        <v>1354.0</v>
      </c>
      <c r="T451" s="1" t="str">
        <f t="shared" si="1"/>
        <v>ICE000450</v>
      </c>
      <c r="U451" s="1" t="str">
        <f>TRIM(B451)&amp;" (ს.კ. "&amp;TRIM(F451)&amp;") - "&amp;VLOOKUP(X451,'Entity Types'!B:C,2,false)</f>
        <v>გიორგი ნოზაძე (ს.კ. 01003006188) - ინდ. მეწარმე</v>
      </c>
      <c r="V451" s="6" t="s">
        <v>62</v>
      </c>
      <c r="W451" s="6" t="s">
        <v>63</v>
      </c>
      <c r="X451" s="6" t="s">
        <v>892</v>
      </c>
    </row>
    <row r="452">
      <c r="A452" s="5">
        <v>44346.85086854167</v>
      </c>
      <c r="B452" s="6" t="s">
        <v>2631</v>
      </c>
      <c r="D452" s="1" t="str">
        <f>VLOOKUP(X452,'Entity Types'!B:C,2,false)</f>
        <v>ინდ. მეწარმე</v>
      </c>
      <c r="E452" s="1" t="b">
        <v>1</v>
      </c>
      <c r="F452" s="6" t="s">
        <v>2632</v>
      </c>
      <c r="G452" s="6" t="str">
        <f>VLOOKUP(W452, Countries!B:H,7,false)</f>
        <v>საქართველო - GEO</v>
      </c>
      <c r="H452" s="6" t="s">
        <v>2633</v>
      </c>
      <c r="N452" s="6" t="s">
        <v>2634</v>
      </c>
      <c r="P452" s="6" t="s">
        <v>2635</v>
      </c>
      <c r="S452" s="6">
        <v>1091.0</v>
      </c>
      <c r="T452" s="1" t="str">
        <f t="shared" si="1"/>
        <v>ICE000451</v>
      </c>
      <c r="U452" s="1" t="str">
        <f>TRIM(B452)&amp;" (ს.კ. "&amp;TRIM(F452)&amp;") - "&amp;VLOOKUP(X452,'Entity Types'!B:C,2,false)</f>
        <v>გურამ ბარელაძე (ს.კ. 01024061420) - ინდ. მეწარმე</v>
      </c>
      <c r="V452" s="6" t="s">
        <v>62</v>
      </c>
      <c r="W452" s="6" t="s">
        <v>63</v>
      </c>
      <c r="X452" s="6" t="s">
        <v>892</v>
      </c>
    </row>
    <row r="453">
      <c r="A453" s="5">
        <v>44346.850890891204</v>
      </c>
      <c r="B453" s="6" t="s">
        <v>2636</v>
      </c>
      <c r="D453" s="1" t="str">
        <f>VLOOKUP(X453,'Entity Types'!B:C,2,false)</f>
        <v>ინდ. მეწარმე</v>
      </c>
      <c r="E453" s="1" t="b">
        <v>1</v>
      </c>
      <c r="F453" s="6" t="s">
        <v>2637</v>
      </c>
      <c r="G453" s="6" t="str">
        <f>VLOOKUP(W453, Countries!B:H,7,false)</f>
        <v>საქართველო - GEO</v>
      </c>
      <c r="H453" s="6" t="s">
        <v>2638</v>
      </c>
      <c r="N453" s="6" t="s">
        <v>80</v>
      </c>
      <c r="P453" s="6" t="s">
        <v>2639</v>
      </c>
      <c r="S453" s="6">
        <v>1159.0</v>
      </c>
      <c r="T453" s="1" t="str">
        <f t="shared" si="1"/>
        <v>ICE000452</v>
      </c>
      <c r="U453" s="1" t="str">
        <f>TRIM(B453)&amp;" (ს.კ. "&amp;TRIM(F453)&amp;") - "&amp;VLOOKUP(X453,'Entity Types'!B:C,2,false)</f>
        <v>ილია ალბუთაშვილი (ს.კ. 01011080577) - ინდ. მეწარმე</v>
      </c>
      <c r="V453" s="6" t="s">
        <v>62</v>
      </c>
      <c r="W453" s="6" t="s">
        <v>63</v>
      </c>
      <c r="X453" s="6" t="s">
        <v>892</v>
      </c>
    </row>
    <row r="454">
      <c r="A454" s="5">
        <v>44346.85091287037</v>
      </c>
      <c r="B454" s="6" t="s">
        <v>2640</v>
      </c>
      <c r="D454" s="1" t="str">
        <f>VLOOKUP(X454,'Entity Types'!B:C,2,false)</f>
        <v>ინდ. მეწარმე</v>
      </c>
      <c r="E454" s="1" t="b">
        <v>1</v>
      </c>
      <c r="F454" s="6" t="s">
        <v>2641</v>
      </c>
      <c r="G454" s="6" t="str">
        <f>VLOOKUP(W454, Countries!B:H,7,false)</f>
        <v>საქართველო - GEO</v>
      </c>
      <c r="H454" s="6" t="s">
        <v>2642</v>
      </c>
      <c r="N454" s="6" t="s">
        <v>80</v>
      </c>
      <c r="P454" s="6" t="s">
        <v>2643</v>
      </c>
      <c r="S454" s="6">
        <v>1160.0</v>
      </c>
      <c r="T454" s="1" t="str">
        <f t="shared" si="1"/>
        <v>ICE000453</v>
      </c>
      <c r="U454" s="1" t="str">
        <f>TRIM(B454)&amp;" (ს.კ. "&amp;TRIM(F454)&amp;") - "&amp;VLOOKUP(X454,'Entity Types'!B:C,2,false)</f>
        <v>მამუკა დავითაშვილი (ს.კ. 01009007904) - ინდ. მეწარმე</v>
      </c>
      <c r="V454" s="6" t="s">
        <v>62</v>
      </c>
      <c r="W454" s="6" t="s">
        <v>63</v>
      </c>
      <c r="X454" s="6" t="s">
        <v>892</v>
      </c>
    </row>
    <row r="455">
      <c r="A455" s="5">
        <v>44346.85093392361</v>
      </c>
      <c r="B455" s="6" t="s">
        <v>2644</v>
      </c>
      <c r="D455" s="1" t="str">
        <f>VLOOKUP(X455,'Entity Types'!B:C,2,false)</f>
        <v>ინდ. მეწარმე</v>
      </c>
      <c r="E455" s="1" t="b">
        <v>1</v>
      </c>
      <c r="F455" s="6" t="s">
        <v>2645</v>
      </c>
      <c r="G455" s="6" t="str">
        <f>VLOOKUP(W455, Countries!B:H,7,false)</f>
        <v>საქართველო - GEO</v>
      </c>
      <c r="H455" s="6" t="s">
        <v>2646</v>
      </c>
      <c r="N455" s="6" t="s">
        <v>80</v>
      </c>
      <c r="P455" s="6" t="s">
        <v>2647</v>
      </c>
      <c r="S455" s="6">
        <v>1088.0</v>
      </c>
      <c r="T455" s="1" t="str">
        <f t="shared" si="1"/>
        <v>ICE000454</v>
      </c>
      <c r="U455" s="1" t="str">
        <f>TRIM(B455)&amp;" (ს.კ. "&amp;TRIM(F455)&amp;") - "&amp;VLOOKUP(X455,'Entity Types'!B:C,2,false)</f>
        <v>კახა გოგებაშვილი (ს.კ. 01023004243) - ინდ. მეწარმე</v>
      </c>
      <c r="V455" s="6" t="s">
        <v>62</v>
      </c>
      <c r="W455" s="6" t="s">
        <v>63</v>
      </c>
      <c r="X455" s="6" t="s">
        <v>892</v>
      </c>
    </row>
    <row r="456">
      <c r="A456" s="5">
        <v>44346.850956168986</v>
      </c>
      <c r="B456" s="6" t="s">
        <v>2648</v>
      </c>
      <c r="D456" s="1" t="str">
        <f>VLOOKUP(X456,'Entity Types'!B:C,2,false)</f>
        <v>ინდ. მეწარმე</v>
      </c>
      <c r="E456" s="1" t="b">
        <v>1</v>
      </c>
      <c r="F456" s="6" t="s">
        <v>2649</v>
      </c>
      <c r="G456" s="6" t="str">
        <f>VLOOKUP(W456, Countries!B:H,7,false)</f>
        <v>საქართველო - GEO</v>
      </c>
      <c r="H456" s="6" t="s">
        <v>2650</v>
      </c>
      <c r="N456" s="6" t="s">
        <v>80</v>
      </c>
      <c r="P456" s="6" t="s">
        <v>2651</v>
      </c>
      <c r="S456" s="6">
        <v>1067.0</v>
      </c>
      <c r="T456" s="1" t="str">
        <f t="shared" si="1"/>
        <v>ICE000455</v>
      </c>
      <c r="U456" s="1" t="str">
        <f>TRIM(B456)&amp;" (ს.კ. "&amp;TRIM(F456)&amp;") - "&amp;VLOOKUP(X456,'Entity Types'!B:C,2,false)</f>
        <v>უჩა შავდათუაშვილი (ს.კ. 01004006826) - ინდ. მეწარმე</v>
      </c>
      <c r="V456" s="6" t="s">
        <v>62</v>
      </c>
      <c r="W456" s="6" t="s">
        <v>63</v>
      </c>
      <c r="X456" s="6" t="s">
        <v>892</v>
      </c>
    </row>
    <row r="457">
      <c r="A457" s="5">
        <v>44346.85097829861</v>
      </c>
      <c r="B457" s="6" t="s">
        <v>2652</v>
      </c>
      <c r="D457" s="1" t="str">
        <f>VLOOKUP(X457,'Entity Types'!B:C,2,false)</f>
        <v>ინდ. მეწარმე</v>
      </c>
      <c r="E457" s="1" t="b">
        <v>1</v>
      </c>
      <c r="F457" s="6" t="s">
        <v>2653</v>
      </c>
      <c r="G457" s="6" t="str">
        <f>VLOOKUP(W457, Countries!B:H,7,false)</f>
        <v>საქართველო - GEO</v>
      </c>
      <c r="H457" s="6" t="s">
        <v>2654</v>
      </c>
      <c r="N457" s="6" t="s">
        <v>80</v>
      </c>
      <c r="P457" s="6" t="s">
        <v>2655</v>
      </c>
      <c r="S457" s="6">
        <v>1033.0</v>
      </c>
      <c r="T457" s="1" t="str">
        <f t="shared" si="1"/>
        <v>ICE000456</v>
      </c>
      <c r="U457" s="1" t="str">
        <f>TRIM(B457)&amp;" (ს.კ. "&amp;TRIM(F457)&amp;") - "&amp;VLOOKUP(X457,'Entity Types'!B:C,2,false)</f>
        <v>დავით ელოშვილი (ს.კ. 01024028807) - ინდ. მეწარმე</v>
      </c>
      <c r="V457" s="6" t="s">
        <v>62</v>
      </c>
      <c r="W457" s="6" t="s">
        <v>63</v>
      </c>
      <c r="X457" s="6" t="s">
        <v>892</v>
      </c>
    </row>
    <row r="458">
      <c r="A458" s="5">
        <v>44346.85100008102</v>
      </c>
      <c r="B458" s="6" t="s">
        <v>2656</v>
      </c>
      <c r="D458" s="1" t="str">
        <f>VLOOKUP(X458,'Entity Types'!B:C,2,false)</f>
        <v>ინდ. მეწარმე</v>
      </c>
      <c r="E458" s="1" t="b">
        <v>1</v>
      </c>
      <c r="F458" s="6" t="s">
        <v>2657</v>
      </c>
      <c r="G458" s="6" t="str">
        <f>VLOOKUP(W458, Countries!B:H,7,false)</f>
        <v>საქართველო - GEO</v>
      </c>
      <c r="H458" s="6" t="s">
        <v>2658</v>
      </c>
      <c r="N458" s="6" t="s">
        <v>80</v>
      </c>
      <c r="P458" s="6" t="s">
        <v>2659</v>
      </c>
      <c r="S458" s="6">
        <v>617.0</v>
      </c>
      <c r="T458" s="1" t="str">
        <f t="shared" si="1"/>
        <v>ICE000457</v>
      </c>
      <c r="U458" s="1" t="str">
        <f>TRIM(B458)&amp;" (ს.კ. "&amp;TRIM(F458)&amp;") - "&amp;VLOOKUP(X458,'Entity Types'!B:C,2,false)</f>
        <v>ბადრი კელენჯერიძე (ს.კ. 01003000093) - ინდ. მეწარმე</v>
      </c>
      <c r="V458" s="6" t="s">
        <v>62</v>
      </c>
      <c r="W458" s="6" t="s">
        <v>63</v>
      </c>
      <c r="X458" s="6" t="s">
        <v>892</v>
      </c>
    </row>
    <row r="459">
      <c r="A459" s="5">
        <v>44346.85102394676</v>
      </c>
      <c r="B459" s="6" t="s">
        <v>2660</v>
      </c>
      <c r="D459" s="1" t="str">
        <f>VLOOKUP(X459,'Entity Types'!B:C,2,false)</f>
        <v>ინდ. მეწარმე</v>
      </c>
      <c r="E459" s="1" t="b">
        <v>1</v>
      </c>
      <c r="F459" s="6" t="s">
        <v>2661</v>
      </c>
      <c r="G459" s="6" t="str">
        <f>VLOOKUP(W459, Countries!B:H,7,false)</f>
        <v>საქართველო - GEO</v>
      </c>
      <c r="H459" s="6" t="s">
        <v>2662</v>
      </c>
      <c r="N459" s="6" t="s">
        <v>2663</v>
      </c>
      <c r="P459" s="6" t="s">
        <v>2664</v>
      </c>
      <c r="S459" s="6">
        <v>826.0</v>
      </c>
      <c r="T459" s="1" t="str">
        <f t="shared" si="1"/>
        <v>ICE000458</v>
      </c>
      <c r="U459" s="1" t="str">
        <f>TRIM(B459)&amp;" (ს.კ. "&amp;TRIM(F459)&amp;") - "&amp;VLOOKUP(X459,'Entity Types'!B:C,2,false)</f>
        <v>ალექსანდრე გახელაძე (ს.კ. 01005023495) - ინდ. მეწარმე</v>
      </c>
      <c r="V459" s="6" t="s">
        <v>62</v>
      </c>
      <c r="W459" s="6" t="s">
        <v>63</v>
      </c>
      <c r="X459" s="6" t="s">
        <v>892</v>
      </c>
    </row>
    <row r="460">
      <c r="A460" s="5">
        <v>44346.85104547454</v>
      </c>
      <c r="B460" s="6" t="s">
        <v>2665</v>
      </c>
      <c r="D460" s="1" t="str">
        <f>VLOOKUP(X460,'Entity Types'!B:C,2,false)</f>
        <v>ინდ. მეწარმე</v>
      </c>
      <c r="E460" s="1" t="b">
        <v>1</v>
      </c>
      <c r="F460" s="6" t="s">
        <v>2666</v>
      </c>
      <c r="G460" s="6" t="str">
        <f>VLOOKUP(W460, Countries!B:H,7,false)</f>
        <v>საქართველო - GEO</v>
      </c>
      <c r="H460" s="6" t="s">
        <v>2667</v>
      </c>
      <c r="N460" s="6" t="s">
        <v>2668</v>
      </c>
      <c r="P460" s="6" t="s">
        <v>2669</v>
      </c>
      <c r="S460" s="6">
        <v>936.0</v>
      </c>
      <c r="T460" s="1" t="str">
        <f t="shared" si="1"/>
        <v>ICE000459</v>
      </c>
      <c r="U460" s="1" t="str">
        <f>TRIM(B460)&amp;" (ს.კ. "&amp;TRIM(F460)&amp;") - "&amp;VLOOKUP(X460,'Entity Types'!B:C,2,false)</f>
        <v>მამუკა მამულაშვილი (ს.კ. 01006008550) - ინდ. მეწარმე</v>
      </c>
      <c r="V460" s="6" t="s">
        <v>62</v>
      </c>
      <c r="W460" s="6" t="s">
        <v>63</v>
      </c>
      <c r="X460" s="6" t="s">
        <v>892</v>
      </c>
    </row>
    <row r="461">
      <c r="A461" s="5">
        <v>44346.85106659722</v>
      </c>
      <c r="B461" s="6" t="s">
        <v>2670</v>
      </c>
      <c r="D461" s="1" t="str">
        <f>VLOOKUP(X461,'Entity Types'!B:C,2,false)</f>
        <v>ინდ. მეწარმე</v>
      </c>
      <c r="E461" s="1" t="b">
        <v>1</v>
      </c>
      <c r="F461" s="6" t="s">
        <v>2671</v>
      </c>
      <c r="G461" s="6" t="str">
        <f>VLOOKUP(W461, Countries!B:H,7,false)</f>
        <v>საქართველო - GEO</v>
      </c>
      <c r="H461" s="6" t="s">
        <v>2672</v>
      </c>
      <c r="N461" s="6" t="s">
        <v>80</v>
      </c>
      <c r="P461" s="6" t="s">
        <v>2673</v>
      </c>
      <c r="S461" s="6">
        <v>963.0</v>
      </c>
      <c r="T461" s="1" t="str">
        <f t="shared" si="1"/>
        <v>ICE000460</v>
      </c>
      <c r="U461" s="1" t="str">
        <f>TRIM(B461)&amp;" (ს.კ. "&amp;TRIM(F461)&amp;") - "&amp;VLOOKUP(X461,'Entity Types'!B:C,2,false)</f>
        <v>ზურა კაშეიშვილი (ს.კ. 01027059256) - ინდ. მეწარმე</v>
      </c>
      <c r="V461" s="6" t="s">
        <v>62</v>
      </c>
      <c r="W461" s="6" t="s">
        <v>63</v>
      </c>
      <c r="X461" s="6" t="s">
        <v>892</v>
      </c>
    </row>
    <row r="462">
      <c r="A462" s="5">
        <v>44346.85108849537</v>
      </c>
      <c r="B462" s="6" t="s">
        <v>2674</v>
      </c>
      <c r="D462" s="1" t="str">
        <f>VLOOKUP(X462,'Entity Types'!B:C,2,false)</f>
        <v>ინდ. მეწარმე</v>
      </c>
      <c r="E462" s="1" t="b">
        <v>1</v>
      </c>
      <c r="F462" s="6" t="s">
        <v>2675</v>
      </c>
      <c r="G462" s="6" t="str">
        <f>VLOOKUP(W462, Countries!B:H,7,false)</f>
        <v>საქართველო - GEO</v>
      </c>
      <c r="H462" s="6" t="s">
        <v>2676</v>
      </c>
      <c r="N462" s="6" t="s">
        <v>2677</v>
      </c>
      <c r="P462" s="6" t="s">
        <v>2678</v>
      </c>
      <c r="S462" s="6">
        <v>911.0</v>
      </c>
      <c r="T462" s="1" t="str">
        <f t="shared" si="1"/>
        <v>ICE000461</v>
      </c>
      <c r="U462" s="1" t="str">
        <f>TRIM(B462)&amp;" (ს.კ. "&amp;TRIM(F462)&amp;") - "&amp;VLOOKUP(X462,'Entity Types'!B:C,2,false)</f>
        <v>დავით ტაბატაძე (ს.კ. 01027020360) - ინდ. მეწარმე</v>
      </c>
      <c r="V462" s="6" t="s">
        <v>62</v>
      </c>
      <c r="W462" s="6" t="s">
        <v>63</v>
      </c>
      <c r="X462" s="6" t="s">
        <v>892</v>
      </c>
    </row>
    <row r="463">
      <c r="A463" s="5">
        <v>44346.85111025463</v>
      </c>
      <c r="B463" s="6" t="s">
        <v>2679</v>
      </c>
      <c r="D463" s="1" t="str">
        <f>VLOOKUP(X463,'Entity Types'!B:C,2,false)</f>
        <v>ინდ. მეწარმე</v>
      </c>
      <c r="E463" s="1" t="b">
        <v>1</v>
      </c>
      <c r="F463" s="6" t="s">
        <v>2680</v>
      </c>
      <c r="G463" s="6" t="str">
        <f>VLOOKUP(W463, Countries!B:H,7,false)</f>
        <v>საქართველო - GEO</v>
      </c>
      <c r="H463" s="6" t="s">
        <v>2681</v>
      </c>
      <c r="N463" s="6" t="s">
        <v>80</v>
      </c>
      <c r="P463" s="6" t="s">
        <v>2682</v>
      </c>
      <c r="S463" s="6">
        <v>890.0</v>
      </c>
      <c r="T463" s="1" t="str">
        <f t="shared" si="1"/>
        <v>ICE000462</v>
      </c>
      <c r="U463" s="1" t="str">
        <f>TRIM(B463)&amp;" (ს.კ. "&amp;TRIM(F463)&amp;") - "&amp;VLOOKUP(X463,'Entity Types'!B:C,2,false)</f>
        <v>თამაზი ნაცვლიშვილი (ს.კ. 01022003222) - ინდ. მეწარმე</v>
      </c>
      <c r="V463" s="6" t="s">
        <v>62</v>
      </c>
      <c r="W463" s="6" t="s">
        <v>63</v>
      </c>
      <c r="X463" s="6" t="s">
        <v>892</v>
      </c>
    </row>
    <row r="464">
      <c r="A464" s="5">
        <v>44346.85113196759</v>
      </c>
      <c r="B464" s="6" t="s">
        <v>2683</v>
      </c>
      <c r="D464" s="1" t="str">
        <f>VLOOKUP(X464,'Entity Types'!B:C,2,false)</f>
        <v>ინდ. მეწარმე</v>
      </c>
      <c r="E464" s="1" t="b">
        <v>1</v>
      </c>
      <c r="F464" s="6" t="s">
        <v>2684</v>
      </c>
      <c r="G464" s="6" t="str">
        <f>VLOOKUP(W464, Countries!B:H,7,false)</f>
        <v>საქართველო - GEO</v>
      </c>
      <c r="H464" s="6" t="s">
        <v>2685</v>
      </c>
      <c r="N464" s="6" t="s">
        <v>80</v>
      </c>
      <c r="P464" s="6" t="s">
        <v>2686</v>
      </c>
      <c r="S464" s="6">
        <v>926.0</v>
      </c>
      <c r="T464" s="1" t="str">
        <f t="shared" si="1"/>
        <v>ICE000463</v>
      </c>
      <c r="U464" s="1" t="str">
        <f>TRIM(B464)&amp;" (ს.კ. "&amp;TRIM(F464)&amp;") - "&amp;VLOOKUP(X464,'Entity Types'!B:C,2,false)</f>
        <v>ნოდარ როსტოშვილი (ს.კ. 01024001667) - ინდ. მეწარმე</v>
      </c>
      <c r="V464" s="6" t="s">
        <v>62</v>
      </c>
      <c r="W464" s="6" t="s">
        <v>63</v>
      </c>
      <c r="X464" s="6" t="s">
        <v>892</v>
      </c>
    </row>
    <row r="465">
      <c r="A465" s="5">
        <v>44346.85115351852</v>
      </c>
      <c r="B465" s="6" t="s">
        <v>2687</v>
      </c>
      <c r="D465" s="1" t="str">
        <f>VLOOKUP(X465,'Entity Types'!B:C,2,false)</f>
        <v>ინდ. მეწარმე</v>
      </c>
      <c r="E465" s="1" t="b">
        <v>1</v>
      </c>
      <c r="F465" s="6" t="s">
        <v>2688</v>
      </c>
      <c r="G465" s="6" t="str">
        <f>VLOOKUP(W465, Countries!B:H,7,false)</f>
        <v>საქართველო - GEO</v>
      </c>
      <c r="H465" s="6" t="s">
        <v>2689</v>
      </c>
      <c r="N465" s="6" t="s">
        <v>80</v>
      </c>
      <c r="P465" s="6" t="s">
        <v>2690</v>
      </c>
      <c r="S465" s="6">
        <v>931.0</v>
      </c>
      <c r="T465" s="1" t="str">
        <f t="shared" si="1"/>
        <v>ICE000464</v>
      </c>
      <c r="U465" s="1" t="str">
        <f>TRIM(B465)&amp;" (ს.კ. "&amp;TRIM(F465)&amp;") - "&amp;VLOOKUP(X465,'Entity Types'!B:C,2,false)</f>
        <v>ნინო კუკულაძე (ს.კ. 01002012186) - ინდ. მეწარმე</v>
      </c>
      <c r="V465" s="6" t="s">
        <v>62</v>
      </c>
      <c r="W465" s="6" t="s">
        <v>63</v>
      </c>
      <c r="X465" s="6" t="s">
        <v>892</v>
      </c>
    </row>
    <row r="466">
      <c r="A466" s="5">
        <v>44346.85117621528</v>
      </c>
      <c r="B466" s="6" t="s">
        <v>2691</v>
      </c>
      <c r="D466" s="1" t="str">
        <f>VLOOKUP(X466,'Entity Types'!B:C,2,false)</f>
        <v>ინდ. მეწარმე</v>
      </c>
      <c r="E466" s="1" t="b">
        <v>1</v>
      </c>
      <c r="F466" s="6" t="s">
        <v>2692</v>
      </c>
      <c r="G466" s="6" t="str">
        <f>VLOOKUP(W466, Countries!B:H,7,false)</f>
        <v>საქართველო - GEO</v>
      </c>
      <c r="H466" s="6" t="s">
        <v>2693</v>
      </c>
      <c r="N466" s="6" t="s">
        <v>80</v>
      </c>
      <c r="P466" s="6" t="s">
        <v>2694</v>
      </c>
      <c r="S466" s="6">
        <v>840.0</v>
      </c>
      <c r="T466" s="1" t="str">
        <f t="shared" si="1"/>
        <v>ICE000465</v>
      </c>
      <c r="U466" s="1" t="str">
        <f>TRIM(B466)&amp;" (ს.კ. "&amp;TRIM(F466)&amp;") - "&amp;VLOOKUP(X466,'Entity Types'!B:C,2,false)</f>
        <v>ტანია ჯანჯღავა (ს.კ. 01009012036) - ინდ. მეწარმე</v>
      </c>
      <c r="V466" s="6" t="s">
        <v>62</v>
      </c>
      <c r="W466" s="6" t="s">
        <v>63</v>
      </c>
      <c r="X466" s="6" t="s">
        <v>892</v>
      </c>
    </row>
    <row r="467">
      <c r="A467" s="5">
        <v>44346.85119903935</v>
      </c>
      <c r="B467" s="6" t="s">
        <v>2695</v>
      </c>
      <c r="D467" s="1" t="str">
        <f>VLOOKUP(X467,'Entity Types'!B:C,2,false)</f>
        <v>ინდ. მეწარმე</v>
      </c>
      <c r="E467" s="1" t="b">
        <v>1</v>
      </c>
      <c r="F467" s="6" t="s">
        <v>2696</v>
      </c>
      <c r="G467" s="6" t="str">
        <f>VLOOKUP(W467, Countries!B:H,7,false)</f>
        <v>საქართველო - GEO</v>
      </c>
      <c r="H467" s="6" t="s">
        <v>2697</v>
      </c>
      <c r="N467" s="6" t="s">
        <v>80</v>
      </c>
      <c r="P467" s="6" t="s">
        <v>2698</v>
      </c>
      <c r="S467" s="6">
        <v>819.0</v>
      </c>
      <c r="T467" s="1" t="str">
        <f t="shared" si="1"/>
        <v>ICE000466</v>
      </c>
      <c r="U467" s="1" t="str">
        <f>TRIM(B467)&amp;" (ს.კ. "&amp;TRIM(F467)&amp;") - "&amp;VLOOKUP(X467,'Entity Types'!B:C,2,false)</f>
        <v>ტოფიკ შამილოვ (ს.კ. 01028004294) - ინდ. მეწარმე</v>
      </c>
      <c r="V467" s="6" t="s">
        <v>62</v>
      </c>
      <c r="W467" s="6" t="s">
        <v>63</v>
      </c>
      <c r="X467" s="6" t="s">
        <v>892</v>
      </c>
    </row>
    <row r="468">
      <c r="A468" s="5">
        <v>44346.851222916666</v>
      </c>
      <c r="B468" s="6" t="s">
        <v>2699</v>
      </c>
      <c r="D468" s="1" t="str">
        <f>VLOOKUP(X468,'Entity Types'!B:C,2,false)</f>
        <v>ინდ. მეწარმე</v>
      </c>
      <c r="E468" s="1" t="b">
        <v>1</v>
      </c>
      <c r="F468" s="6" t="s">
        <v>2700</v>
      </c>
      <c r="G468" s="6" t="str">
        <f>VLOOKUP(W468, Countries!B:H,7,false)</f>
        <v>საქართველო - GEO</v>
      </c>
      <c r="H468" s="6" t="s">
        <v>2701</v>
      </c>
      <c r="N468" s="6" t="s">
        <v>80</v>
      </c>
      <c r="P468" s="6" t="s">
        <v>2702</v>
      </c>
      <c r="S468" s="6">
        <v>895.0</v>
      </c>
      <c r="T468" s="1" t="str">
        <f t="shared" si="1"/>
        <v>ICE000467</v>
      </c>
      <c r="U468" s="1" t="str">
        <f>TRIM(B468)&amp;" (ს.კ. "&amp;TRIM(F468)&amp;") - "&amp;VLOOKUP(X468,'Entity Types'!B:C,2,false)</f>
        <v>იოსებ თოდაძე (ს.კ. 01024073314) - ინდ. მეწარმე</v>
      </c>
      <c r="V468" s="6" t="s">
        <v>62</v>
      </c>
      <c r="W468" s="6" t="s">
        <v>63</v>
      </c>
      <c r="X468" s="6" t="s">
        <v>892</v>
      </c>
    </row>
    <row r="469">
      <c r="A469" s="5">
        <v>44346.851246261576</v>
      </c>
      <c r="B469" s="6" t="s">
        <v>2703</v>
      </c>
      <c r="D469" s="1" t="str">
        <f>VLOOKUP(X469,'Entity Types'!B:C,2,false)</f>
        <v>ინდ. მეწარმე</v>
      </c>
      <c r="E469" s="1" t="b">
        <v>1</v>
      </c>
      <c r="F469" s="6" t="s">
        <v>2704</v>
      </c>
      <c r="G469" s="6" t="str">
        <f>VLOOKUP(W469, Countries!B:H,7,false)</f>
        <v>საქართველო - GEO</v>
      </c>
      <c r="H469" s="6" t="s">
        <v>2705</v>
      </c>
      <c r="N469" s="6" t="s">
        <v>80</v>
      </c>
      <c r="P469" s="6" t="s">
        <v>2706</v>
      </c>
      <c r="S469" s="6">
        <v>867.0</v>
      </c>
      <c r="T469" s="1" t="str">
        <f t="shared" si="1"/>
        <v>ICE000468</v>
      </c>
      <c r="U469" s="1" t="str">
        <f>TRIM(B469)&amp;" (ს.კ. "&amp;TRIM(F469)&amp;") - "&amp;VLOOKUP(X469,'Entity Types'!B:C,2,false)</f>
        <v>გიორგი გოგიჩაშვილი (ს.კ. 01019016560) - ინდ. მეწარმე</v>
      </c>
      <c r="V469" s="6" t="s">
        <v>62</v>
      </c>
      <c r="W469" s="6" t="s">
        <v>63</v>
      </c>
      <c r="X469" s="6" t="s">
        <v>892</v>
      </c>
    </row>
    <row r="470">
      <c r="A470" s="5">
        <v>44346.85126991898</v>
      </c>
      <c r="B470" s="6" t="s">
        <v>2707</v>
      </c>
      <c r="D470" s="1" t="str">
        <f>VLOOKUP(X470,'Entity Types'!B:C,2,false)</f>
        <v>ინდ. მეწარმე</v>
      </c>
      <c r="E470" s="1" t="b">
        <v>1</v>
      </c>
      <c r="F470" s="6" t="s">
        <v>2708</v>
      </c>
      <c r="G470" s="6" t="str">
        <f>VLOOKUP(W470, Countries!B:H,7,false)</f>
        <v>საქართველო - GEO</v>
      </c>
      <c r="H470" s="6" t="s">
        <v>2709</v>
      </c>
      <c r="N470" s="6" t="s">
        <v>2710</v>
      </c>
      <c r="P470" s="6" t="s">
        <v>2711</v>
      </c>
      <c r="S470" s="6">
        <v>803.0</v>
      </c>
      <c r="T470" s="1" t="str">
        <f t="shared" si="1"/>
        <v>ICE000469</v>
      </c>
      <c r="U470" s="1" t="str">
        <f>TRIM(B470)&amp;" (ს.კ. "&amp;TRIM(F470)&amp;") - "&amp;VLOOKUP(X470,'Entity Types'!B:C,2,false)</f>
        <v>გიორგი პაატაშვილი (ს.კ. 01020000579) - ინდ. მეწარმე</v>
      </c>
      <c r="V470" s="6" t="s">
        <v>62</v>
      </c>
      <c r="W470" s="6" t="s">
        <v>63</v>
      </c>
      <c r="X470" s="6" t="s">
        <v>892</v>
      </c>
    </row>
    <row r="471">
      <c r="A471" s="5">
        <v>44346.85129276621</v>
      </c>
      <c r="B471" s="6" t="s">
        <v>2712</v>
      </c>
      <c r="D471" s="1" t="str">
        <f>VLOOKUP(X471,'Entity Types'!B:C,2,false)</f>
        <v>ინდ. მეწარმე</v>
      </c>
      <c r="E471" s="1" t="b">
        <v>1</v>
      </c>
      <c r="F471" s="6" t="s">
        <v>2713</v>
      </c>
      <c r="G471" s="6" t="str">
        <f>VLOOKUP(W471, Countries!B:H,7,false)</f>
        <v>საქართველო - GEO</v>
      </c>
      <c r="H471" s="6" t="s">
        <v>2633</v>
      </c>
      <c r="N471" s="6" t="s">
        <v>80</v>
      </c>
      <c r="P471" s="6" t="s">
        <v>2714</v>
      </c>
      <c r="S471" s="6">
        <v>804.0</v>
      </c>
      <c r="T471" s="1" t="str">
        <f t="shared" si="1"/>
        <v>ICE000470</v>
      </c>
      <c r="U471" s="1" t="str">
        <f>TRIM(B471)&amp;" (ს.კ. "&amp;TRIM(F471)&amp;") - "&amp;VLOOKUP(X471,'Entity Types'!B:C,2,false)</f>
        <v>ავთანდილი ბედენაშვილი (ს.კ. 01019047376) - ინდ. მეწარმე</v>
      </c>
      <c r="V471" s="6" t="s">
        <v>62</v>
      </c>
      <c r="W471" s="6" t="s">
        <v>63</v>
      </c>
      <c r="X471" s="6" t="s">
        <v>892</v>
      </c>
    </row>
    <row r="472">
      <c r="A472" s="5">
        <v>44346.851316875</v>
      </c>
      <c r="B472" s="6" t="s">
        <v>2715</v>
      </c>
      <c r="D472" s="1" t="str">
        <f>VLOOKUP(X472,'Entity Types'!B:C,2,false)</f>
        <v>ინდ. მეწარმე</v>
      </c>
      <c r="E472" s="1" t="b">
        <v>1</v>
      </c>
      <c r="F472" s="6" t="s">
        <v>2716</v>
      </c>
      <c r="G472" s="6" t="str">
        <f>VLOOKUP(W472, Countries!B:H,7,false)</f>
        <v>საქართველო - GEO</v>
      </c>
      <c r="H472" s="6" t="s">
        <v>2717</v>
      </c>
      <c r="N472" s="6" t="s">
        <v>80</v>
      </c>
      <c r="P472" s="6" t="s">
        <v>2718</v>
      </c>
      <c r="S472" s="6">
        <v>822.0</v>
      </c>
      <c r="T472" s="1" t="str">
        <f t="shared" si="1"/>
        <v>ICE000471</v>
      </c>
      <c r="U472" s="1" t="str">
        <f>TRIM(B472)&amp;" (ს.კ. "&amp;TRIM(F472)&amp;") - "&amp;VLOOKUP(X472,'Entity Types'!B:C,2,false)</f>
        <v>ანა ფარჩუკაშვილი (ს.კ. 01002000455) - ინდ. მეწარმე</v>
      </c>
      <c r="V472" s="6" t="s">
        <v>62</v>
      </c>
      <c r="W472" s="6" t="s">
        <v>63</v>
      </c>
      <c r="X472" s="6" t="s">
        <v>892</v>
      </c>
    </row>
    <row r="473">
      <c r="A473" s="5">
        <v>44346.85133939815</v>
      </c>
      <c r="B473" s="6" t="s">
        <v>2719</v>
      </c>
      <c r="D473" s="1" t="str">
        <f>VLOOKUP(X473,'Entity Types'!B:C,2,false)</f>
        <v>ინდ. მეწარმე</v>
      </c>
      <c r="E473" s="1" t="b">
        <v>1</v>
      </c>
      <c r="F473" s="6" t="s">
        <v>2720</v>
      </c>
      <c r="G473" s="6" t="str">
        <f>VLOOKUP(W473, Countries!B:H,7,false)</f>
        <v>საქართველო - GEO</v>
      </c>
      <c r="H473" s="6" t="s">
        <v>2721</v>
      </c>
      <c r="N473" s="6" t="s">
        <v>80</v>
      </c>
      <c r="P473" s="6" t="s">
        <v>2722</v>
      </c>
      <c r="S473" s="6">
        <v>868.0</v>
      </c>
      <c r="T473" s="1" t="str">
        <f t="shared" si="1"/>
        <v>ICE000472</v>
      </c>
      <c r="U473" s="1" t="str">
        <f>TRIM(B473)&amp;" (ს.კ. "&amp;TRIM(F473)&amp;") - "&amp;VLOOKUP(X473,'Entity Types'!B:C,2,false)</f>
        <v>ირაკლი კოპაძე (ს.კ. 01019076722) - ინდ. მეწარმე</v>
      </c>
      <c r="V473" s="6" t="s">
        <v>62</v>
      </c>
      <c r="W473" s="6" t="s">
        <v>63</v>
      </c>
      <c r="X473" s="6" t="s">
        <v>892</v>
      </c>
    </row>
    <row r="474">
      <c r="A474" s="5">
        <v>44346.85136127315</v>
      </c>
      <c r="B474" s="6" t="s">
        <v>2723</v>
      </c>
      <c r="D474" s="1" t="str">
        <f>VLOOKUP(X474,'Entity Types'!B:C,2,false)</f>
        <v>ინდ. მეწარმე</v>
      </c>
      <c r="E474" s="1" t="b">
        <v>1</v>
      </c>
      <c r="F474" s="6" t="s">
        <v>2724</v>
      </c>
      <c r="G474" s="6" t="str">
        <f>VLOOKUP(W474, Countries!B:H,7,false)</f>
        <v>საქართველო - GEO</v>
      </c>
      <c r="H474" s="6" t="s">
        <v>2725</v>
      </c>
      <c r="N474" s="6" t="s">
        <v>80</v>
      </c>
      <c r="P474" s="6" t="s">
        <v>2726</v>
      </c>
      <c r="S474" s="6">
        <v>870.0</v>
      </c>
      <c r="T474" s="1" t="str">
        <f t="shared" si="1"/>
        <v>ICE000473</v>
      </c>
      <c r="U474" s="1" t="str">
        <f>TRIM(B474)&amp;" (ს.კ. "&amp;TRIM(F474)&amp;") - "&amp;VLOOKUP(X474,'Entity Types'!B:C,2,false)</f>
        <v>ეკატერინა ლომთათიძე (ს.კ. 01016006011) - ინდ. მეწარმე</v>
      </c>
      <c r="V474" s="6" t="s">
        <v>62</v>
      </c>
      <c r="W474" s="6" t="s">
        <v>63</v>
      </c>
      <c r="X474" s="6" t="s">
        <v>892</v>
      </c>
    </row>
    <row r="475">
      <c r="A475" s="5">
        <v>44346.85138407408</v>
      </c>
      <c r="B475" s="6" t="s">
        <v>2727</v>
      </c>
      <c r="D475" s="1" t="str">
        <f>VLOOKUP(X475,'Entity Types'!B:C,2,false)</f>
        <v>ინდ. მეწარმე</v>
      </c>
      <c r="E475" s="1" t="b">
        <v>1</v>
      </c>
      <c r="F475" s="6" t="s">
        <v>2728</v>
      </c>
      <c r="G475" s="6" t="str">
        <f>VLOOKUP(W475, Countries!B:H,7,false)</f>
        <v>საქართველო - GEO</v>
      </c>
      <c r="H475" s="6" t="s">
        <v>2729</v>
      </c>
      <c r="N475" s="6" t="s">
        <v>80</v>
      </c>
      <c r="P475" s="6" t="s">
        <v>2730</v>
      </c>
      <c r="T475" s="1" t="str">
        <f t="shared" si="1"/>
        <v>ICE000474</v>
      </c>
      <c r="U475" s="1" t="str">
        <f>TRIM(B475)&amp;" (ს.კ. "&amp;TRIM(F475)&amp;") - "&amp;VLOOKUP(X475,'Entity Types'!B:C,2,false)</f>
        <v>ემზარი ქებურია (ს.კ. 01017009933) - ინდ. მეწარმე</v>
      </c>
      <c r="V475" s="6" t="s">
        <v>62</v>
      </c>
      <c r="W475" s="6" t="s">
        <v>63</v>
      </c>
      <c r="X475" s="6" t="s">
        <v>892</v>
      </c>
    </row>
    <row r="476">
      <c r="A476" s="5">
        <v>44346.85140586806</v>
      </c>
      <c r="B476" s="6" t="s">
        <v>2731</v>
      </c>
      <c r="D476" s="1" t="str">
        <f>VLOOKUP(X476,'Entity Types'!B:C,2,false)</f>
        <v>ინდ. მეწარმე</v>
      </c>
      <c r="E476" s="1" t="b">
        <v>1</v>
      </c>
      <c r="F476" s="6" t="s">
        <v>2732</v>
      </c>
      <c r="G476" s="6" t="str">
        <f>VLOOKUP(W476, Countries!B:H,7,false)</f>
        <v>საქართველო - GEO</v>
      </c>
      <c r="H476" s="6" t="s">
        <v>2733</v>
      </c>
      <c r="N476" s="6" t="s">
        <v>80</v>
      </c>
      <c r="P476" s="6" t="s">
        <v>2734</v>
      </c>
      <c r="S476" s="6">
        <v>769.0</v>
      </c>
      <c r="T476" s="1" t="str">
        <f t="shared" si="1"/>
        <v>ICE000475</v>
      </c>
      <c r="U476" s="1" t="str">
        <f>TRIM(B476)&amp;" (ს.კ. "&amp;TRIM(F476)&amp;") - "&amp;VLOOKUP(X476,'Entity Types'!B:C,2,false)</f>
        <v>აჩიკო ალთუნაშვილი (ს.კ. 01019076367) - ინდ. მეწარმე</v>
      </c>
      <c r="V476" s="6" t="s">
        <v>62</v>
      </c>
      <c r="W476" s="6" t="s">
        <v>63</v>
      </c>
      <c r="X476" s="6" t="s">
        <v>892</v>
      </c>
    </row>
    <row r="477">
      <c r="A477" s="5">
        <v>44346.85142835648</v>
      </c>
      <c r="B477" s="6" t="s">
        <v>2731</v>
      </c>
      <c r="D477" s="1" t="str">
        <f>VLOOKUP(X477,'Entity Types'!B:C,2,false)</f>
        <v>ინდ. მეწარმე</v>
      </c>
      <c r="E477" s="1" t="b">
        <v>1</v>
      </c>
      <c r="F477" s="6" t="s">
        <v>2735</v>
      </c>
      <c r="G477" s="6" t="str">
        <f>VLOOKUP(W477, Countries!B:H,7,false)</f>
        <v>საქართველო - GEO</v>
      </c>
      <c r="H477" s="6" t="s">
        <v>2733</v>
      </c>
      <c r="N477" s="6" t="s">
        <v>80</v>
      </c>
      <c r="P477" s="6" t="s">
        <v>2736</v>
      </c>
      <c r="S477" s="6">
        <v>654.0</v>
      </c>
      <c r="T477" s="1" t="str">
        <f t="shared" si="1"/>
        <v>ICE000476</v>
      </c>
      <c r="U477" s="1" t="str">
        <f>TRIM(B477)&amp;" (ს.კ. "&amp;TRIM(F477)&amp;") - "&amp;VLOOKUP(X477,'Entity Types'!B:C,2,false)</f>
        <v>აჩიკო ალთუნაშვილი (ს.კ. 01025018557) - ინდ. მეწარმე</v>
      </c>
      <c r="V477" s="6" t="s">
        <v>62</v>
      </c>
      <c r="W477" s="6" t="s">
        <v>63</v>
      </c>
      <c r="X477" s="6" t="s">
        <v>892</v>
      </c>
    </row>
    <row r="478">
      <c r="A478" s="5">
        <v>44346.851450381946</v>
      </c>
      <c r="B478" s="6" t="s">
        <v>2737</v>
      </c>
      <c r="D478" s="1" t="str">
        <f>VLOOKUP(X478,'Entity Types'!B:C,2,false)</f>
        <v>ინდ. მეწარმე</v>
      </c>
      <c r="E478" s="1" t="b">
        <v>1</v>
      </c>
      <c r="F478" s="6" t="s">
        <v>2738</v>
      </c>
      <c r="G478" s="6" t="str">
        <f>VLOOKUP(W478, Countries!B:H,7,false)</f>
        <v>საქართველო - GEO</v>
      </c>
      <c r="H478" s="6" t="s">
        <v>2739</v>
      </c>
      <c r="N478" s="6" t="s">
        <v>80</v>
      </c>
      <c r="P478" s="6" t="s">
        <v>2740</v>
      </c>
      <c r="S478" s="6">
        <v>646.0</v>
      </c>
      <c r="T478" s="1" t="str">
        <f t="shared" si="1"/>
        <v>ICE000477</v>
      </c>
      <c r="U478" s="1" t="str">
        <f>TRIM(B478)&amp;" (ს.კ. "&amp;TRIM(F478)&amp;") - "&amp;VLOOKUP(X478,'Entity Types'!B:C,2,false)</f>
        <v>აკაკი კორკოტაშვილი (ს.კ. 01029003296) - ინდ. მეწარმე</v>
      </c>
      <c r="V478" s="6" t="s">
        <v>62</v>
      </c>
      <c r="W478" s="6" t="s">
        <v>63</v>
      </c>
      <c r="X478" s="6" t="s">
        <v>892</v>
      </c>
    </row>
    <row r="479">
      <c r="A479" s="5">
        <v>44346.851472546296</v>
      </c>
      <c r="B479" s="6" t="s">
        <v>2741</v>
      </c>
      <c r="D479" s="1" t="str">
        <f>VLOOKUP(X479,'Entity Types'!B:C,2,false)</f>
        <v>ინდ. მეწარმე</v>
      </c>
      <c r="E479" s="1" t="b">
        <v>1</v>
      </c>
      <c r="F479" s="6" t="s">
        <v>2742</v>
      </c>
      <c r="G479" s="6" t="str">
        <f>VLOOKUP(W479, Countries!B:H,7,false)</f>
        <v>საქართველო - GEO</v>
      </c>
      <c r="H479" s="6" t="s">
        <v>2743</v>
      </c>
      <c r="N479" s="6" t="s">
        <v>80</v>
      </c>
      <c r="P479" s="6" t="s">
        <v>2744</v>
      </c>
      <c r="S479" s="6">
        <v>618.0</v>
      </c>
      <c r="T479" s="1" t="str">
        <f t="shared" si="1"/>
        <v>ICE000478</v>
      </c>
      <c r="U479" s="1" t="str">
        <f>TRIM(B479)&amp;" (ს.კ. "&amp;TRIM(F479)&amp;") - "&amp;VLOOKUP(X479,'Entity Types'!B:C,2,false)</f>
        <v>აკაკი თაგოშვილი (ს.კ. 01015024381) - ინდ. მეწარმე</v>
      </c>
      <c r="V479" s="6" t="s">
        <v>62</v>
      </c>
      <c r="W479" s="6" t="s">
        <v>63</v>
      </c>
      <c r="X479" s="6" t="s">
        <v>892</v>
      </c>
    </row>
    <row r="480">
      <c r="A480" s="5">
        <v>44346.85149594907</v>
      </c>
      <c r="B480" s="6" t="s">
        <v>2745</v>
      </c>
      <c r="D480" s="1" t="str">
        <f>VLOOKUP(X480,'Entity Types'!B:C,2,false)</f>
        <v>ინდ. მეწარმე</v>
      </c>
      <c r="E480" s="1" t="b">
        <v>1</v>
      </c>
      <c r="F480" s="6" t="s">
        <v>2746</v>
      </c>
      <c r="G480" s="6" t="str">
        <f>VLOOKUP(W480, Countries!B:H,7,false)</f>
        <v>საქართველო - GEO</v>
      </c>
      <c r="H480" s="6" t="s">
        <v>2747</v>
      </c>
      <c r="N480" s="6" t="s">
        <v>80</v>
      </c>
      <c r="P480" s="6" t="s">
        <v>2748</v>
      </c>
      <c r="S480" s="6">
        <v>510.0</v>
      </c>
      <c r="T480" s="1" t="str">
        <f t="shared" si="1"/>
        <v>ICE000479</v>
      </c>
      <c r="U480" s="1" t="str">
        <f>TRIM(B480)&amp;" (ს.კ. "&amp;TRIM(F480)&amp;") - "&amp;VLOOKUP(X480,'Entity Types'!B:C,2,false)</f>
        <v>ლირა სულხანიშვილი (ს.კ. 01001021569) - ინდ. მეწარმე</v>
      </c>
      <c r="V480" s="6" t="s">
        <v>62</v>
      </c>
      <c r="W480" s="6" t="s">
        <v>63</v>
      </c>
      <c r="X480" s="6" t="s">
        <v>892</v>
      </c>
    </row>
    <row r="481">
      <c r="A481" s="5">
        <v>44346.85151983796</v>
      </c>
      <c r="B481" s="6" t="s">
        <v>2749</v>
      </c>
      <c r="D481" s="1" t="str">
        <f>VLOOKUP(X481,'Entity Types'!B:C,2,false)</f>
        <v>ინდ. მეწარმე</v>
      </c>
      <c r="E481" s="1" t="b">
        <v>1</v>
      </c>
      <c r="F481" s="6" t="s">
        <v>2750</v>
      </c>
      <c r="G481" s="6" t="str">
        <f>VLOOKUP(W481, Countries!B:H,7,false)</f>
        <v>საქართველო - GEO</v>
      </c>
      <c r="H481" s="6" t="s">
        <v>2751</v>
      </c>
      <c r="N481" s="6" t="s">
        <v>80</v>
      </c>
      <c r="P481" s="6" t="s">
        <v>2752</v>
      </c>
      <c r="S481" s="6">
        <v>210.0</v>
      </c>
      <c r="T481" s="1" t="str">
        <f t="shared" si="1"/>
        <v>ICE000480</v>
      </c>
      <c r="U481" s="1" t="str">
        <f>TRIM(B481)&amp;" (ს.კ. "&amp;TRIM(F481)&amp;") - "&amp;VLOOKUP(X481,'Entity Types'!B:C,2,false)</f>
        <v>პაატა ქობალავა (ს.კ. 01006000263) - ინდ. მეწარმე</v>
      </c>
      <c r="V481" s="6" t="s">
        <v>62</v>
      </c>
      <c r="W481" s="6" t="s">
        <v>63</v>
      </c>
      <c r="X481" s="6" t="s">
        <v>892</v>
      </c>
    </row>
    <row r="482">
      <c r="A482" s="5">
        <v>44346.85154474537</v>
      </c>
      <c r="B482" s="6" t="s">
        <v>2753</v>
      </c>
      <c r="D482" s="1" t="str">
        <f>VLOOKUP(X482,'Entity Types'!B:C,2,false)</f>
        <v>ინდ. მეწარმე</v>
      </c>
      <c r="E482" s="1" t="b">
        <v>1</v>
      </c>
      <c r="F482" s="6" t="s">
        <v>2754</v>
      </c>
      <c r="G482" s="6" t="str">
        <f>VLOOKUP(W482, Countries!B:H,7,false)</f>
        <v>საქართველო - GEO</v>
      </c>
      <c r="H482" s="6" t="s">
        <v>2755</v>
      </c>
      <c r="N482" s="6" t="s">
        <v>80</v>
      </c>
      <c r="P482" s="6" t="s">
        <v>2756</v>
      </c>
      <c r="S482" s="6">
        <v>392.0</v>
      </c>
      <c r="T482" s="1" t="str">
        <f t="shared" si="1"/>
        <v>ICE000481</v>
      </c>
      <c r="U482" s="1" t="str">
        <f>TRIM(B482)&amp;" (ს.კ. "&amp;TRIM(F482)&amp;") - "&amp;VLOOKUP(X482,'Entity Types'!B:C,2,false)</f>
        <v>ხათო ჯოხაძე (ს.კ. 01030000366) - ინდ. მეწარმე</v>
      </c>
      <c r="V482" s="6" t="s">
        <v>62</v>
      </c>
      <c r="W482" s="6" t="s">
        <v>63</v>
      </c>
      <c r="X482" s="6" t="s">
        <v>892</v>
      </c>
    </row>
    <row r="483">
      <c r="A483" s="5">
        <v>44346.851569398146</v>
      </c>
      <c r="B483" s="6" t="s">
        <v>2757</v>
      </c>
      <c r="D483" s="1" t="str">
        <f>VLOOKUP(X483,'Entity Types'!B:C,2,false)</f>
        <v>ინდ. მეწარმე</v>
      </c>
      <c r="E483" s="1" t="b">
        <v>1</v>
      </c>
      <c r="F483" s="6" t="s">
        <v>2758</v>
      </c>
      <c r="G483" s="6" t="str">
        <f>VLOOKUP(W483, Countries!B:H,7,false)</f>
        <v>საქართველო - GEO</v>
      </c>
      <c r="H483" s="6" t="s">
        <v>2759</v>
      </c>
      <c r="N483" s="6" t="s">
        <v>80</v>
      </c>
      <c r="P483" s="6" t="s">
        <v>2760</v>
      </c>
      <c r="S483" s="6">
        <v>397.0</v>
      </c>
      <c r="T483" s="1" t="str">
        <f t="shared" si="1"/>
        <v>ICE000482</v>
      </c>
      <c r="U483" s="1" t="str">
        <f>TRIM(B483)&amp;" (ს.კ. "&amp;TRIM(F483)&amp;") - "&amp;VLOOKUP(X483,'Entity Types'!B:C,2,false)</f>
        <v>ეთერ მრადიანი (ს.კ. 01021000640) - ინდ. მეწარმე</v>
      </c>
      <c r="V483" s="6" t="s">
        <v>62</v>
      </c>
      <c r="W483" s="6" t="s">
        <v>63</v>
      </c>
      <c r="X483" s="6" t="s">
        <v>892</v>
      </c>
    </row>
    <row r="484">
      <c r="A484" s="5">
        <v>44346.85159313657</v>
      </c>
      <c r="B484" s="6" t="s">
        <v>2761</v>
      </c>
      <c r="D484" s="1" t="str">
        <f>VLOOKUP(X484,'Entity Types'!B:C,2,false)</f>
        <v>ინდ. მეწარმე</v>
      </c>
      <c r="E484" s="1" t="b">
        <v>1</v>
      </c>
      <c r="F484" s="6" t="s">
        <v>2762</v>
      </c>
      <c r="G484" s="6" t="str">
        <f>VLOOKUP(W484, Countries!B:H,7,false)</f>
        <v>საქართველო - GEO</v>
      </c>
      <c r="H484" s="6" t="s">
        <v>2763</v>
      </c>
      <c r="N484" s="6" t="s">
        <v>80</v>
      </c>
      <c r="P484" s="6" t="s">
        <v>2764</v>
      </c>
      <c r="S484" s="6">
        <v>386.0</v>
      </c>
      <c r="T484" s="1" t="str">
        <f t="shared" si="1"/>
        <v>ICE000483</v>
      </c>
      <c r="U484" s="1" t="str">
        <f>TRIM(B484)&amp;" (ს.კ. "&amp;TRIM(F484)&amp;") - "&amp;VLOOKUP(X484,'Entity Types'!B:C,2,false)</f>
        <v>ზაზა საგინაშვილი (ს.კ. 01013000537) - ინდ. მეწარმე</v>
      </c>
      <c r="V484" s="6" t="s">
        <v>62</v>
      </c>
      <c r="W484" s="6" t="s">
        <v>63</v>
      </c>
      <c r="X484" s="6" t="s">
        <v>892</v>
      </c>
    </row>
    <row r="485">
      <c r="A485" s="5">
        <v>44346.85162266204</v>
      </c>
      <c r="B485" s="6" t="s">
        <v>2765</v>
      </c>
      <c r="D485" s="1" t="str">
        <f>VLOOKUP(X485,'Entity Types'!B:C,2,false)</f>
        <v>ინდ. მეწარმე</v>
      </c>
      <c r="E485" s="1" t="b">
        <v>1</v>
      </c>
      <c r="F485" s="6" t="s">
        <v>2766</v>
      </c>
      <c r="G485" s="6" t="str">
        <f>VLOOKUP(W485, Countries!B:H,7,false)</f>
        <v>საქართველო - GEO</v>
      </c>
      <c r="H485" s="6" t="s">
        <v>2767</v>
      </c>
      <c r="N485" s="6" t="s">
        <v>80</v>
      </c>
      <c r="P485" s="6" t="s">
        <v>2768</v>
      </c>
      <c r="S485" s="6">
        <v>368.0</v>
      </c>
      <c r="T485" s="1" t="str">
        <f t="shared" si="1"/>
        <v>ICE000484</v>
      </c>
      <c r="U485" s="1" t="str">
        <f>TRIM(B485)&amp;" (ს.კ. "&amp;TRIM(F485)&amp;") - "&amp;VLOOKUP(X485,'Entity Types'!B:C,2,false)</f>
        <v>დავით შერაზადიშვილი (ს.კ. 01020004642) - ინდ. მეწარმე</v>
      </c>
      <c r="V485" s="6" t="s">
        <v>62</v>
      </c>
      <c r="W485" s="6" t="s">
        <v>63</v>
      </c>
      <c r="X485" s="6" t="s">
        <v>892</v>
      </c>
    </row>
    <row r="486">
      <c r="A486" s="5">
        <v>44346.851650509256</v>
      </c>
      <c r="B486" s="6" t="s">
        <v>2769</v>
      </c>
      <c r="D486" s="1" t="str">
        <f>VLOOKUP(X486,'Entity Types'!B:C,2,false)</f>
        <v>ინდ. მეწარმე</v>
      </c>
      <c r="E486" s="1" t="b">
        <v>1</v>
      </c>
      <c r="F486" s="6" t="s">
        <v>2770</v>
      </c>
      <c r="G486" s="6" t="str">
        <f>VLOOKUP(W486, Countries!B:H,7,false)</f>
        <v>საქართველო - GEO</v>
      </c>
      <c r="H486" s="6" t="s">
        <v>2771</v>
      </c>
      <c r="N486" s="6" t="s">
        <v>80</v>
      </c>
      <c r="P486" s="6" t="s">
        <v>2772</v>
      </c>
      <c r="S486" s="6">
        <v>363.0</v>
      </c>
      <c r="T486" s="1" t="str">
        <f t="shared" si="1"/>
        <v>ICE000485</v>
      </c>
      <c r="U486" s="1" t="str">
        <f>TRIM(B486)&amp;" (ს.კ. "&amp;TRIM(F486)&amp;") - "&amp;VLOOKUP(X486,'Entity Types'!B:C,2,false)</f>
        <v>პაატა ფსუტური (ს.კ. 01011083883) - ინდ. მეწარმე</v>
      </c>
      <c r="V486" s="6" t="s">
        <v>62</v>
      </c>
      <c r="W486" s="6" t="s">
        <v>63</v>
      </c>
      <c r="X486" s="6" t="s">
        <v>892</v>
      </c>
    </row>
    <row r="487">
      <c r="A487" s="5">
        <v>44346.85167478009</v>
      </c>
      <c r="B487" s="6" t="s">
        <v>2773</v>
      </c>
      <c r="D487" s="1" t="str">
        <f>VLOOKUP(X487,'Entity Types'!B:C,2,false)</f>
        <v>ინდ. მეწარმე</v>
      </c>
      <c r="E487" s="1" t="b">
        <v>1</v>
      </c>
      <c r="F487" s="6" t="s">
        <v>2774</v>
      </c>
      <c r="G487" s="6" t="str">
        <f>VLOOKUP(W487, Countries!B:H,7,false)</f>
        <v>საქართველო - GEO</v>
      </c>
      <c r="H487" s="6" t="s">
        <v>2775</v>
      </c>
      <c r="N487" s="6" t="s">
        <v>80</v>
      </c>
      <c r="P487" s="6" t="s">
        <v>2776</v>
      </c>
      <c r="S487" s="6">
        <v>367.0</v>
      </c>
      <c r="T487" s="1" t="str">
        <f t="shared" si="1"/>
        <v>ICE000486</v>
      </c>
      <c r="U487" s="1" t="str">
        <f>TRIM(B487)&amp;" (ს.კ. "&amp;TRIM(F487)&amp;") - "&amp;VLOOKUP(X487,'Entity Types'!B:C,2,false)</f>
        <v>მარიამ გაბინაშვილი (ს.კ. 01001079132) - ინდ. მეწარმე</v>
      </c>
      <c r="V487" s="6" t="s">
        <v>62</v>
      </c>
      <c r="W487" s="6" t="s">
        <v>63</v>
      </c>
      <c r="X487" s="6" t="s">
        <v>892</v>
      </c>
    </row>
    <row r="488">
      <c r="A488" s="5">
        <v>44346.851700300926</v>
      </c>
      <c r="B488" s="6" t="s">
        <v>2777</v>
      </c>
      <c r="D488" s="1" t="str">
        <f>VLOOKUP(X488,'Entity Types'!B:C,2,false)</f>
        <v>ინდ. მეწარმე</v>
      </c>
      <c r="E488" s="1" t="b">
        <v>1</v>
      </c>
      <c r="F488" s="6" t="s">
        <v>2778</v>
      </c>
      <c r="G488" s="6" t="str">
        <f>VLOOKUP(W488, Countries!B:H,7,false)</f>
        <v>საქართველო - GEO</v>
      </c>
      <c r="H488" s="6" t="s">
        <v>2779</v>
      </c>
      <c r="N488" s="6" t="s">
        <v>80</v>
      </c>
      <c r="P488" s="6" t="s">
        <v>2780</v>
      </c>
      <c r="T488" s="1" t="str">
        <f t="shared" si="1"/>
        <v>ICE000487</v>
      </c>
      <c r="U488" s="1" t="str">
        <f>TRIM(B488)&amp;" (ს.კ. "&amp;TRIM(F488)&amp;") - "&amp;VLOOKUP(X488,'Entity Types'!B:C,2,false)</f>
        <v>თედორე დელიანოვი (ს.კ. 01013010805) - ინდ. მეწარმე</v>
      </c>
      <c r="V488" s="6" t="s">
        <v>62</v>
      </c>
      <c r="W488" s="6" t="s">
        <v>63</v>
      </c>
      <c r="X488" s="6" t="s">
        <v>892</v>
      </c>
    </row>
    <row r="489">
      <c r="A489" s="5">
        <v>44346.85172237268</v>
      </c>
      <c r="B489" s="6" t="s">
        <v>2781</v>
      </c>
      <c r="D489" s="1" t="str">
        <f>VLOOKUP(X489,'Entity Types'!B:C,2,false)</f>
        <v>ინდ. მეწარმე</v>
      </c>
      <c r="E489" s="1" t="b">
        <v>1</v>
      </c>
      <c r="F489" s="6" t="s">
        <v>2782</v>
      </c>
      <c r="G489" s="6" t="str">
        <f>VLOOKUP(W489, Countries!B:H,7,false)</f>
        <v>საქართველო - GEO</v>
      </c>
      <c r="H489" s="6" t="s">
        <v>2783</v>
      </c>
      <c r="N489" s="6" t="s">
        <v>80</v>
      </c>
      <c r="P489" s="6" t="s">
        <v>2784</v>
      </c>
      <c r="S489" s="6">
        <v>323.0</v>
      </c>
      <c r="T489" s="1" t="str">
        <f t="shared" si="1"/>
        <v>ICE000488</v>
      </c>
      <c r="U489" s="1" t="str">
        <f>TRIM(B489)&amp;" (ს.კ. "&amp;TRIM(F489)&amp;") - "&amp;VLOOKUP(X489,'Entity Types'!B:C,2,false)</f>
        <v>ალექსანდრე აკოფიანი (ს.კ. 01015010732) - ინდ. მეწარმე</v>
      </c>
      <c r="V489" s="6" t="s">
        <v>62</v>
      </c>
      <c r="W489" s="6" t="s">
        <v>63</v>
      </c>
      <c r="X489" s="6" t="s">
        <v>892</v>
      </c>
    </row>
    <row r="490">
      <c r="A490" s="5">
        <v>44346.851745775464</v>
      </c>
      <c r="B490" s="6" t="s">
        <v>2785</v>
      </c>
      <c r="D490" s="1" t="str">
        <f>VLOOKUP(X490,'Entity Types'!B:C,2,false)</f>
        <v>ინდ. მეწარმე</v>
      </c>
      <c r="E490" s="1" t="b">
        <v>1</v>
      </c>
      <c r="F490" s="6" t="s">
        <v>2786</v>
      </c>
      <c r="G490" s="6" t="str">
        <f>VLOOKUP(W490, Countries!B:H,7,false)</f>
        <v>საქართველო - GEO</v>
      </c>
      <c r="H490" s="6" t="s">
        <v>2787</v>
      </c>
      <c r="N490" s="6" t="s">
        <v>80</v>
      </c>
      <c r="P490" s="6" t="s">
        <v>2788</v>
      </c>
      <c r="T490" s="1" t="str">
        <f t="shared" si="1"/>
        <v>ICE000489</v>
      </c>
      <c r="U490" s="1" t="str">
        <f>TRIM(B490)&amp;" (ს.კ. "&amp;TRIM(F490)&amp;") - "&amp;VLOOKUP(X490,'Entity Types'!B:C,2,false)</f>
        <v>პაატა კალანდაძე (ს.კ. 01033003380) - ინდ. მეწარმე</v>
      </c>
      <c r="V490" s="6" t="s">
        <v>62</v>
      </c>
      <c r="W490" s="6" t="s">
        <v>63</v>
      </c>
      <c r="X490" s="6" t="s">
        <v>892</v>
      </c>
    </row>
    <row r="491">
      <c r="A491" s="5">
        <v>44346.851772395836</v>
      </c>
      <c r="B491" s="6" t="s">
        <v>2789</v>
      </c>
      <c r="D491" s="1" t="str">
        <f>VLOOKUP(X491,'Entity Types'!B:C,2,false)</f>
        <v>ინდ. მეწარმე</v>
      </c>
      <c r="E491" s="1" t="b">
        <v>1</v>
      </c>
      <c r="F491" s="6" t="s">
        <v>2790</v>
      </c>
      <c r="G491" s="6" t="str">
        <f>VLOOKUP(W491, Countries!B:H,7,false)</f>
        <v>საქართველო - GEO</v>
      </c>
      <c r="H491" s="6" t="s">
        <v>2791</v>
      </c>
      <c r="N491" s="6" t="s">
        <v>80</v>
      </c>
      <c r="P491" s="6" t="s">
        <v>2792</v>
      </c>
      <c r="S491" s="6">
        <v>319.0</v>
      </c>
      <c r="T491" s="1" t="str">
        <f t="shared" si="1"/>
        <v>ICE000490</v>
      </c>
      <c r="U491" s="1" t="str">
        <f>TRIM(B491)&amp;" (ს.კ. "&amp;TRIM(F491)&amp;") - "&amp;VLOOKUP(X491,'Entity Types'!B:C,2,false)</f>
        <v>კახა მჟავია (ს.კ. 01017008297) - ინდ. მეწარმე</v>
      </c>
      <c r="V491" s="6" t="s">
        <v>62</v>
      </c>
      <c r="W491" s="6" t="s">
        <v>63</v>
      </c>
      <c r="X491" s="6" t="s">
        <v>892</v>
      </c>
    </row>
    <row r="492">
      <c r="A492" s="5">
        <v>44346.85179436342</v>
      </c>
      <c r="B492" s="6" t="s">
        <v>2793</v>
      </c>
      <c r="D492" s="1" t="str">
        <f>VLOOKUP(X492,'Entity Types'!B:C,2,false)</f>
        <v>ინდ. მეწარმე</v>
      </c>
      <c r="E492" s="1" t="b">
        <v>1</v>
      </c>
      <c r="F492" s="6" t="s">
        <v>2794</v>
      </c>
      <c r="G492" s="6" t="str">
        <f>VLOOKUP(W492, Countries!B:H,7,false)</f>
        <v>საქართველო - GEO</v>
      </c>
      <c r="H492" s="6" t="s">
        <v>2795</v>
      </c>
      <c r="N492" s="6" t="s">
        <v>80</v>
      </c>
      <c r="P492" s="6" t="s">
        <v>2796</v>
      </c>
      <c r="S492" s="6">
        <v>322.0</v>
      </c>
      <c r="T492" s="1" t="str">
        <f t="shared" si="1"/>
        <v>ICE000491</v>
      </c>
      <c r="U492" s="1" t="str">
        <f>TRIM(B492)&amp;" (ს.კ. "&amp;TRIM(F492)&amp;") - "&amp;VLOOKUP(X492,'Entity Types'!B:C,2,false)</f>
        <v>რობერტ ბერიაშვილი (ს.კ. 01004002477) - ინდ. მეწარმე</v>
      </c>
      <c r="V492" s="6" t="s">
        <v>62</v>
      </c>
      <c r="W492" s="6" t="s">
        <v>63</v>
      </c>
      <c r="X492" s="6" t="s">
        <v>892</v>
      </c>
    </row>
    <row r="493">
      <c r="A493" s="5">
        <v>44346.85181902778</v>
      </c>
      <c r="B493" s="6" t="s">
        <v>2797</v>
      </c>
      <c r="D493" s="1" t="str">
        <f>VLOOKUP(X493,'Entity Types'!B:C,2,false)</f>
        <v>ინდ. მეწარმე</v>
      </c>
      <c r="E493" s="1" t="b">
        <v>1</v>
      </c>
      <c r="F493" s="6" t="s">
        <v>2798</v>
      </c>
      <c r="G493" s="6" t="str">
        <f>VLOOKUP(W493, Countries!B:H,7,false)</f>
        <v>საქართველო - GEO</v>
      </c>
      <c r="H493" s="6" t="s">
        <v>2799</v>
      </c>
      <c r="N493" s="6" t="s">
        <v>80</v>
      </c>
      <c r="P493" s="6" t="s">
        <v>2800</v>
      </c>
      <c r="S493" s="6">
        <v>302.0</v>
      </c>
      <c r="T493" s="1" t="str">
        <f t="shared" si="1"/>
        <v>ICE000492</v>
      </c>
      <c r="U493" s="1" t="str">
        <f>TRIM(B493)&amp;" (ს.კ. "&amp;TRIM(F493)&amp;") - "&amp;VLOOKUP(X493,'Entity Types'!B:C,2,false)</f>
        <v>ალბერტ გევორქიანი (ს.კ. 01011027409) - ინდ. მეწარმე</v>
      </c>
      <c r="V493" s="6" t="s">
        <v>62</v>
      </c>
      <c r="W493" s="6" t="s">
        <v>63</v>
      </c>
      <c r="X493" s="6" t="s">
        <v>892</v>
      </c>
    </row>
    <row r="494">
      <c r="A494" s="5">
        <v>44346.85184253472</v>
      </c>
      <c r="B494" s="6" t="s">
        <v>2801</v>
      </c>
      <c r="D494" s="1" t="str">
        <f>VLOOKUP(X494,'Entity Types'!B:C,2,false)</f>
        <v>ინდ. მეწარმე</v>
      </c>
      <c r="E494" s="1" t="b">
        <v>1</v>
      </c>
      <c r="F494" s="6" t="s">
        <v>2802</v>
      </c>
      <c r="G494" s="6" t="str">
        <f>VLOOKUP(W494, Countries!B:H,7,false)</f>
        <v>საქართველო - GEO</v>
      </c>
      <c r="H494" s="6" t="s">
        <v>2803</v>
      </c>
      <c r="N494" s="6" t="s">
        <v>80</v>
      </c>
      <c r="P494" s="6" t="s">
        <v>2804</v>
      </c>
      <c r="S494" s="6">
        <v>280.0</v>
      </c>
      <c r="T494" s="1" t="str">
        <f t="shared" si="1"/>
        <v>ICE000493</v>
      </c>
      <c r="U494" s="1" t="str">
        <f>TRIM(B494)&amp;" (ს.კ. "&amp;TRIM(F494)&amp;") - "&amp;VLOOKUP(X494,'Entity Types'!B:C,2,false)</f>
        <v>მურმან ხახანაშვილი (ს.კ. 01011014556) - ინდ. მეწარმე</v>
      </c>
      <c r="V494" s="6" t="s">
        <v>62</v>
      </c>
      <c r="W494" s="6" t="s">
        <v>63</v>
      </c>
      <c r="X494" s="6" t="s">
        <v>892</v>
      </c>
    </row>
    <row r="495">
      <c r="A495" s="5">
        <v>44346.85186836806</v>
      </c>
      <c r="B495" s="6" t="s">
        <v>2805</v>
      </c>
      <c r="D495" s="1" t="str">
        <f>VLOOKUP(X495,'Entity Types'!B:C,2,false)</f>
        <v>ინდ. მეწარმე</v>
      </c>
      <c r="E495" s="1" t="b">
        <v>1</v>
      </c>
      <c r="F495" s="6" t="s">
        <v>2806</v>
      </c>
      <c r="G495" s="6" t="str">
        <f>VLOOKUP(W495, Countries!B:H,7,false)</f>
        <v>საქართველო - GEO</v>
      </c>
      <c r="H495" s="6" t="s">
        <v>2807</v>
      </c>
      <c r="N495" s="6" t="s">
        <v>80</v>
      </c>
      <c r="P495" s="6" t="s">
        <v>2808</v>
      </c>
      <c r="S495" s="6">
        <v>273.0</v>
      </c>
      <c r="T495" s="1" t="str">
        <f t="shared" si="1"/>
        <v>ICE000494</v>
      </c>
      <c r="U495" s="1" t="str">
        <f>TRIM(B495)&amp;" (ს.კ. "&amp;TRIM(F495)&amp;") - "&amp;VLOOKUP(X495,'Entity Types'!B:C,2,false)</f>
        <v>გიორგი გიორგაძე G&amp;G (ს.კ. 01015012102) - ინდ. მეწარმე</v>
      </c>
      <c r="V495" s="6" t="s">
        <v>62</v>
      </c>
      <c r="W495" s="6" t="s">
        <v>63</v>
      </c>
      <c r="X495" s="6" t="s">
        <v>892</v>
      </c>
    </row>
    <row r="496">
      <c r="A496" s="5">
        <v>44346.851895810185</v>
      </c>
      <c r="B496" s="6" t="s">
        <v>2809</v>
      </c>
      <c r="D496" s="1" t="str">
        <f>VLOOKUP(X496,'Entity Types'!B:C,2,false)</f>
        <v>ინდ. მეწარმე</v>
      </c>
      <c r="E496" s="1" t="b">
        <v>1</v>
      </c>
      <c r="F496" s="6" t="s">
        <v>2810</v>
      </c>
      <c r="G496" s="6" t="str">
        <f>VLOOKUP(W496, Countries!B:H,7,false)</f>
        <v>საქართველო - GEO</v>
      </c>
      <c r="H496" s="6" t="s">
        <v>2811</v>
      </c>
      <c r="N496" s="6" t="s">
        <v>80</v>
      </c>
      <c r="P496" s="6" t="s">
        <v>2812</v>
      </c>
      <c r="S496" s="6">
        <v>269.0</v>
      </c>
      <c r="T496" s="1" t="str">
        <f t="shared" si="1"/>
        <v>ICE000495</v>
      </c>
      <c r="U496" s="1" t="str">
        <f>TRIM(B496)&amp;" (ს.კ. "&amp;TRIM(F496)&amp;") - "&amp;VLOOKUP(X496,'Entity Types'!B:C,2,false)</f>
        <v>რამაზ ალხაზიშვილი (ს.კ. 01011024450) - ინდ. მეწარმე</v>
      </c>
      <c r="V496" s="6" t="s">
        <v>62</v>
      </c>
      <c r="W496" s="6" t="s">
        <v>63</v>
      </c>
      <c r="X496" s="6" t="s">
        <v>892</v>
      </c>
    </row>
    <row r="497">
      <c r="A497" s="5">
        <v>44346.851921712965</v>
      </c>
      <c r="B497" s="6" t="s">
        <v>2813</v>
      </c>
      <c r="D497" s="1" t="str">
        <f>VLOOKUP(X497,'Entity Types'!B:C,2,false)</f>
        <v>ინდ. მეწარმე</v>
      </c>
      <c r="E497" s="1" t="b">
        <v>1</v>
      </c>
      <c r="F497" s="6" t="s">
        <v>2814</v>
      </c>
      <c r="G497" s="6" t="str">
        <f>VLOOKUP(W497, Countries!B:H,7,false)</f>
        <v>საქართველო - GEO</v>
      </c>
      <c r="H497" s="6" t="s">
        <v>2815</v>
      </c>
      <c r="N497" s="6" t="s">
        <v>80</v>
      </c>
      <c r="P497" s="6" t="s">
        <v>2816</v>
      </c>
      <c r="S497" s="6">
        <v>261.0</v>
      </c>
      <c r="T497" s="1" t="str">
        <f t="shared" si="1"/>
        <v>ICE000496</v>
      </c>
      <c r="U497" s="1" t="str">
        <f>TRIM(B497)&amp;" (ს.კ. "&amp;TRIM(F497)&amp;") - "&amp;VLOOKUP(X497,'Entity Types'!B:C,2,false)</f>
        <v>გია კუზიბაბაშვილი (ს.კ. 01036003686) - ინდ. მეწარმე</v>
      </c>
      <c r="V497" s="6" t="s">
        <v>62</v>
      </c>
      <c r="W497" s="6" t="s">
        <v>63</v>
      </c>
      <c r="X497" s="6" t="s">
        <v>892</v>
      </c>
    </row>
    <row r="498">
      <c r="A498" s="5">
        <v>44346.8519471412</v>
      </c>
      <c r="B498" s="6" t="s">
        <v>2817</v>
      </c>
      <c r="D498" s="1" t="str">
        <f>VLOOKUP(X498,'Entity Types'!B:C,2,false)</f>
        <v>ინდ. მეწარმე</v>
      </c>
      <c r="E498" s="1" t="b">
        <v>1</v>
      </c>
      <c r="F498" s="6" t="s">
        <v>2818</v>
      </c>
      <c r="G498" s="6" t="str">
        <f>VLOOKUP(W498, Countries!B:H,7,false)</f>
        <v>საქართველო - GEO</v>
      </c>
      <c r="H498" s="6" t="s">
        <v>2819</v>
      </c>
      <c r="N498" s="6" t="s">
        <v>80</v>
      </c>
      <c r="P498" s="6" t="s">
        <v>2820</v>
      </c>
      <c r="S498" s="6">
        <v>216.0</v>
      </c>
      <c r="T498" s="1" t="str">
        <f t="shared" si="1"/>
        <v>ICE000497</v>
      </c>
      <c r="U498" s="1" t="str">
        <f>TRIM(B498)&amp;" (ს.კ. "&amp;TRIM(F498)&amp;") - "&amp;VLOOKUP(X498,'Entity Types'!B:C,2,false)</f>
        <v>ჭიჭიკო გოლეთიანი (ს.კ. 01017004624) - ინდ. მეწარმე</v>
      </c>
      <c r="V498" s="6" t="s">
        <v>62</v>
      </c>
      <c r="W498" s="6" t="s">
        <v>63</v>
      </c>
      <c r="X498" s="6" t="s">
        <v>892</v>
      </c>
    </row>
    <row r="499">
      <c r="A499" s="5">
        <v>44346.85197208333</v>
      </c>
      <c r="B499" s="6" t="s">
        <v>2821</v>
      </c>
      <c r="D499" s="1" t="str">
        <f>VLOOKUP(X499,'Entity Types'!B:C,2,false)</f>
        <v>ინდ. მეწარმე</v>
      </c>
      <c r="E499" s="1" t="b">
        <v>1</v>
      </c>
      <c r="F499" s="6" t="s">
        <v>2822</v>
      </c>
      <c r="G499" s="6" t="str">
        <f>VLOOKUP(W499, Countries!B:H,7,false)</f>
        <v>საქართველო - GEO</v>
      </c>
      <c r="H499" s="6" t="s">
        <v>2823</v>
      </c>
      <c r="N499" s="6" t="s">
        <v>80</v>
      </c>
      <c r="P499" s="6" t="s">
        <v>2824</v>
      </c>
      <c r="S499" s="6">
        <v>215.0</v>
      </c>
      <c r="T499" s="1" t="str">
        <f t="shared" si="1"/>
        <v>ICE000498</v>
      </c>
      <c r="U499" s="1" t="str">
        <f>TRIM(B499)&amp;" (ს.კ. "&amp;TRIM(F499)&amp;") - "&amp;VLOOKUP(X499,'Entity Types'!B:C,2,false)</f>
        <v>გიორგი ახმეტელი (ს.კ. 01030018229) - ინდ. მეწარმე</v>
      </c>
      <c r="V499" s="6" t="s">
        <v>62</v>
      </c>
      <c r="W499" s="6" t="s">
        <v>63</v>
      </c>
      <c r="X499" s="6" t="s">
        <v>892</v>
      </c>
    </row>
    <row r="500">
      <c r="A500" s="5">
        <v>44346.85199589121</v>
      </c>
      <c r="B500" s="6" t="s">
        <v>2825</v>
      </c>
      <c r="D500" s="1" t="str">
        <f>VLOOKUP(X500,'Entity Types'!B:C,2,false)</f>
        <v>ინდ. მეწარმე</v>
      </c>
      <c r="E500" s="1" t="b">
        <v>1</v>
      </c>
      <c r="F500" s="6" t="s">
        <v>2826</v>
      </c>
      <c r="G500" s="6" t="str">
        <f>VLOOKUP(W500, Countries!B:H,7,false)</f>
        <v>საქართველო - GEO</v>
      </c>
      <c r="H500" s="6" t="s">
        <v>2827</v>
      </c>
      <c r="N500" s="6" t="s">
        <v>80</v>
      </c>
      <c r="P500" s="6" t="s">
        <v>2828</v>
      </c>
      <c r="S500" s="6">
        <v>154.0</v>
      </c>
      <c r="T500" s="1" t="str">
        <f t="shared" si="1"/>
        <v>ICE000499</v>
      </c>
      <c r="U500" s="1" t="str">
        <f>TRIM(B500)&amp;" (ს.კ. "&amp;TRIM(F500)&amp;") - "&amp;VLOOKUP(X500,'Entity Types'!B:C,2,false)</f>
        <v>ედუარდ ზაალიშვილი (ს.კ. 01030019089) - ინდ. მეწარმე</v>
      </c>
      <c r="V500" s="6" t="s">
        <v>62</v>
      </c>
      <c r="W500" s="6" t="s">
        <v>63</v>
      </c>
      <c r="X500" s="6" t="s">
        <v>892</v>
      </c>
    </row>
    <row r="501">
      <c r="A501" s="5">
        <v>44346.85202085648</v>
      </c>
      <c r="B501" s="6" t="s">
        <v>2829</v>
      </c>
      <c r="D501" s="1" t="str">
        <f>VLOOKUP(X501,'Entity Types'!B:C,2,false)</f>
        <v>ინდ. მეწარმე</v>
      </c>
      <c r="E501" s="1" t="b">
        <v>1</v>
      </c>
      <c r="F501" s="6" t="s">
        <v>2830</v>
      </c>
      <c r="G501" s="6" t="str">
        <f>VLOOKUP(W501, Countries!B:H,7,false)</f>
        <v>საქართველო - GEO</v>
      </c>
      <c r="H501" s="6" t="s">
        <v>2831</v>
      </c>
      <c r="N501" s="6" t="s">
        <v>80</v>
      </c>
      <c r="P501" s="6" t="s">
        <v>2832</v>
      </c>
      <c r="S501" s="6">
        <v>47.0</v>
      </c>
      <c r="T501" s="1" t="str">
        <f t="shared" si="1"/>
        <v>ICE000500</v>
      </c>
      <c r="U501" s="1" t="str">
        <f>TRIM(B501)&amp;" (ს.კ. "&amp;TRIM(F501)&amp;") - "&amp;VLOOKUP(X501,'Entity Types'!B:C,2,false)</f>
        <v>თამარ მოსეშვილი (ს.კ. 01012001975) - ინდ. მეწარმე</v>
      </c>
      <c r="V501" s="6" t="s">
        <v>62</v>
      </c>
      <c r="W501" s="6" t="s">
        <v>63</v>
      </c>
      <c r="X501" s="6" t="s">
        <v>892</v>
      </c>
    </row>
    <row r="502">
      <c r="A502" s="5">
        <v>44346.85204763889</v>
      </c>
      <c r="B502" s="6" t="s">
        <v>2833</v>
      </c>
      <c r="D502" s="1" t="str">
        <f>VLOOKUP(X502,'Entity Types'!B:C,2,false)</f>
        <v>ინდ. მეწარმე</v>
      </c>
      <c r="E502" s="1" t="b">
        <v>1</v>
      </c>
      <c r="F502" s="6" t="s">
        <v>2834</v>
      </c>
      <c r="G502" s="6" t="str">
        <f>VLOOKUP(W502, Countries!B:H,7,false)</f>
        <v>საქართველო - GEO</v>
      </c>
      <c r="H502" s="6" t="s">
        <v>2835</v>
      </c>
      <c r="N502" s="6" t="s">
        <v>80</v>
      </c>
      <c r="P502" s="6" t="s">
        <v>2836</v>
      </c>
      <c r="T502" s="1" t="str">
        <f t="shared" si="1"/>
        <v>ICE000501</v>
      </c>
      <c r="U502" s="1" t="str">
        <f>TRIM(B502)&amp;" (ს.კ. "&amp;TRIM(F502)&amp;") - "&amp;VLOOKUP(X502,'Entity Types'!B:C,2,false)</f>
        <v>გაგი ტრჩუნიანი (ს.კ. 01028005005) - ინდ. მეწარმე</v>
      </c>
      <c r="V502" s="6" t="s">
        <v>62</v>
      </c>
      <c r="W502" s="6" t="s">
        <v>63</v>
      </c>
      <c r="X502" s="6" t="s">
        <v>892</v>
      </c>
    </row>
    <row r="503">
      <c r="A503" s="5">
        <v>44346.85207303241</v>
      </c>
      <c r="B503" s="6" t="s">
        <v>2837</v>
      </c>
      <c r="D503" s="1" t="str">
        <f>VLOOKUP(X503,'Entity Types'!B:C,2,false)</f>
        <v>ინდ. მეწარმე</v>
      </c>
      <c r="E503" s="1" t="b">
        <v>1</v>
      </c>
      <c r="F503" s="6" t="s">
        <v>2838</v>
      </c>
      <c r="G503" s="6" t="str">
        <f>VLOOKUP(W503, Countries!B:H,7,false)</f>
        <v>საქართველო - GEO</v>
      </c>
      <c r="H503" s="6" t="s">
        <v>2839</v>
      </c>
      <c r="N503" s="6" t="s">
        <v>80</v>
      </c>
      <c r="P503" s="6" t="s">
        <v>2840</v>
      </c>
      <c r="S503" s="6">
        <v>300.0</v>
      </c>
      <c r="T503" s="1" t="str">
        <f t="shared" si="1"/>
        <v>ICE000502</v>
      </c>
      <c r="U503" s="1" t="str">
        <f>TRIM(B503)&amp;" (ს.კ. "&amp;TRIM(F503)&amp;") - "&amp;VLOOKUP(X503,'Entity Types'!B:C,2,false)</f>
        <v>ბორის ცირეკიძე (ს.კ. 01027033500) - ინდ. მეწარმე</v>
      </c>
      <c r="V503" s="6" t="s">
        <v>62</v>
      </c>
      <c r="W503" s="6" t="s">
        <v>63</v>
      </c>
      <c r="X503" s="6" t="s">
        <v>892</v>
      </c>
    </row>
    <row r="504">
      <c r="A504" s="5">
        <v>44346.852098240735</v>
      </c>
      <c r="B504" s="6" t="s">
        <v>2841</v>
      </c>
      <c r="D504" s="1" t="str">
        <f>VLOOKUP(X504,'Entity Types'!B:C,2,false)</f>
        <v>ინდ. მეწარმე</v>
      </c>
      <c r="E504" s="1" t="b">
        <v>1</v>
      </c>
      <c r="F504" s="6" t="s">
        <v>2842</v>
      </c>
      <c r="G504" s="6" t="str">
        <f>VLOOKUP(W504, Countries!B:H,7,false)</f>
        <v>საქართველო - GEO</v>
      </c>
      <c r="H504" s="6" t="s">
        <v>2633</v>
      </c>
      <c r="N504" s="6" t="s">
        <v>80</v>
      </c>
      <c r="P504" s="6" t="s">
        <v>2843</v>
      </c>
      <c r="S504" s="6">
        <v>301.0</v>
      </c>
      <c r="T504" s="1" t="str">
        <f t="shared" si="1"/>
        <v>ICE000503</v>
      </c>
      <c r="U504" s="1" t="str">
        <f>TRIM(B504)&amp;" (ს.კ. "&amp;TRIM(F504)&amp;") - "&amp;VLOOKUP(X504,'Entity Types'!B:C,2,false)</f>
        <v>ნუგზარი კუპრაშვილი (ს.კ. 01006015449) - ინდ. მეწარმე</v>
      </c>
      <c r="V504" s="6" t="s">
        <v>62</v>
      </c>
      <c r="W504" s="6" t="s">
        <v>63</v>
      </c>
      <c r="X504" s="6" t="s">
        <v>892</v>
      </c>
    </row>
    <row r="505">
      <c r="A505" s="5">
        <v>44346.8521252662</v>
      </c>
      <c r="B505" s="6" t="s">
        <v>2844</v>
      </c>
      <c r="D505" s="1" t="str">
        <f>VLOOKUP(X505,'Entity Types'!B:C,2,false)</f>
        <v>შპს</v>
      </c>
      <c r="E505" s="1" t="b">
        <v>0</v>
      </c>
      <c r="F505" s="6" t="s">
        <v>2845</v>
      </c>
      <c r="G505" s="6" t="str">
        <f>VLOOKUP(W505, Countries!B:H,7,false)</f>
        <v>საქართველო - GEO</v>
      </c>
      <c r="H505" s="6" t="s">
        <v>2846</v>
      </c>
      <c r="K505" s="6" t="s">
        <v>2847</v>
      </c>
      <c r="L505" s="6">
        <v>1.030007835E9</v>
      </c>
      <c r="N505" s="6" t="s">
        <v>2848</v>
      </c>
      <c r="P505" s="6" t="s">
        <v>2849</v>
      </c>
      <c r="S505" s="6">
        <v>1440.0</v>
      </c>
      <c r="T505" s="1" t="str">
        <f t="shared" si="1"/>
        <v>ICE000504</v>
      </c>
      <c r="U505" s="1" t="str">
        <f>TRIM(B505)&amp;" (ს.კ. "&amp;TRIM(F505)&amp;") - "&amp;VLOOKUP(X505,'Entity Types'!B:C,2,false)</f>
        <v>სილქ როუდ ლაინ (ს.კ. 402005110) - შპს</v>
      </c>
      <c r="V505" s="6" t="s">
        <v>62</v>
      </c>
      <c r="W505" s="6" t="s">
        <v>63</v>
      </c>
      <c r="X505" s="6" t="s">
        <v>64</v>
      </c>
    </row>
    <row r="506">
      <c r="A506" s="5">
        <v>44346.85215327547</v>
      </c>
      <c r="B506" s="6" t="s">
        <v>2850</v>
      </c>
      <c r="D506" s="1" t="str">
        <f>VLOOKUP(X506,'Entity Types'!B:C,2,false)</f>
        <v>შპს</v>
      </c>
      <c r="E506" s="1" t="b">
        <v>0</v>
      </c>
      <c r="F506" s="6" t="s">
        <v>2851</v>
      </c>
      <c r="G506" s="6" t="str">
        <f>VLOOKUP(W506, Countries!B:H,7,false)</f>
        <v>საქართველო - GEO</v>
      </c>
      <c r="H506" s="6" t="s">
        <v>2852</v>
      </c>
      <c r="K506" s="6" t="s">
        <v>2853</v>
      </c>
      <c r="L506" s="6" t="s">
        <v>2854</v>
      </c>
      <c r="N506" s="6" t="s">
        <v>80</v>
      </c>
      <c r="P506" s="6" t="s">
        <v>2855</v>
      </c>
      <c r="S506" s="6">
        <v>1717.0</v>
      </c>
      <c r="T506" s="1" t="str">
        <f t="shared" si="1"/>
        <v>ICE000505</v>
      </c>
      <c r="U506" s="1" t="str">
        <f>TRIM(B506)&amp;" (ს.კ. "&amp;TRIM(F506)&amp;") - "&amp;VLOOKUP(X506,'Entity Types'!B:C,2,false)</f>
        <v>არქი დიღომი (ს.კ. 405225037) - შპს</v>
      </c>
      <c r="V506" s="6" t="s">
        <v>62</v>
      </c>
      <c r="W506" s="6" t="s">
        <v>63</v>
      </c>
      <c r="X506" s="6" t="s">
        <v>64</v>
      </c>
    </row>
    <row r="507">
      <c r="A507" s="5">
        <v>44346.8521792824</v>
      </c>
      <c r="B507" s="6" t="s">
        <v>2856</v>
      </c>
      <c r="D507" s="1" t="str">
        <f>VLOOKUP(X507,'Entity Types'!B:C,2,false)</f>
        <v>ფიზ. პირი</v>
      </c>
      <c r="E507" s="1" t="b">
        <v>1</v>
      </c>
      <c r="F507" s="6" t="s">
        <v>2857</v>
      </c>
      <c r="G507" s="6" t="str">
        <f>VLOOKUP(W507, Countries!B:H,7,false)</f>
        <v>საქართველო - GEO</v>
      </c>
      <c r="H507" s="6" t="s">
        <v>2858</v>
      </c>
      <c r="N507" s="6" t="s">
        <v>2859</v>
      </c>
      <c r="P507" s="6" t="s">
        <v>2860</v>
      </c>
      <c r="T507" s="1" t="str">
        <f t="shared" si="1"/>
        <v>ICE000506</v>
      </c>
      <c r="U507" s="1" t="str">
        <f>TRIM(B507)&amp;" (ს.კ. "&amp;TRIM(F507)&amp;") - "&amp;VLOOKUP(X507,'Entity Types'!B:C,2,false)</f>
        <v>ლაშა ტეხაშვილი (ს.კ. 24001014897) - ფიზ. პირი</v>
      </c>
      <c r="V507" s="6" t="s">
        <v>62</v>
      </c>
      <c r="W507" s="6" t="s">
        <v>63</v>
      </c>
      <c r="X507" s="6" t="s">
        <v>92</v>
      </c>
    </row>
    <row r="508">
      <c r="A508" s="5">
        <v>44346.852206111114</v>
      </c>
      <c r="B508" s="6" t="s">
        <v>2861</v>
      </c>
      <c r="D508" s="1" t="str">
        <f>VLOOKUP(X508,'Entity Types'!B:C,2,false)</f>
        <v>ფიზ. პირი</v>
      </c>
      <c r="E508" s="1" t="b">
        <v>1</v>
      </c>
      <c r="F508" s="6" t="s">
        <v>2862</v>
      </c>
      <c r="G508" s="6" t="str">
        <f>VLOOKUP(W508, Countries!B:H,7,false)</f>
        <v>საქართველო - GEO</v>
      </c>
      <c r="H508" s="6" t="s">
        <v>2863</v>
      </c>
      <c r="N508" s="6" t="s">
        <v>2864</v>
      </c>
      <c r="P508" s="6" t="s">
        <v>2865</v>
      </c>
      <c r="T508" s="1" t="str">
        <f t="shared" si="1"/>
        <v>ICE000507</v>
      </c>
      <c r="U508" s="1" t="str">
        <f>TRIM(B508)&amp;" (ს.კ. "&amp;TRIM(F508)&amp;") - "&amp;VLOOKUP(X508,'Entity Types'!B:C,2,false)</f>
        <v>ნიკოლოზ ჯავახიშვილი (ს.კ. 01001079567) - ფიზ. პირი</v>
      </c>
      <c r="V508" s="6" t="s">
        <v>62</v>
      </c>
      <c r="W508" s="6" t="s">
        <v>63</v>
      </c>
      <c r="X508" s="6" t="s">
        <v>92</v>
      </c>
    </row>
    <row r="509">
      <c r="A509" s="5">
        <v>44346.852231620374</v>
      </c>
      <c r="B509" s="6" t="s">
        <v>2866</v>
      </c>
      <c r="D509" s="1" t="str">
        <f>VLOOKUP(X509,'Entity Types'!B:C,2,false)</f>
        <v>ფიზ. პირი</v>
      </c>
      <c r="E509" s="1" t="b">
        <v>1</v>
      </c>
      <c r="F509" s="6" t="s">
        <v>2867</v>
      </c>
      <c r="G509" s="6" t="str">
        <f>VLOOKUP(W509, Countries!B:H,7,false)</f>
        <v>საქართველო - GEO</v>
      </c>
      <c r="H509" s="6" t="s">
        <v>2868</v>
      </c>
      <c r="N509" s="6" t="s">
        <v>2869</v>
      </c>
      <c r="P509" s="6" t="s">
        <v>2870</v>
      </c>
      <c r="T509" s="1" t="str">
        <f t="shared" si="1"/>
        <v>ICE000508</v>
      </c>
      <c r="U509" s="1" t="str">
        <f>TRIM(B509)&amp;" (ს.კ. "&amp;TRIM(F509)&amp;") - "&amp;VLOOKUP(X509,'Entity Types'!B:C,2,false)</f>
        <v>დავით თოთიაური (ს.კ. 01004006900) - ფიზ. პირი</v>
      </c>
      <c r="V509" s="6" t="s">
        <v>62</v>
      </c>
      <c r="W509" s="6" t="s">
        <v>63</v>
      </c>
      <c r="X509" s="6" t="s">
        <v>92</v>
      </c>
    </row>
    <row r="510">
      <c r="A510" s="5">
        <v>44346.852260775464</v>
      </c>
      <c r="B510" s="6" t="s">
        <v>2871</v>
      </c>
      <c r="D510" s="1" t="str">
        <f>VLOOKUP(X510,'Entity Types'!B:C,2,false)</f>
        <v>ფიზ. პირი</v>
      </c>
      <c r="E510" s="1" t="b">
        <v>1</v>
      </c>
      <c r="F510" s="6" t="s">
        <v>2872</v>
      </c>
      <c r="G510" s="6" t="str">
        <f>VLOOKUP(W510, Countries!B:H,7,false)</f>
        <v>საქართველო - GEO</v>
      </c>
      <c r="H510" s="6" t="s">
        <v>2873</v>
      </c>
      <c r="N510" s="6" t="s">
        <v>2874</v>
      </c>
      <c r="P510" s="6" t="s">
        <v>2875</v>
      </c>
      <c r="S510" s="6">
        <v>1223.0</v>
      </c>
      <c r="T510" s="1" t="str">
        <f t="shared" si="1"/>
        <v>ICE000509</v>
      </c>
      <c r="U510" s="1" t="str">
        <f>TRIM(B510)&amp;" (ს.კ. "&amp;TRIM(F510)&amp;") - "&amp;VLOOKUP(X510,'Entity Types'!B:C,2,false)</f>
        <v>დინარა ძაგანია (ს.კ. 01005008713) - ფიზ. პირი</v>
      </c>
      <c r="V510" s="6" t="s">
        <v>62</v>
      </c>
      <c r="W510" s="6" t="s">
        <v>63</v>
      </c>
      <c r="X510" s="6" t="s">
        <v>92</v>
      </c>
    </row>
    <row r="511">
      <c r="A511" s="5">
        <v>44346.85228762732</v>
      </c>
      <c r="B511" s="6" t="s">
        <v>2876</v>
      </c>
      <c r="D511" s="1" t="str">
        <f>VLOOKUP(X511,'Entity Types'!B:C,2,false)</f>
        <v>ფიზ. პირი</v>
      </c>
      <c r="E511" s="1" t="b">
        <v>1</v>
      </c>
      <c r="F511" s="6" t="s">
        <v>2877</v>
      </c>
      <c r="G511" s="6" t="str">
        <f>VLOOKUP(W511, Countries!B:H,7,false)</f>
        <v>საქართველო - GEO</v>
      </c>
      <c r="H511" s="6" t="s">
        <v>2878</v>
      </c>
      <c r="N511" s="6" t="s">
        <v>2879</v>
      </c>
      <c r="P511" s="6" t="s">
        <v>2880</v>
      </c>
      <c r="T511" s="1" t="str">
        <f t="shared" si="1"/>
        <v>ICE000510</v>
      </c>
      <c r="U511" s="1" t="str">
        <f>TRIM(B511)&amp;" (ს.კ. "&amp;TRIM(F511)&amp;") - "&amp;VLOOKUP(X511,'Entity Types'!B:C,2,false)</f>
        <v>რუდოლფ გენზინგერი (ს.კ. 01005010125) - ფიზ. პირი</v>
      </c>
      <c r="V511" s="6" t="s">
        <v>62</v>
      </c>
      <c r="W511" s="6" t="s">
        <v>63</v>
      </c>
      <c r="X511" s="6" t="s">
        <v>92</v>
      </c>
    </row>
    <row r="512">
      <c r="A512" s="5">
        <v>44346.852312118055</v>
      </c>
      <c r="B512" s="6" t="s">
        <v>2881</v>
      </c>
      <c r="D512" s="1" t="str">
        <f>VLOOKUP(X512,'Entity Types'!B:C,2,false)</f>
        <v>ფიზ. პირი</v>
      </c>
      <c r="E512" s="1" t="b">
        <v>1</v>
      </c>
      <c r="F512" s="6" t="s">
        <v>2882</v>
      </c>
      <c r="G512" s="6" t="str">
        <f>VLOOKUP(W512, Countries!B:H,7,false)</f>
        <v>საქართველო - GEO</v>
      </c>
      <c r="H512" s="6" t="s">
        <v>2883</v>
      </c>
      <c r="N512" s="6" t="s">
        <v>2884</v>
      </c>
      <c r="P512" s="6" t="s">
        <v>2885</v>
      </c>
      <c r="S512" s="6">
        <v>1295.0</v>
      </c>
      <c r="T512" s="1" t="str">
        <f t="shared" si="1"/>
        <v>ICE000511</v>
      </c>
      <c r="U512" s="1" t="str">
        <f>TRIM(B512)&amp;" (ს.კ. "&amp;TRIM(F512)&amp;") - "&amp;VLOOKUP(X512,'Entity Types'!B:C,2,false)</f>
        <v>ნანა ტაბატაძე (ს.კ. 01005013288) - ფიზ. პირი</v>
      </c>
      <c r="V512" s="6" t="s">
        <v>62</v>
      </c>
      <c r="W512" s="6" t="s">
        <v>63</v>
      </c>
      <c r="X512" s="6" t="s">
        <v>92</v>
      </c>
    </row>
    <row r="513">
      <c r="A513" s="5">
        <v>44346.8523349537</v>
      </c>
      <c r="B513" s="6" t="s">
        <v>2886</v>
      </c>
      <c r="D513" s="1" t="str">
        <f>VLOOKUP(X513,'Entity Types'!B:C,2,false)</f>
        <v>ფიზ. პირი</v>
      </c>
      <c r="E513" s="1" t="b">
        <v>1</v>
      </c>
      <c r="F513" s="6" t="s">
        <v>2887</v>
      </c>
      <c r="G513" s="6" t="str">
        <f>VLOOKUP(W513, Countries!B:H,7,false)</f>
        <v>საქართველო - GEO</v>
      </c>
      <c r="H513" s="6" t="s">
        <v>2888</v>
      </c>
      <c r="N513" s="6" t="s">
        <v>2889</v>
      </c>
      <c r="P513" s="6" t="s">
        <v>2890</v>
      </c>
      <c r="T513" s="1" t="str">
        <f t="shared" si="1"/>
        <v>ICE000512</v>
      </c>
      <c r="U513" s="1" t="str">
        <f>TRIM(B513)&amp;" (ს.კ. "&amp;TRIM(F513)&amp;") - "&amp;VLOOKUP(X513,'Entity Types'!B:C,2,false)</f>
        <v>ამირან რევია (ს.კ. 01005019271) - ფიზ. პირი</v>
      </c>
      <c r="V513" s="6" t="s">
        <v>62</v>
      </c>
      <c r="W513" s="6" t="s">
        <v>63</v>
      </c>
      <c r="X513" s="6" t="s">
        <v>92</v>
      </c>
    </row>
    <row r="514">
      <c r="A514" s="5">
        <v>44346.85235853009</v>
      </c>
      <c r="B514" s="6" t="s">
        <v>2891</v>
      </c>
      <c r="D514" s="1" t="str">
        <f>VLOOKUP(X514,'Entity Types'!B:C,2,false)</f>
        <v>ფიზ. პირი</v>
      </c>
      <c r="E514" s="1" t="b">
        <v>1</v>
      </c>
      <c r="F514" s="6" t="s">
        <v>2892</v>
      </c>
      <c r="G514" s="6" t="str">
        <f>VLOOKUP(W514, Countries!B:H,7,false)</f>
        <v>საქართველო - GEO</v>
      </c>
      <c r="H514" s="6" t="s">
        <v>2893</v>
      </c>
      <c r="N514" s="6" t="s">
        <v>80</v>
      </c>
      <c r="P514" s="6" t="s">
        <v>2894</v>
      </c>
      <c r="T514" s="1" t="str">
        <f t="shared" si="1"/>
        <v>ICE000513</v>
      </c>
      <c r="U514" s="1" t="str">
        <f>TRIM(B514)&amp;" (ს.კ. "&amp;TRIM(F514)&amp;") - "&amp;VLOOKUP(X514,'Entity Types'!B:C,2,false)</f>
        <v>ელდარ ნებიერიძე (ს.კ. 01008016009) - ფიზ. პირი</v>
      </c>
      <c r="V514" s="6" t="s">
        <v>62</v>
      </c>
      <c r="W514" s="6" t="s">
        <v>63</v>
      </c>
      <c r="X514" s="6" t="s">
        <v>92</v>
      </c>
    </row>
    <row r="515">
      <c r="A515" s="5">
        <v>44346.8523819213</v>
      </c>
      <c r="B515" s="6" t="s">
        <v>2895</v>
      </c>
      <c r="D515" s="1" t="str">
        <f>VLOOKUP(X515,'Entity Types'!B:C,2,false)</f>
        <v>ფიზ. პირი</v>
      </c>
      <c r="E515" s="1" t="b">
        <v>1</v>
      </c>
      <c r="F515" s="6" t="s">
        <v>2896</v>
      </c>
      <c r="G515" s="6" t="str">
        <f>VLOOKUP(W515, Countries!B:H,7,false)</f>
        <v>საქართველო - GEO</v>
      </c>
      <c r="H515" s="6" t="s">
        <v>2897</v>
      </c>
      <c r="N515" s="6" t="s">
        <v>2898</v>
      </c>
      <c r="P515" s="6" t="s">
        <v>2899</v>
      </c>
      <c r="S515" s="6">
        <v>511.0</v>
      </c>
      <c r="T515" s="1" t="str">
        <f t="shared" si="1"/>
        <v>ICE000514</v>
      </c>
      <c r="U515" s="1" t="str">
        <f>TRIM(B515)&amp;" (ს.კ. "&amp;TRIM(F515)&amp;") - "&amp;VLOOKUP(X515,'Entity Types'!B:C,2,false)</f>
        <v>ეკატერინე გვანცელაძე (ს.კ. 01008022615) - ფიზ. პირი</v>
      </c>
      <c r="V515" s="6" t="s">
        <v>62</v>
      </c>
      <c r="W515" s="6" t="s">
        <v>63</v>
      </c>
      <c r="X515" s="6" t="s">
        <v>92</v>
      </c>
    </row>
    <row r="516">
      <c r="A516" s="5">
        <v>44346.85240611111</v>
      </c>
      <c r="B516" s="6" t="s">
        <v>2900</v>
      </c>
      <c r="D516" s="1" t="str">
        <f>VLOOKUP(X516,'Entity Types'!B:C,2,false)</f>
        <v>ფიზ. პირი</v>
      </c>
      <c r="E516" s="1" t="b">
        <v>1</v>
      </c>
      <c r="F516" s="6" t="s">
        <v>2901</v>
      </c>
      <c r="G516" s="6" t="str">
        <f>VLOOKUP(W516, Countries!B:H,7,false)</f>
        <v>საქართველო - GEO</v>
      </c>
      <c r="H516" s="6" t="s">
        <v>2902</v>
      </c>
      <c r="N516" s="6" t="s">
        <v>2903</v>
      </c>
      <c r="P516" s="6" t="s">
        <v>2904</v>
      </c>
      <c r="T516" s="1" t="str">
        <f t="shared" si="1"/>
        <v>ICE000515</v>
      </c>
      <c r="U516" s="1" t="str">
        <f>TRIM(B516)&amp;" (ს.კ. "&amp;TRIM(F516)&amp;") - "&amp;VLOOKUP(X516,'Entity Types'!B:C,2,false)</f>
        <v>ეკატერინე შვანგირაძე (ს.კ. 01008028247) - ფიზ. პირი</v>
      </c>
      <c r="V516" s="6" t="s">
        <v>62</v>
      </c>
      <c r="W516" s="6" t="s">
        <v>63</v>
      </c>
      <c r="X516" s="6" t="s">
        <v>92</v>
      </c>
    </row>
    <row r="517">
      <c r="A517" s="5">
        <v>44346.85243212963</v>
      </c>
      <c r="B517" s="6" t="s">
        <v>2900</v>
      </c>
      <c r="D517" s="1" t="str">
        <f>VLOOKUP(X517,'Entity Types'!B:C,2,false)</f>
        <v>ფიზ. პირი</v>
      </c>
      <c r="F517" s="6" t="s">
        <v>2905</v>
      </c>
      <c r="G517" s="6" t="str">
        <f>VLOOKUP(W517, Countries!B:H,7,false)</f>
        <v>საქართველო - GEO</v>
      </c>
      <c r="H517" s="6" t="s">
        <v>2906</v>
      </c>
      <c r="N517" s="6" t="s">
        <v>2907</v>
      </c>
      <c r="P517" s="6" t="s">
        <v>2908</v>
      </c>
      <c r="S517" s="6">
        <v>1185.0</v>
      </c>
      <c r="T517" s="1" t="str">
        <f t="shared" si="1"/>
        <v>ICE000516</v>
      </c>
      <c r="U517" s="1" t="str">
        <f>TRIM(B517)&amp;" (ს.კ. "&amp;TRIM(F517)&amp;") - "&amp;VLOOKUP(X517,'Entity Types'!B:C,2,false)</f>
        <v>ეკატერინე შვანგირაძე (ს.კ. 01008033246) - ფიზ. პირი</v>
      </c>
      <c r="V517" s="6" t="s">
        <v>62</v>
      </c>
      <c r="W517" s="6" t="s">
        <v>63</v>
      </c>
      <c r="X517" s="6" t="s">
        <v>92</v>
      </c>
    </row>
    <row r="518">
      <c r="A518" s="5">
        <v>44346.85245799768</v>
      </c>
      <c r="B518" s="6" t="s">
        <v>745</v>
      </c>
      <c r="D518" s="1" t="str">
        <f>VLOOKUP(X518,'Entity Types'!B:C,2,false)</f>
        <v>ფიზ. პირი</v>
      </c>
      <c r="E518" s="1" t="b">
        <v>1</v>
      </c>
      <c r="F518" s="6" t="s">
        <v>2909</v>
      </c>
      <c r="G518" s="6" t="str">
        <f>VLOOKUP(W518, Countries!B:H,7,false)</f>
        <v>საქართველო - GEO</v>
      </c>
      <c r="H518" s="6" t="s">
        <v>2910</v>
      </c>
      <c r="N518" s="6" t="s">
        <v>2911</v>
      </c>
      <c r="P518" s="6" t="s">
        <v>2912</v>
      </c>
      <c r="S518" s="6">
        <v>1116.0</v>
      </c>
      <c r="T518" s="1" t="str">
        <f t="shared" si="1"/>
        <v>ICE000517</v>
      </c>
      <c r="U518" s="1" t="str">
        <f>TRIM(B518)&amp;" (ს.კ. "&amp;TRIM(F518)&amp;") - "&amp;VLOOKUP(X518,'Entity Types'!B:C,2,false)</f>
        <v>გიორგი ბახსოლიანი (ს.კ. 01009000867) - ფიზ. პირი</v>
      </c>
      <c r="V518" s="6" t="s">
        <v>62</v>
      </c>
      <c r="W518" s="6" t="s">
        <v>63</v>
      </c>
      <c r="X518" s="6" t="s">
        <v>92</v>
      </c>
    </row>
    <row r="519">
      <c r="A519" s="5">
        <v>44346.852485324074</v>
      </c>
      <c r="B519" s="6" t="s">
        <v>2913</v>
      </c>
      <c r="D519" s="1" t="str">
        <f>VLOOKUP(X519,'Entity Types'!B:C,2,false)</f>
        <v>ინდ. მეწარმე</v>
      </c>
      <c r="E519" s="1" t="b">
        <v>1</v>
      </c>
      <c r="F519" s="6" t="s">
        <v>2914</v>
      </c>
      <c r="G519" s="6" t="str">
        <f>VLOOKUP(W519, Countries!B:H,7,false)</f>
        <v>საქართველო - GEO</v>
      </c>
      <c r="H519" s="6" t="s">
        <v>2915</v>
      </c>
      <c r="N519" s="6" t="s">
        <v>2916</v>
      </c>
      <c r="P519" s="6" t="s">
        <v>2917</v>
      </c>
      <c r="S519" s="6">
        <v>466.0</v>
      </c>
      <c r="T519" s="1" t="str">
        <f t="shared" si="1"/>
        <v>ICE000518</v>
      </c>
      <c r="U519" s="1" t="str">
        <f>TRIM(B519)&amp;" (ს.კ. "&amp;TRIM(F519)&amp;") - "&amp;VLOOKUP(X519,'Entity Types'!B:C,2,false)</f>
        <v>დავით ჩომახიშვილი (ს.კ. 01009002015) - ინდ. მეწარმე</v>
      </c>
      <c r="V519" s="6" t="s">
        <v>62</v>
      </c>
      <c r="W519" s="6" t="s">
        <v>63</v>
      </c>
      <c r="X519" s="6" t="s">
        <v>892</v>
      </c>
    </row>
    <row r="520">
      <c r="A520" s="5">
        <v>44346.85251181713</v>
      </c>
      <c r="B520" s="6" t="s">
        <v>751</v>
      </c>
      <c r="D520" s="1" t="str">
        <f>VLOOKUP(X520,'Entity Types'!B:C,2,false)</f>
        <v>ფიზ. პირი</v>
      </c>
      <c r="E520" s="1" t="b">
        <v>1</v>
      </c>
      <c r="F520" s="6" t="s">
        <v>2918</v>
      </c>
      <c r="G520" s="6" t="str">
        <f>VLOOKUP(W520, Countries!B:H,7,false)</f>
        <v>საქართველო - GEO</v>
      </c>
      <c r="H520" s="6" t="s">
        <v>2919</v>
      </c>
      <c r="N520" s="6" t="s">
        <v>80</v>
      </c>
      <c r="P520" s="6" t="s">
        <v>2920</v>
      </c>
      <c r="S520" s="6">
        <v>1170.0</v>
      </c>
      <c r="T520" s="1" t="str">
        <f t="shared" si="1"/>
        <v>ICE000519</v>
      </c>
      <c r="U520" s="1" t="str">
        <f>TRIM(B520)&amp;" (ს.კ. "&amp;TRIM(F520)&amp;") - "&amp;VLOOKUP(X520,'Entity Types'!B:C,2,false)</f>
        <v>ოლღა ჭავჭავაძე (ს.კ. 01009010787) - ფიზ. პირი</v>
      </c>
      <c r="V520" s="6" t="s">
        <v>62</v>
      </c>
      <c r="W520" s="6" t="s">
        <v>63</v>
      </c>
      <c r="X520" s="6" t="s">
        <v>92</v>
      </c>
    </row>
    <row r="521">
      <c r="A521" s="5">
        <v>44346.852541238426</v>
      </c>
      <c r="B521" s="6" t="s">
        <v>2921</v>
      </c>
      <c r="D521" s="1" t="str">
        <f>VLOOKUP(X521,'Entity Types'!B:C,2,false)</f>
        <v>ინდ. მეწარმე</v>
      </c>
      <c r="E521" s="1" t="b">
        <v>1</v>
      </c>
      <c r="F521" s="6" t="s">
        <v>2922</v>
      </c>
      <c r="G521" s="6" t="str">
        <f>VLOOKUP(W521, Countries!B:H,7,false)</f>
        <v>საქართველო - GEO</v>
      </c>
      <c r="H521" s="6" t="s">
        <v>2923</v>
      </c>
      <c r="N521" s="6" t="s">
        <v>2924</v>
      </c>
      <c r="P521" s="6" t="s">
        <v>2925</v>
      </c>
      <c r="T521" s="1" t="str">
        <f t="shared" si="1"/>
        <v>ICE000520</v>
      </c>
      <c r="U521" s="1" t="str">
        <f>TRIM(B521)&amp;" (ს.კ. "&amp;TRIM(F521)&amp;") - "&amp;VLOOKUP(X521,'Entity Types'!B:C,2,false)</f>
        <v>თეიმურაზ ჩაჩხუნაშვილი (ს.კ. 01009016372) - ინდ. მეწარმე</v>
      </c>
      <c r="V521" s="6" t="s">
        <v>62</v>
      </c>
      <c r="W521" s="6" t="s">
        <v>63</v>
      </c>
      <c r="X521" s="6" t="s">
        <v>892</v>
      </c>
    </row>
    <row r="522">
      <c r="A522" s="5">
        <v>44346.852569375</v>
      </c>
      <c r="B522" s="6" t="s">
        <v>2926</v>
      </c>
      <c r="D522" s="1" t="str">
        <f>VLOOKUP(X522,'Entity Types'!B:C,2,false)</f>
        <v>ფიზ. პირი</v>
      </c>
      <c r="E522" s="1" t="b">
        <v>1</v>
      </c>
      <c r="F522" s="6" t="s">
        <v>2927</v>
      </c>
      <c r="G522" s="6" t="str">
        <f>VLOOKUP(W522, Countries!B:H,7,false)</f>
        <v>საქართველო - GEO</v>
      </c>
      <c r="H522" s="6" t="s">
        <v>2928</v>
      </c>
      <c r="N522" s="6" t="s">
        <v>80</v>
      </c>
      <c r="P522" s="6" t="s">
        <v>2929</v>
      </c>
      <c r="S522" s="6">
        <v>1178.0</v>
      </c>
      <c r="T522" s="1" t="str">
        <f t="shared" si="1"/>
        <v>ICE000521</v>
      </c>
      <c r="U522" s="1" t="str">
        <f>TRIM(B522)&amp;" (ს.კ. "&amp;TRIM(F522)&amp;") - "&amp;VLOOKUP(X522,'Entity Types'!B:C,2,false)</f>
        <v>ბორის მეგრელიშვილი (ს.კ. 01011021731) - ფიზ. პირი</v>
      </c>
      <c r="V522" s="6" t="s">
        <v>62</v>
      </c>
      <c r="W522" s="6" t="s">
        <v>63</v>
      </c>
      <c r="X522" s="6" t="s">
        <v>92</v>
      </c>
    </row>
    <row r="523">
      <c r="A523" s="5">
        <v>44346.85259621528</v>
      </c>
      <c r="B523" s="6" t="s">
        <v>2930</v>
      </c>
      <c r="D523" s="1" t="str">
        <f>VLOOKUP(X523,'Entity Types'!B:C,2,false)</f>
        <v>ფიზ. პირი</v>
      </c>
      <c r="E523" s="1" t="b">
        <v>1</v>
      </c>
      <c r="F523" s="6" t="s">
        <v>2931</v>
      </c>
      <c r="G523" s="6" t="str">
        <f>VLOOKUP(W523, Countries!B:H,7,false)</f>
        <v>საქართველო - GEO</v>
      </c>
      <c r="H523" s="6" t="s">
        <v>2932</v>
      </c>
      <c r="N523" s="6" t="s">
        <v>2933</v>
      </c>
      <c r="P523" s="6" t="s">
        <v>2934</v>
      </c>
      <c r="T523" s="1" t="str">
        <f t="shared" si="1"/>
        <v>ICE000522</v>
      </c>
      <c r="U523" s="1" t="str">
        <f>TRIM(B523)&amp;" (ს.კ. "&amp;TRIM(F523)&amp;") - "&amp;VLOOKUP(X523,'Entity Types'!B:C,2,false)</f>
        <v>ვახტანგი ჯაველიძე (ს.კ. 01011053668) - ფიზ. პირი</v>
      </c>
      <c r="V523" s="6" t="s">
        <v>62</v>
      </c>
      <c r="W523" s="6" t="s">
        <v>63</v>
      </c>
      <c r="X523" s="6" t="s">
        <v>92</v>
      </c>
    </row>
    <row r="524">
      <c r="A524" s="5">
        <v>44346.85262287037</v>
      </c>
      <c r="B524" s="6" t="s">
        <v>2935</v>
      </c>
      <c r="D524" s="1" t="str">
        <f>VLOOKUP(X524,'Entity Types'!B:C,2,false)</f>
        <v>ფიზ. პირი</v>
      </c>
      <c r="E524" s="1" t="b">
        <v>1</v>
      </c>
      <c r="F524" s="6" t="s">
        <v>2936</v>
      </c>
      <c r="G524" s="6" t="str">
        <f>VLOOKUP(W524, Countries!B:H,7,false)</f>
        <v>საქართველო - GEO</v>
      </c>
      <c r="H524" s="6" t="s">
        <v>2937</v>
      </c>
      <c r="N524" s="6" t="s">
        <v>80</v>
      </c>
      <c r="P524" s="6" t="s">
        <v>2938</v>
      </c>
      <c r="T524" s="1" t="str">
        <f t="shared" si="1"/>
        <v>ICE000523</v>
      </c>
      <c r="U524" s="1" t="str">
        <f>TRIM(B524)&amp;" (ს.კ. "&amp;TRIM(F524)&amp;") - "&amp;VLOOKUP(X524,'Entity Types'!B:C,2,false)</f>
        <v>შოთა საღლიანი (ს.კ. 01011077052) - ფიზ. პირი</v>
      </c>
      <c r="V524" s="6" t="s">
        <v>62</v>
      </c>
      <c r="W524" s="6" t="s">
        <v>63</v>
      </c>
      <c r="X524" s="6" t="s">
        <v>92</v>
      </c>
    </row>
    <row r="525">
      <c r="A525" s="5">
        <v>44346.85264805556</v>
      </c>
      <c r="B525" s="6" t="s">
        <v>1857</v>
      </c>
      <c r="D525" s="1" t="str">
        <f>VLOOKUP(X525,'Entity Types'!B:C,2,false)</f>
        <v>ფიზ. პირი</v>
      </c>
      <c r="E525" s="1" t="b">
        <v>1</v>
      </c>
      <c r="F525" s="6" t="s">
        <v>2939</v>
      </c>
      <c r="G525" s="6" t="str">
        <f>VLOOKUP(W525, Countries!B:H,7,false)</f>
        <v>საქართველო - GEO</v>
      </c>
      <c r="H525" s="6" t="s">
        <v>2940</v>
      </c>
      <c r="N525" s="6" t="s">
        <v>2941</v>
      </c>
      <c r="P525" s="6" t="s">
        <v>2942</v>
      </c>
      <c r="T525" s="1" t="str">
        <f t="shared" si="1"/>
        <v>ICE000524</v>
      </c>
      <c r="U525" s="1" t="str">
        <f>TRIM(B525)&amp;" (ს.კ. "&amp;TRIM(F525)&amp;") - "&amp;VLOOKUP(X525,'Entity Types'!B:C,2,false)</f>
        <v>ნინო ჩიხლაძე (ს.კ. 01011084158) - ფიზ. პირი</v>
      </c>
      <c r="V525" s="6" t="s">
        <v>62</v>
      </c>
      <c r="W525" s="6" t="s">
        <v>63</v>
      </c>
      <c r="X525" s="6" t="s">
        <v>92</v>
      </c>
    </row>
    <row r="526">
      <c r="A526" s="5">
        <v>44346.852675671296</v>
      </c>
      <c r="B526" s="6" t="s">
        <v>2943</v>
      </c>
      <c r="D526" s="1" t="str">
        <f>VLOOKUP(X526,'Entity Types'!B:C,2,false)</f>
        <v>ფიზ. პირი</v>
      </c>
      <c r="E526" s="1" t="b">
        <v>1</v>
      </c>
      <c r="F526" s="6" t="s">
        <v>2944</v>
      </c>
      <c r="G526" s="6" t="str">
        <f>VLOOKUP(W526, Countries!B:H,7,false)</f>
        <v>საქართველო - GEO</v>
      </c>
      <c r="H526" s="6" t="s">
        <v>2945</v>
      </c>
      <c r="N526" s="6" t="s">
        <v>2946</v>
      </c>
      <c r="P526" s="6" t="s">
        <v>2947</v>
      </c>
      <c r="T526" s="1" t="str">
        <f t="shared" si="1"/>
        <v>ICE000525</v>
      </c>
      <c r="U526" s="1" t="str">
        <f>TRIM(B526)&amp;" (ს.კ. "&amp;TRIM(F526)&amp;") - "&amp;VLOOKUP(X526,'Entity Types'!B:C,2,false)</f>
        <v>გარეგინ ასატუროვ (ს.კ. 01012010867) - ფიზ. პირი</v>
      </c>
      <c r="V526" s="6" t="s">
        <v>62</v>
      </c>
      <c r="W526" s="6" t="s">
        <v>63</v>
      </c>
      <c r="X526" s="6" t="s">
        <v>92</v>
      </c>
    </row>
    <row r="527">
      <c r="A527" s="5">
        <v>44346.8527037037</v>
      </c>
      <c r="B527" s="6" t="s">
        <v>2948</v>
      </c>
      <c r="D527" s="1" t="str">
        <f>VLOOKUP(X527,'Entity Types'!B:C,2,false)</f>
        <v>ფიზ. პირი</v>
      </c>
      <c r="E527" s="1" t="b">
        <v>1</v>
      </c>
      <c r="F527" s="6" t="s">
        <v>2949</v>
      </c>
      <c r="G527" s="6" t="str">
        <f>VLOOKUP(W527, Countries!B:H,7,false)</f>
        <v>საქართველო - GEO</v>
      </c>
      <c r="H527" s="6" t="s">
        <v>2950</v>
      </c>
      <c r="N527" s="6" t="s">
        <v>2951</v>
      </c>
      <c r="P527" s="6" t="s">
        <v>2952</v>
      </c>
      <c r="S527" s="6">
        <v>408.0</v>
      </c>
      <c r="T527" s="1" t="str">
        <f t="shared" si="1"/>
        <v>ICE000526</v>
      </c>
      <c r="U527" s="1" t="str">
        <f>TRIM(B527)&amp;" (ს.კ. "&amp;TRIM(F527)&amp;") - "&amp;VLOOKUP(X527,'Entity Types'!B:C,2,false)</f>
        <v>ლევან ჯავახიშვილი (ს.კ. 01013005857) - ფიზ. პირი</v>
      </c>
      <c r="V527" s="6" t="s">
        <v>62</v>
      </c>
      <c r="W527" s="6" t="s">
        <v>63</v>
      </c>
      <c r="X527" s="6" t="s">
        <v>92</v>
      </c>
    </row>
    <row r="528">
      <c r="A528" s="5">
        <v>44346.85273076389</v>
      </c>
      <c r="B528" s="6" t="s">
        <v>2953</v>
      </c>
      <c r="D528" s="1" t="str">
        <f>VLOOKUP(X528,'Entity Types'!B:C,2,false)</f>
        <v>ფიზ. პირი</v>
      </c>
      <c r="E528" s="1" t="b">
        <v>1</v>
      </c>
      <c r="F528" s="6" t="s">
        <v>2954</v>
      </c>
      <c r="G528" s="6" t="str">
        <f>VLOOKUP(W528, Countries!B:H,7,false)</f>
        <v>საქართველო - GEO</v>
      </c>
      <c r="H528" s="6" t="s">
        <v>2955</v>
      </c>
      <c r="N528" s="6" t="s">
        <v>2956</v>
      </c>
      <c r="P528" s="6" t="s">
        <v>2957</v>
      </c>
      <c r="S528" s="6">
        <v>856.0</v>
      </c>
      <c r="T528" s="1" t="str">
        <f t="shared" si="1"/>
        <v>ICE000527</v>
      </c>
      <c r="U528" s="1" t="str">
        <f>TRIM(B528)&amp;" (ს.კ. "&amp;TRIM(F528)&amp;") - "&amp;VLOOKUP(X528,'Entity Types'!B:C,2,false)</f>
        <v>ვადიმ აკოფიანი (ს.კ. 01013009138) - ფიზ. პირი</v>
      </c>
      <c r="V528" s="6" t="s">
        <v>62</v>
      </c>
      <c r="W528" s="6" t="s">
        <v>63</v>
      </c>
      <c r="X528" s="6" t="s">
        <v>92</v>
      </c>
    </row>
    <row r="529">
      <c r="A529" s="5">
        <v>44346.852759456015</v>
      </c>
      <c r="B529" s="6" t="s">
        <v>2958</v>
      </c>
      <c r="D529" s="1" t="str">
        <f>VLOOKUP(X529,'Entity Types'!B:C,2,false)</f>
        <v>მცირე მეწარმე</v>
      </c>
      <c r="E529" s="1" t="b">
        <v>1</v>
      </c>
      <c r="F529" s="6" t="s">
        <v>2959</v>
      </c>
      <c r="G529" s="6" t="str">
        <f>VLOOKUP(W529, Countries!B:H,7,false)</f>
        <v>საქართველო - GEO</v>
      </c>
      <c r="H529" s="6" t="s">
        <v>2960</v>
      </c>
      <c r="N529" s="6" t="s">
        <v>2961</v>
      </c>
      <c r="P529" s="6" t="s">
        <v>2962</v>
      </c>
      <c r="T529" s="1" t="str">
        <f t="shared" si="1"/>
        <v>ICE000528</v>
      </c>
      <c r="U529" s="1" t="str">
        <f>TRIM(B529)&amp;" (ს.კ. "&amp;TRIM(F529)&amp;") - "&amp;VLOOKUP(X529,'Entity Types'!B:C,2,false)</f>
        <v>ვლადიმერ იაკობიშვილი (ს.კ. 01013021051) - მცირე მეწარმე</v>
      </c>
      <c r="V529" s="6" t="s">
        <v>62</v>
      </c>
      <c r="W529" s="6" t="s">
        <v>63</v>
      </c>
      <c r="X529" s="6" t="s">
        <v>417</v>
      </c>
    </row>
    <row r="530">
      <c r="A530" s="5">
        <v>44346.852784780094</v>
      </c>
      <c r="B530" s="6" t="s">
        <v>2963</v>
      </c>
      <c r="D530" s="1" t="str">
        <f>VLOOKUP(X530,'Entity Types'!B:C,2,false)</f>
        <v>მცირე მეწარმე</v>
      </c>
      <c r="E530" s="1" t="b">
        <v>1</v>
      </c>
      <c r="F530" s="6" t="s">
        <v>2964</v>
      </c>
      <c r="G530" s="6" t="str">
        <f>VLOOKUP(W530, Countries!B:H,7,false)</f>
        <v>საქართველო - GEO</v>
      </c>
      <c r="H530" s="6" t="s">
        <v>2965</v>
      </c>
      <c r="N530" s="6" t="s">
        <v>2966</v>
      </c>
      <c r="P530" s="6" t="s">
        <v>2967</v>
      </c>
      <c r="S530" s="6">
        <v>785.0</v>
      </c>
      <c r="T530" s="1" t="str">
        <f t="shared" si="1"/>
        <v>ICE000529</v>
      </c>
      <c r="U530" s="1" t="str">
        <f>TRIM(B530)&amp;" (ს.კ. "&amp;TRIM(F530)&amp;") - "&amp;VLOOKUP(X530,'Entity Types'!B:C,2,false)</f>
        <v>გიორგი როსტიაშვილი (ს.კ. 01017004972) - მცირე მეწარმე</v>
      </c>
      <c r="V530" s="6" t="s">
        <v>62</v>
      </c>
      <c r="W530" s="6" t="s">
        <v>63</v>
      </c>
      <c r="X530" s="6" t="s">
        <v>417</v>
      </c>
    </row>
    <row r="531">
      <c r="A531" s="5">
        <v>44346.8528093287</v>
      </c>
      <c r="B531" s="6" t="s">
        <v>2968</v>
      </c>
      <c r="D531" s="1" t="str">
        <f>VLOOKUP(X531,'Entity Types'!B:C,2,false)</f>
        <v>ფიზ. პირი</v>
      </c>
      <c r="E531" s="1" t="b">
        <v>1</v>
      </c>
      <c r="F531" s="6" t="s">
        <v>2969</v>
      </c>
      <c r="G531" s="6" t="str">
        <f>VLOOKUP(W531, Countries!B:H,7,false)</f>
        <v>საქართველო - GEO</v>
      </c>
      <c r="H531" s="6" t="s">
        <v>2970</v>
      </c>
      <c r="N531" s="6" t="s">
        <v>2971</v>
      </c>
      <c r="P531" s="6" t="s">
        <v>2972</v>
      </c>
      <c r="S531" s="6">
        <v>942.0</v>
      </c>
      <c r="T531" s="1" t="str">
        <f t="shared" si="1"/>
        <v>ICE000530</v>
      </c>
      <c r="U531" s="1" t="str">
        <f>TRIM(B531)&amp;" (ს.კ. "&amp;TRIM(F531)&amp;") - "&amp;VLOOKUP(X531,'Entity Types'!B:C,2,false)</f>
        <v>ოთარ თავყელიშვილი (ს.კ. 01017007827) - ფიზ. პირი</v>
      </c>
      <c r="V531" s="6" t="s">
        <v>62</v>
      </c>
      <c r="W531" s="6" t="s">
        <v>63</v>
      </c>
      <c r="X531" s="6" t="s">
        <v>92</v>
      </c>
    </row>
    <row r="532">
      <c r="A532" s="5">
        <v>44346.85283336806</v>
      </c>
      <c r="B532" s="6" t="s">
        <v>2973</v>
      </c>
      <c r="D532" s="1" t="str">
        <f>VLOOKUP(X532,'Entity Types'!B:C,2,false)</f>
        <v>ინდ. მეწარმე</v>
      </c>
      <c r="E532" s="1" t="b">
        <v>1</v>
      </c>
      <c r="F532" s="6" t="s">
        <v>2974</v>
      </c>
      <c r="G532" s="6" t="str">
        <f>VLOOKUP(W532, Countries!B:H,7,false)</f>
        <v>საქართველო - GEO</v>
      </c>
      <c r="H532" s="6" t="s">
        <v>2975</v>
      </c>
      <c r="N532" s="6" t="s">
        <v>2976</v>
      </c>
      <c r="P532" s="6" t="s">
        <v>2977</v>
      </c>
      <c r="S532" s="6">
        <v>934.0</v>
      </c>
      <c r="T532" s="1" t="str">
        <f t="shared" si="1"/>
        <v>ICE000531</v>
      </c>
      <c r="U532" s="1" t="str">
        <f>TRIM(B532)&amp;" (ს.კ. "&amp;TRIM(F532)&amp;") - "&amp;VLOOKUP(X532,'Entity Types'!B:C,2,false)</f>
        <v>ანზორ მგელაძე (ს.კ. 01017008553) - ინდ. მეწარმე</v>
      </c>
      <c r="V532" s="6" t="s">
        <v>62</v>
      </c>
      <c r="W532" s="6" t="s">
        <v>63</v>
      </c>
      <c r="X532" s="6" t="s">
        <v>892</v>
      </c>
    </row>
    <row r="533">
      <c r="A533" s="5">
        <v>44346.85285649306</v>
      </c>
      <c r="B533" s="6" t="s">
        <v>2978</v>
      </c>
      <c r="D533" s="1" t="str">
        <f>VLOOKUP(X533,'Entity Types'!B:C,2,false)</f>
        <v>ფიზ. პირი</v>
      </c>
      <c r="E533" s="1" t="b">
        <v>1</v>
      </c>
      <c r="F533" s="6" t="s">
        <v>2979</v>
      </c>
      <c r="G533" s="6" t="str">
        <f>VLOOKUP(W533, Countries!B:H,7,false)</f>
        <v>საქართველო - GEO</v>
      </c>
      <c r="H533" s="6" t="s">
        <v>2980</v>
      </c>
      <c r="N533" s="6" t="s">
        <v>80</v>
      </c>
      <c r="P533" s="6" t="s">
        <v>2981</v>
      </c>
      <c r="S533" s="6">
        <v>1175.0</v>
      </c>
      <c r="T533" s="1" t="str">
        <f t="shared" si="1"/>
        <v>ICE000532</v>
      </c>
      <c r="U533" s="1" t="str">
        <f>TRIM(B533)&amp;" (ს.კ. "&amp;TRIM(F533)&amp;") - "&amp;VLOOKUP(X533,'Entity Types'!B:C,2,false)</f>
        <v>მამუკა ქანთარია (ს.კ. 01017014367) - ფიზ. პირი</v>
      </c>
      <c r="V533" s="6" t="s">
        <v>62</v>
      </c>
      <c r="W533" s="6" t="s">
        <v>63</v>
      </c>
      <c r="X533" s="6" t="s">
        <v>92</v>
      </c>
    </row>
    <row r="534">
      <c r="A534" s="5">
        <v>44346.85287994213</v>
      </c>
      <c r="B534" s="6" t="s">
        <v>2982</v>
      </c>
      <c r="D534" s="1" t="str">
        <f>VLOOKUP(X534,'Entity Types'!B:C,2,false)</f>
        <v>მცირე მეწარმე</v>
      </c>
      <c r="E534" s="1" t="b">
        <v>1</v>
      </c>
      <c r="F534" s="6" t="s">
        <v>2983</v>
      </c>
      <c r="G534" s="6" t="str">
        <f>VLOOKUP(W534, Countries!B:H,7,false)</f>
        <v>საქართველო - GEO</v>
      </c>
      <c r="H534" s="6" t="s">
        <v>2984</v>
      </c>
      <c r="N534" s="6" t="s">
        <v>2985</v>
      </c>
      <c r="P534" s="6" t="s">
        <v>2986</v>
      </c>
      <c r="S534" s="6">
        <v>2004.0</v>
      </c>
      <c r="T534" s="1" t="str">
        <f t="shared" si="1"/>
        <v>ICE000533</v>
      </c>
      <c r="U534" s="1" t="str">
        <f>TRIM(B534)&amp;" (ს.კ. "&amp;TRIM(F534)&amp;") - "&amp;VLOOKUP(X534,'Entity Types'!B:C,2,false)</f>
        <v>გიორგი გონაშვილი (ს.კ. 01017022071) - მცირე მეწარმე</v>
      </c>
      <c r="V534" s="6" t="s">
        <v>62</v>
      </c>
      <c r="W534" s="6" t="s">
        <v>63</v>
      </c>
      <c r="X534" s="6" t="s">
        <v>417</v>
      </c>
    </row>
    <row r="535">
      <c r="A535" s="5">
        <v>44346.85290885417</v>
      </c>
      <c r="B535" s="6" t="s">
        <v>2987</v>
      </c>
      <c r="D535" s="1" t="str">
        <f>VLOOKUP(X535,'Entity Types'!B:C,2,false)</f>
        <v>ფიზ. პირი</v>
      </c>
      <c r="E535" s="1" t="b">
        <v>1</v>
      </c>
      <c r="F535" s="6" t="s">
        <v>2988</v>
      </c>
      <c r="G535" s="6" t="str">
        <f>VLOOKUP(W535, Countries!B:H,7,false)</f>
        <v>საქართველო - GEO</v>
      </c>
      <c r="H535" s="6" t="s">
        <v>2989</v>
      </c>
      <c r="N535" s="6" t="s">
        <v>2990</v>
      </c>
      <c r="P535" s="6" t="s">
        <v>2991</v>
      </c>
      <c r="S535" s="6">
        <v>899.0</v>
      </c>
      <c r="T535" s="1" t="str">
        <f t="shared" si="1"/>
        <v>ICE000534</v>
      </c>
      <c r="U535" s="1" t="str">
        <f>TRIM(B535)&amp;" (ს.კ. "&amp;TRIM(F535)&amp;") - "&amp;VLOOKUP(X535,'Entity Types'!B:C,2,false)</f>
        <v>ირმა შარვაძე (ს.კ. 01017022820) - ფიზ. პირი</v>
      </c>
      <c r="V535" s="6" t="s">
        <v>62</v>
      </c>
      <c r="W535" s="6" t="s">
        <v>63</v>
      </c>
      <c r="X535" s="6" t="s">
        <v>92</v>
      </c>
    </row>
    <row r="536">
      <c r="A536" s="5">
        <v>44346.85293483797</v>
      </c>
      <c r="B536" s="6" t="s">
        <v>2992</v>
      </c>
      <c r="D536" s="1" t="str">
        <f>VLOOKUP(X536,'Entity Types'!B:C,2,false)</f>
        <v>ინდ. მეწარმე</v>
      </c>
      <c r="E536" s="1" t="b">
        <v>1</v>
      </c>
      <c r="F536" s="6" t="s">
        <v>2993</v>
      </c>
      <c r="G536" s="6" t="str">
        <f>VLOOKUP(W536, Countries!B:H,7,false)</f>
        <v>საქართველო - GEO</v>
      </c>
      <c r="H536" s="6" t="s">
        <v>2994</v>
      </c>
      <c r="N536" s="6" t="s">
        <v>2995</v>
      </c>
      <c r="P536" s="6" t="s">
        <v>2996</v>
      </c>
      <c r="T536" s="1" t="str">
        <f t="shared" si="1"/>
        <v>ICE000535</v>
      </c>
      <c r="U536" s="1" t="str">
        <f>TRIM(B536)&amp;" (ს.კ. "&amp;TRIM(F536)&amp;") - "&amp;VLOOKUP(X536,'Entity Types'!B:C,2,false)</f>
        <v>ვეფხვია ქართველიშვილი (ს.კ. 01020004676) - ინდ. მეწარმე</v>
      </c>
      <c r="V536" s="6" t="s">
        <v>62</v>
      </c>
      <c r="W536" s="6" t="s">
        <v>63</v>
      </c>
      <c r="X536" s="6" t="s">
        <v>892</v>
      </c>
    </row>
    <row r="537">
      <c r="A537" s="5">
        <v>44346.85296358797</v>
      </c>
      <c r="B537" s="6" t="s">
        <v>2997</v>
      </c>
      <c r="D537" s="1" t="str">
        <f>VLOOKUP(X537,'Entity Types'!B:C,2,false)</f>
        <v>ფიზ. პირი</v>
      </c>
      <c r="E537" s="1" t="b">
        <v>1</v>
      </c>
      <c r="F537" s="6" t="s">
        <v>2998</v>
      </c>
      <c r="G537" s="6" t="str">
        <f>VLOOKUP(W537, Countries!B:H,7,false)</f>
        <v>საქართველო - GEO</v>
      </c>
      <c r="H537" s="6" t="s">
        <v>2999</v>
      </c>
      <c r="N537" s="6" t="s">
        <v>3000</v>
      </c>
      <c r="P537" s="6" t="s">
        <v>3001</v>
      </c>
      <c r="S537" s="6">
        <v>1165.0</v>
      </c>
      <c r="T537" s="1" t="str">
        <f t="shared" si="1"/>
        <v>ICE000536</v>
      </c>
      <c r="U537" s="1" t="str">
        <f>TRIM(B537)&amp;" (ს.კ. "&amp;TRIM(F537)&amp;") - "&amp;VLOOKUP(X537,'Entity Types'!B:C,2,false)</f>
        <v>ნიკოლოზ მამუკაშვილი (ს.კ. 01021012609) - ფიზ. პირი</v>
      </c>
      <c r="V537" s="6" t="s">
        <v>62</v>
      </c>
      <c r="W537" s="6" t="s">
        <v>63</v>
      </c>
      <c r="X537" s="6" t="s">
        <v>92</v>
      </c>
    </row>
    <row r="538">
      <c r="A538" s="5">
        <v>44346.85298915509</v>
      </c>
      <c r="B538" s="6" t="s">
        <v>3002</v>
      </c>
      <c r="D538" s="1" t="str">
        <f>VLOOKUP(X538,'Entity Types'!B:C,2,false)</f>
        <v>მცირე მეწარმე</v>
      </c>
      <c r="E538" s="1" t="b">
        <v>1</v>
      </c>
      <c r="F538" s="6" t="s">
        <v>3003</v>
      </c>
      <c r="G538" s="6" t="str">
        <f>VLOOKUP(W538, Countries!B:H,7,false)</f>
        <v>საქართველო - GEO</v>
      </c>
      <c r="H538" s="6" t="s">
        <v>3004</v>
      </c>
      <c r="N538" s="6" t="s">
        <v>3005</v>
      </c>
      <c r="P538" s="6" t="s">
        <v>3006</v>
      </c>
      <c r="T538" s="1" t="str">
        <f t="shared" si="1"/>
        <v>ICE000537</v>
      </c>
      <c r="U538" s="1" t="str">
        <f>TRIM(B538)&amp;" (ს.კ. "&amp;TRIM(F538)&amp;") - "&amp;VLOOKUP(X538,'Entity Types'!B:C,2,false)</f>
        <v>დოდო მხეიძე (ს.კ. 01022011660) - მცირე მეწარმე</v>
      </c>
      <c r="V538" s="6" t="s">
        <v>62</v>
      </c>
      <c r="W538" s="6" t="s">
        <v>63</v>
      </c>
      <c r="X538" s="6" t="s">
        <v>417</v>
      </c>
    </row>
    <row r="539">
      <c r="A539" s="5">
        <v>44346.853014409724</v>
      </c>
      <c r="B539" s="6" t="s">
        <v>3007</v>
      </c>
      <c r="D539" s="1" t="str">
        <f>VLOOKUP(X539,'Entity Types'!B:C,2,false)</f>
        <v>ფიზ. პირი</v>
      </c>
      <c r="E539" s="1" t="b">
        <v>1</v>
      </c>
      <c r="F539" s="6" t="s">
        <v>3008</v>
      </c>
      <c r="G539" s="6" t="str">
        <f>VLOOKUP(W539, Countries!B:H,7,false)</f>
        <v>საქართველო - GEO</v>
      </c>
      <c r="H539" s="6" t="s">
        <v>3009</v>
      </c>
      <c r="N539" s="6" t="s">
        <v>3010</v>
      </c>
      <c r="P539" s="6" t="s">
        <v>3011</v>
      </c>
      <c r="S539" s="6">
        <v>1172.0</v>
      </c>
      <c r="T539" s="1" t="str">
        <f t="shared" si="1"/>
        <v>ICE000538</v>
      </c>
      <c r="U539" s="1" t="str">
        <f>TRIM(B539)&amp;" (ს.კ. "&amp;TRIM(F539)&amp;") - "&amp;VLOOKUP(X539,'Entity Types'!B:C,2,false)</f>
        <v>არჩილ კახნიაშვილი (ს.კ. 01024011349) - ფიზ. პირი</v>
      </c>
      <c r="V539" s="6" t="s">
        <v>62</v>
      </c>
      <c r="W539" s="6" t="s">
        <v>63</v>
      </c>
      <c r="X539" s="6" t="s">
        <v>92</v>
      </c>
    </row>
    <row r="540">
      <c r="A540" s="5">
        <v>44346.853040497685</v>
      </c>
      <c r="B540" s="6" t="s">
        <v>3012</v>
      </c>
      <c r="D540" s="1" t="str">
        <f>VLOOKUP(X540,'Entity Types'!B:C,2,false)</f>
        <v>ფიზ. პირი</v>
      </c>
      <c r="E540" s="1" t="b">
        <v>1</v>
      </c>
      <c r="F540" s="6" t="s">
        <v>3013</v>
      </c>
      <c r="G540" s="6" t="str">
        <f>VLOOKUP(W540, Countries!B:H,7,false)</f>
        <v>საქართველო - GEO</v>
      </c>
      <c r="H540" s="6" t="s">
        <v>3014</v>
      </c>
      <c r="N540" s="6" t="s">
        <v>3015</v>
      </c>
      <c r="P540" s="6" t="s">
        <v>3016</v>
      </c>
      <c r="S540" s="6">
        <v>1115.0</v>
      </c>
      <c r="T540" s="1" t="str">
        <f t="shared" si="1"/>
        <v>ICE000539</v>
      </c>
      <c r="U540" s="1" t="str">
        <f>TRIM(B540)&amp;" (ს.კ. "&amp;TRIM(F540)&amp;") - "&amp;VLOOKUP(X540,'Entity Types'!B:C,2,false)</f>
        <v>ბეჟან სამხარაძე (ს.კ. 01024029963) - ფიზ. პირი</v>
      </c>
      <c r="V540" s="6" t="s">
        <v>62</v>
      </c>
      <c r="W540" s="6" t="s">
        <v>63</v>
      </c>
      <c r="X540" s="6" t="s">
        <v>92</v>
      </c>
    </row>
    <row r="541">
      <c r="A541" s="5">
        <v>44346.85306689815</v>
      </c>
      <c r="B541" s="6" t="s">
        <v>3017</v>
      </c>
      <c r="D541" s="1" t="str">
        <f>VLOOKUP(X541,'Entity Types'!B:C,2,false)</f>
        <v>ფიზ. პირი</v>
      </c>
      <c r="E541" s="1" t="b">
        <v>1</v>
      </c>
      <c r="F541" s="6" t="s">
        <v>3018</v>
      </c>
      <c r="G541" s="6" t="str">
        <f>VLOOKUP(W541, Countries!B:H,7,false)</f>
        <v>საქართველო - GEO</v>
      </c>
      <c r="H541" s="6" t="s">
        <v>3019</v>
      </c>
      <c r="N541" s="6" t="s">
        <v>3020</v>
      </c>
      <c r="P541" s="6" t="s">
        <v>3021</v>
      </c>
      <c r="S541" s="6">
        <v>1300.0</v>
      </c>
      <c r="T541" s="1" t="str">
        <f t="shared" si="1"/>
        <v>ICE000540</v>
      </c>
      <c r="U541" s="1" t="str">
        <f>TRIM(B541)&amp;" (ს.კ. "&amp;TRIM(F541)&amp;") - "&amp;VLOOKUP(X541,'Entity Types'!B:C,2,false)</f>
        <v>ნანა ჩუბინიძე (ს.კ. 01025012528) - ფიზ. პირი</v>
      </c>
      <c r="V541" s="6" t="s">
        <v>62</v>
      </c>
      <c r="W541" s="6" t="s">
        <v>63</v>
      </c>
      <c r="X541" s="6" t="s">
        <v>92</v>
      </c>
    </row>
    <row r="542">
      <c r="A542" s="5">
        <v>44346.853092997684</v>
      </c>
      <c r="B542" s="6" t="s">
        <v>3022</v>
      </c>
      <c r="D542" s="1" t="str">
        <f>VLOOKUP(X542,'Entity Types'!B:C,2,false)</f>
        <v>ფიზ. პირი</v>
      </c>
      <c r="E542" s="1" t="b">
        <v>1</v>
      </c>
      <c r="F542" s="6" t="s">
        <v>3023</v>
      </c>
      <c r="G542" s="6" t="str">
        <f>VLOOKUP(W542, Countries!B:H,7,false)</f>
        <v>საქართველო - GEO</v>
      </c>
      <c r="H542" s="6" t="s">
        <v>3024</v>
      </c>
      <c r="N542" s="6" t="s">
        <v>80</v>
      </c>
      <c r="P542" s="6" t="s">
        <v>3025</v>
      </c>
      <c r="S542" s="6">
        <v>940.0</v>
      </c>
      <c r="T542" s="1" t="str">
        <f t="shared" si="1"/>
        <v>ICE000541</v>
      </c>
      <c r="U542" s="1" t="str">
        <f>TRIM(B542)&amp;" (ს.კ. "&amp;TRIM(F542)&amp;") - "&amp;VLOOKUP(X542,'Entity Types'!B:C,2,false)</f>
        <v>არტურ აკოპიან (ს.კ. 01026006040) - ფიზ. პირი</v>
      </c>
      <c r="V542" s="6" t="s">
        <v>62</v>
      </c>
      <c r="W542" s="6" t="s">
        <v>63</v>
      </c>
      <c r="X542" s="6" t="s">
        <v>92</v>
      </c>
    </row>
    <row r="543">
      <c r="A543" s="5">
        <v>44346.853117129634</v>
      </c>
      <c r="B543" s="6" t="s">
        <v>3026</v>
      </c>
      <c r="D543" s="1" t="str">
        <f>VLOOKUP(X543,'Entity Types'!B:C,2,false)</f>
        <v>ფიზ. პირი</v>
      </c>
      <c r="E543" s="1" t="b">
        <v>1</v>
      </c>
      <c r="F543" s="6" t="s">
        <v>3027</v>
      </c>
      <c r="G543" s="6" t="str">
        <f>VLOOKUP(W543, Countries!B:H,7,false)</f>
        <v>საქართველო - GEO</v>
      </c>
      <c r="H543" s="6" t="s">
        <v>3028</v>
      </c>
      <c r="N543" s="6" t="s">
        <v>80</v>
      </c>
      <c r="P543" s="6" t="s">
        <v>3029</v>
      </c>
      <c r="T543" s="1" t="str">
        <f t="shared" si="1"/>
        <v>ICE000542</v>
      </c>
      <c r="U543" s="1" t="str">
        <f>TRIM(B543)&amp;" (ს.კ. "&amp;TRIM(F543)&amp;") - "&amp;VLOOKUP(X543,'Entity Types'!B:C,2,false)</f>
        <v>ზაზა შუბითიძე (ს.კ. 01024077463) - ფიზ. პირი</v>
      </c>
      <c r="V543" s="6" t="s">
        <v>62</v>
      </c>
      <c r="W543" s="6" t="s">
        <v>63</v>
      </c>
      <c r="X543" s="6" t="s">
        <v>92</v>
      </c>
    </row>
    <row r="544">
      <c r="A544" s="5">
        <v>44346.85314393519</v>
      </c>
      <c r="B544" s="6" t="s">
        <v>3030</v>
      </c>
      <c r="D544" s="1" t="str">
        <f>VLOOKUP(X544,'Entity Types'!B:C,2,false)</f>
        <v>მცირე მეწარმე</v>
      </c>
      <c r="E544" s="1" t="b">
        <v>1</v>
      </c>
      <c r="F544" s="6" t="s">
        <v>3031</v>
      </c>
      <c r="G544" s="6" t="str">
        <f>VLOOKUP(W544, Countries!B:H,7,false)</f>
        <v>საქართველო - GEO</v>
      </c>
      <c r="H544" s="6" t="s">
        <v>3032</v>
      </c>
      <c r="N544" s="6" t="s">
        <v>3033</v>
      </c>
      <c r="P544" s="6" t="s">
        <v>3034</v>
      </c>
      <c r="S544" s="6">
        <v>1466.0</v>
      </c>
      <c r="T544" s="1" t="str">
        <f t="shared" si="1"/>
        <v>ICE000543</v>
      </c>
      <c r="U544" s="1" t="str">
        <f>TRIM(B544)&amp;" (ს.კ. "&amp;TRIM(F544)&amp;") - "&amp;VLOOKUP(X544,'Entity Types'!B:C,2,false)</f>
        <v>გაგიკ კაზაროვი (ს.კ. 01027051886) - მცირე მეწარმე</v>
      </c>
      <c r="V544" s="6" t="s">
        <v>62</v>
      </c>
      <c r="W544" s="6" t="s">
        <v>63</v>
      </c>
      <c r="X544" s="6" t="s">
        <v>417</v>
      </c>
    </row>
    <row r="545">
      <c r="A545" s="5">
        <v>44346.85316810185</v>
      </c>
      <c r="B545" s="6" t="s">
        <v>3035</v>
      </c>
      <c r="D545" s="1" t="str">
        <f>VLOOKUP(X545,'Entity Types'!B:C,2,false)</f>
        <v>ინდ. მეწარმე</v>
      </c>
      <c r="E545" s="1" t="b">
        <v>1</v>
      </c>
      <c r="F545" s="6" t="s">
        <v>3036</v>
      </c>
      <c r="G545" s="6" t="str">
        <f>VLOOKUP(W545, Countries!B:H,7,false)</f>
        <v>საქართველო - GEO</v>
      </c>
      <c r="H545" s="6" t="s">
        <v>3037</v>
      </c>
      <c r="N545" s="6" t="s">
        <v>3038</v>
      </c>
      <c r="P545" s="6" t="s">
        <v>3039</v>
      </c>
      <c r="T545" s="1" t="str">
        <f t="shared" si="1"/>
        <v>ICE000544</v>
      </c>
      <c r="U545" s="1" t="str">
        <f>TRIM(B545)&amp;" (ს.კ. "&amp;TRIM(F545)&amp;") - "&amp;VLOOKUP(X545,'Entity Types'!B:C,2,false)</f>
        <v>გიორგი ბრეგვაძე (ს.კ. 01027064766) - ინდ. მეწარმე</v>
      </c>
      <c r="V545" s="6" t="s">
        <v>62</v>
      </c>
      <c r="W545" s="6" t="s">
        <v>63</v>
      </c>
      <c r="X545" s="6" t="s">
        <v>892</v>
      </c>
    </row>
    <row r="546">
      <c r="A546" s="5">
        <v>44346.85319263889</v>
      </c>
      <c r="B546" s="6" t="s">
        <v>3040</v>
      </c>
      <c r="D546" s="1" t="str">
        <f>VLOOKUP(X546,'Entity Types'!B:C,2,false)</f>
        <v>ინდ. მეწარმე</v>
      </c>
      <c r="E546" s="1" t="b">
        <v>1</v>
      </c>
      <c r="F546" s="6" t="s">
        <v>3041</v>
      </c>
      <c r="G546" s="6" t="str">
        <f>VLOOKUP(W546, Countries!B:H,7,false)</f>
        <v>საქართველო - GEO</v>
      </c>
      <c r="H546" s="6" t="s">
        <v>3042</v>
      </c>
      <c r="N546" s="6" t="s">
        <v>80</v>
      </c>
      <c r="P546" s="6" t="s">
        <v>3043</v>
      </c>
      <c r="S546" s="6">
        <v>1488.0</v>
      </c>
      <c r="T546" s="1" t="str">
        <f t="shared" si="1"/>
        <v>ICE000545</v>
      </c>
      <c r="U546" s="1" t="str">
        <f>TRIM(B546)&amp;" (ს.კ. "&amp;TRIM(F546)&amp;") - "&amp;VLOOKUP(X546,'Entity Types'!B:C,2,false)</f>
        <v>ნიკოლოზი ბექაური (ს.კ. 01027084519) - ინდ. მეწარმე</v>
      </c>
      <c r="V546" s="6" t="s">
        <v>62</v>
      </c>
      <c r="W546" s="6" t="s">
        <v>63</v>
      </c>
      <c r="X546" s="6" t="s">
        <v>892</v>
      </c>
    </row>
    <row r="547">
      <c r="A547" s="5">
        <v>44346.85321556713</v>
      </c>
      <c r="B547" s="6" t="s">
        <v>3044</v>
      </c>
      <c r="D547" s="1" t="str">
        <f>VLOOKUP(X547,'Entity Types'!B:C,2,false)</f>
        <v>ფიზ. პირი</v>
      </c>
      <c r="E547" s="1" t="b">
        <v>1</v>
      </c>
      <c r="F547" s="6" t="s">
        <v>3045</v>
      </c>
      <c r="G547" s="6" t="str">
        <f>VLOOKUP(W547, Countries!B:H,7,false)</f>
        <v>საქართველო - GEO</v>
      </c>
      <c r="H547" s="6" t="s">
        <v>3046</v>
      </c>
      <c r="N547" s="6" t="s">
        <v>3047</v>
      </c>
      <c r="P547" s="6" t="s">
        <v>3048</v>
      </c>
      <c r="S547" s="6">
        <v>809.0</v>
      </c>
      <c r="T547" s="1" t="str">
        <f t="shared" si="1"/>
        <v>ICE000546</v>
      </c>
      <c r="U547" s="1" t="str">
        <f>TRIM(B547)&amp;" (ს.კ. "&amp;TRIM(F547)&amp;") - "&amp;VLOOKUP(X547,'Entity Types'!B:C,2,false)</f>
        <v>ზაზა ბაკურაძე (ს.კ. 01028002532) - ფიზ. პირი</v>
      </c>
      <c r="V547" s="6" t="s">
        <v>62</v>
      </c>
      <c r="W547" s="6" t="s">
        <v>63</v>
      </c>
      <c r="X547" s="6" t="s">
        <v>92</v>
      </c>
    </row>
    <row r="548">
      <c r="A548" s="5">
        <v>44346.85323927083</v>
      </c>
      <c r="B548" s="6" t="s">
        <v>3049</v>
      </c>
      <c r="D548" s="1" t="str">
        <f>VLOOKUP(X548,'Entity Types'!B:C,2,false)</f>
        <v>მცირე მეწარმე</v>
      </c>
      <c r="E548" s="1" t="b">
        <v>1</v>
      </c>
      <c r="F548" s="6" t="s">
        <v>3050</v>
      </c>
      <c r="G548" s="6" t="str">
        <f>VLOOKUP(W548, Countries!B:H,7,false)</f>
        <v>საქართველო - GEO</v>
      </c>
      <c r="H548" s="6" t="s">
        <v>3051</v>
      </c>
      <c r="N548" s="6" t="s">
        <v>3052</v>
      </c>
      <c r="P548" s="6" t="s">
        <v>3053</v>
      </c>
      <c r="T548" s="1" t="str">
        <f t="shared" si="1"/>
        <v>ICE000547</v>
      </c>
      <c r="U548" s="1" t="str">
        <f>TRIM(B548)&amp;" (ს.კ. "&amp;TRIM(F548)&amp;") - "&amp;VLOOKUP(X548,'Entity Types'!B:C,2,false)</f>
        <v>თენგიზი კედელაშვილი (ს.კ. 01028006158) - მცირე მეწარმე</v>
      </c>
      <c r="V548" s="6" t="s">
        <v>62</v>
      </c>
      <c r="W548" s="6" t="s">
        <v>63</v>
      </c>
      <c r="X548" s="6" t="s">
        <v>417</v>
      </c>
    </row>
    <row r="549">
      <c r="A549" s="5">
        <v>44346.85326422454</v>
      </c>
      <c r="B549" s="6" t="s">
        <v>3054</v>
      </c>
      <c r="D549" s="1" t="str">
        <f>VLOOKUP(X549,'Entity Types'!B:C,2,false)</f>
        <v>ფიზ. პირი</v>
      </c>
      <c r="E549" s="1" t="b">
        <v>1</v>
      </c>
      <c r="F549" s="6" t="s">
        <v>3055</v>
      </c>
      <c r="G549" s="6" t="str">
        <f>VLOOKUP(W549, Countries!B:H,7,false)</f>
        <v>საქართველო - GEO</v>
      </c>
      <c r="H549" s="6" t="s">
        <v>3056</v>
      </c>
      <c r="N549" s="6" t="s">
        <v>80</v>
      </c>
      <c r="P549" s="6" t="s">
        <v>3057</v>
      </c>
      <c r="S549" s="6">
        <v>1004.0</v>
      </c>
      <c r="T549" s="1" t="str">
        <f t="shared" si="1"/>
        <v>ICE000548</v>
      </c>
      <c r="U549" s="1" t="str">
        <f>TRIM(B549)&amp;" (ს.კ. "&amp;TRIM(F549)&amp;") - "&amp;VLOOKUP(X549,'Entity Types'!B:C,2,false)</f>
        <v>ნონა სუხაშვილი (ს.კ. 01030002082) - ფიზ. პირი</v>
      </c>
      <c r="V549" s="6" t="s">
        <v>62</v>
      </c>
      <c r="W549" s="6" t="s">
        <v>63</v>
      </c>
      <c r="X549" s="6" t="s">
        <v>92</v>
      </c>
    </row>
    <row r="550">
      <c r="A550" s="5">
        <v>44346.85329068287</v>
      </c>
      <c r="B550" s="6" t="s">
        <v>3058</v>
      </c>
      <c r="D550" s="1" t="str">
        <f>VLOOKUP(X550,'Entity Types'!B:C,2,false)</f>
        <v>ფიზ. პირი</v>
      </c>
      <c r="E550" s="1" t="b">
        <v>1</v>
      </c>
      <c r="F550" s="6" t="s">
        <v>3059</v>
      </c>
      <c r="G550" s="6" t="str">
        <f>VLOOKUP(W550, Countries!B:H,7,false)</f>
        <v>საქართველო - GEO</v>
      </c>
      <c r="H550" s="6" t="s">
        <v>3060</v>
      </c>
      <c r="N550" s="6" t="s">
        <v>3061</v>
      </c>
      <c r="P550" s="6" t="s">
        <v>3062</v>
      </c>
      <c r="T550" s="1" t="str">
        <f t="shared" si="1"/>
        <v>ICE000549</v>
      </c>
      <c r="U550" s="1" t="str">
        <f>TRIM(B550)&amp;" (ს.კ. "&amp;TRIM(F550)&amp;") - "&amp;VLOOKUP(X550,'Entity Types'!B:C,2,false)</f>
        <v>კონსტანტინე ჭარბაძე (ს.კ. 01030002486) - ფიზ. პირი</v>
      </c>
      <c r="V550" s="6" t="s">
        <v>62</v>
      </c>
      <c r="W550" s="6" t="s">
        <v>63</v>
      </c>
      <c r="X550" s="6" t="s">
        <v>92</v>
      </c>
    </row>
    <row r="551">
      <c r="A551" s="5">
        <v>44346.85331883102</v>
      </c>
      <c r="B551" s="6" t="s">
        <v>3063</v>
      </c>
      <c r="D551" s="1" t="str">
        <f>VLOOKUP(X551,'Entity Types'!B:C,2,false)</f>
        <v>ფიზ. პირი</v>
      </c>
      <c r="E551" s="1" t="b">
        <v>1</v>
      </c>
      <c r="F551" s="6" t="s">
        <v>3064</v>
      </c>
      <c r="G551" s="6" t="str">
        <f>VLOOKUP(W551, Countries!B:H,7,false)</f>
        <v>საქართველო - GEO</v>
      </c>
      <c r="H551" s="6" t="s">
        <v>3065</v>
      </c>
      <c r="N551" s="6" t="s">
        <v>3066</v>
      </c>
      <c r="P551" s="6" t="s">
        <v>3067</v>
      </c>
      <c r="S551" s="6">
        <v>1301.0</v>
      </c>
      <c r="T551" s="1" t="str">
        <f t="shared" si="1"/>
        <v>ICE000550</v>
      </c>
      <c r="U551" s="1" t="str">
        <f>TRIM(B551)&amp;" (ს.კ. "&amp;TRIM(F551)&amp;") - "&amp;VLOOKUP(X551,'Entity Types'!B:C,2,false)</f>
        <v>გრიგოლ ხმელიძე (ს.კ. 01030012381) - ფიზ. პირი</v>
      </c>
      <c r="V551" s="6" t="s">
        <v>62</v>
      </c>
      <c r="W551" s="6" t="s">
        <v>63</v>
      </c>
      <c r="X551" s="6" t="s">
        <v>92</v>
      </c>
    </row>
    <row r="552">
      <c r="A552" s="5">
        <v>44346.853345752315</v>
      </c>
      <c r="B552" s="6" t="s">
        <v>3068</v>
      </c>
      <c r="D552" s="1" t="str">
        <f>VLOOKUP(X552,'Entity Types'!B:C,2,false)</f>
        <v>მცირე მეწარმე</v>
      </c>
      <c r="E552" s="1" t="b">
        <v>1</v>
      </c>
      <c r="F552" s="6" t="s">
        <v>3069</v>
      </c>
      <c r="G552" s="6" t="str">
        <f>VLOOKUP(W552, Countries!B:H,7,false)</f>
        <v>საქართველო - GEO</v>
      </c>
      <c r="H552" s="6" t="s">
        <v>3070</v>
      </c>
      <c r="N552" s="6" t="s">
        <v>3071</v>
      </c>
      <c r="P552" s="6" t="s">
        <v>3072</v>
      </c>
      <c r="S552" s="6">
        <v>1433.0</v>
      </c>
      <c r="T552" s="1" t="str">
        <f t="shared" si="1"/>
        <v>ICE000551</v>
      </c>
      <c r="U552" s="1" t="str">
        <f>TRIM(B552)&amp;" (ს.კ. "&amp;TRIM(F552)&amp;") - "&amp;VLOOKUP(X552,'Entity Types'!B:C,2,false)</f>
        <v>იოსებ ალადაშვილი (ს.კ. 01030013837) - მცირე მეწარმე</v>
      </c>
      <c r="V552" s="6" t="s">
        <v>62</v>
      </c>
      <c r="W552" s="6" t="s">
        <v>63</v>
      </c>
      <c r="X552" s="6" t="s">
        <v>417</v>
      </c>
    </row>
    <row r="553">
      <c r="A553" s="5">
        <v>44346.85337136574</v>
      </c>
      <c r="B553" s="6" t="s">
        <v>3073</v>
      </c>
      <c r="D553" s="1" t="str">
        <f>VLOOKUP(X553,'Entity Types'!B:C,2,false)</f>
        <v>ფიზ. პირი</v>
      </c>
      <c r="E553" s="1" t="b">
        <v>1</v>
      </c>
      <c r="F553" s="6" t="s">
        <v>3074</v>
      </c>
      <c r="G553" s="6" t="str">
        <f>VLOOKUP(W553, Countries!B:H,7,false)</f>
        <v>საქართველო - GEO</v>
      </c>
      <c r="H553" s="6" t="s">
        <v>3075</v>
      </c>
      <c r="N553" s="6" t="s">
        <v>3076</v>
      </c>
      <c r="P553" s="6" t="s">
        <v>3077</v>
      </c>
      <c r="T553" s="1" t="str">
        <f t="shared" si="1"/>
        <v>ICE000552</v>
      </c>
      <c r="U553" s="1" t="str">
        <f>TRIM(B553)&amp;" (ს.კ. "&amp;TRIM(F553)&amp;") - "&amp;VLOOKUP(X553,'Entity Types'!B:C,2,false)</f>
        <v>მარიამ პავლიაშვილი (ს.კ. 01030031412) - ფიზ. პირი</v>
      </c>
      <c r="V553" s="6" t="s">
        <v>62</v>
      </c>
      <c r="W553" s="6" t="s">
        <v>63</v>
      </c>
      <c r="X553" s="6" t="s">
        <v>92</v>
      </c>
    </row>
    <row r="554">
      <c r="A554" s="5">
        <v>44346.85340324074</v>
      </c>
      <c r="B554" s="6" t="s">
        <v>3078</v>
      </c>
      <c r="D554" s="1" t="str">
        <f>VLOOKUP(X554,'Entity Types'!B:C,2,false)</f>
        <v>ფიზ. პირი</v>
      </c>
      <c r="E554" s="1" t="b">
        <v>1</v>
      </c>
      <c r="F554" s="6" t="s">
        <v>3079</v>
      </c>
      <c r="G554" s="6" t="str">
        <f>VLOOKUP(W554, Countries!B:H,7,false)</f>
        <v>საქართველო - GEO</v>
      </c>
      <c r="H554" s="6" t="s">
        <v>3080</v>
      </c>
      <c r="N554" s="6" t="s">
        <v>3081</v>
      </c>
      <c r="P554" s="6" t="s">
        <v>3082</v>
      </c>
      <c r="T554" s="1" t="str">
        <f t="shared" si="1"/>
        <v>ICE000553</v>
      </c>
      <c r="U554" s="1" t="str">
        <f>TRIM(B554)&amp;" (ს.კ. "&amp;TRIM(F554)&amp;") - "&amp;VLOOKUP(X554,'Entity Types'!B:C,2,false)</f>
        <v>გიორგი ვეშაგური (ს.კ. 01030034373) - ფიზ. პირი</v>
      </c>
      <c r="V554" s="6" t="s">
        <v>62</v>
      </c>
      <c r="W554" s="6" t="s">
        <v>63</v>
      </c>
      <c r="X554" s="6" t="s">
        <v>92</v>
      </c>
    </row>
    <row r="555">
      <c r="A555" s="5">
        <v>44346.8534296412</v>
      </c>
      <c r="B555" s="6" t="s">
        <v>3078</v>
      </c>
      <c r="D555" s="1" t="str">
        <f>VLOOKUP(X555,'Entity Types'!B:C,2,false)</f>
        <v>ფიზ. პირი</v>
      </c>
      <c r="E555" s="1" t="b">
        <v>1</v>
      </c>
      <c r="F555" s="6" t="s">
        <v>3083</v>
      </c>
      <c r="G555" s="6" t="str">
        <f>VLOOKUP(W555, Countries!B:H,7,false)</f>
        <v>საქართველო - GEO</v>
      </c>
      <c r="H555" s="6" t="s">
        <v>3084</v>
      </c>
      <c r="N555" s="6" t="s">
        <v>80</v>
      </c>
      <c r="P555" s="6" t="s">
        <v>3085</v>
      </c>
      <c r="T555" s="1" t="str">
        <f t="shared" si="1"/>
        <v>ICE000554</v>
      </c>
      <c r="U555" s="1" t="str">
        <f>TRIM(B555)&amp;" (ს.კ. "&amp;TRIM(F555)&amp;") - "&amp;VLOOKUP(X555,'Entity Types'!B:C,2,false)</f>
        <v>გიორგი ვეშაგური (ს.კ. 01030037036) - ფიზ. პირი</v>
      </c>
      <c r="V555" s="6" t="s">
        <v>62</v>
      </c>
      <c r="W555" s="6" t="s">
        <v>63</v>
      </c>
      <c r="X555" s="6" t="s">
        <v>92</v>
      </c>
    </row>
    <row r="556">
      <c r="A556" s="5">
        <v>44346.85345653935</v>
      </c>
      <c r="B556" s="6" t="s">
        <v>3086</v>
      </c>
      <c r="D556" s="1" t="str">
        <f>VLOOKUP(X556,'Entity Types'!B:C,2,false)</f>
        <v>ფიზ. პირი</v>
      </c>
      <c r="E556" s="1" t="b">
        <v>1</v>
      </c>
      <c r="F556" s="6" t="s">
        <v>3087</v>
      </c>
      <c r="G556" s="6" t="str">
        <f>VLOOKUP(W556, Countries!B:H,7,false)</f>
        <v>საქართველო - GEO</v>
      </c>
      <c r="H556" s="6" t="s">
        <v>3088</v>
      </c>
      <c r="N556" s="6" t="s">
        <v>3089</v>
      </c>
      <c r="P556" s="6" t="s">
        <v>3090</v>
      </c>
      <c r="S556" s="6">
        <v>935.0</v>
      </c>
      <c r="T556" s="1" t="str">
        <f t="shared" si="1"/>
        <v>ICE000555</v>
      </c>
      <c r="U556" s="1" t="str">
        <f>TRIM(B556)&amp;" (ს.კ. "&amp;TRIM(F556)&amp;") - "&amp;VLOOKUP(X556,'Entity Types'!B:C,2,false)</f>
        <v>გიორგი საგანელიძე (ს.კ. 01031004276) - ფიზ. პირი</v>
      </c>
      <c r="V556" s="6" t="s">
        <v>62</v>
      </c>
      <c r="W556" s="6" t="s">
        <v>63</v>
      </c>
      <c r="X556" s="6" t="s">
        <v>92</v>
      </c>
    </row>
    <row r="557">
      <c r="A557" s="5">
        <v>44346.85348318287</v>
      </c>
      <c r="B557" s="6" t="s">
        <v>3091</v>
      </c>
      <c r="D557" s="1" t="str">
        <f>VLOOKUP(X557,'Entity Types'!B:C,2,false)</f>
        <v>ფიზ. პირი</v>
      </c>
      <c r="E557" s="1" t="b">
        <v>1</v>
      </c>
      <c r="F557" s="6" t="s">
        <v>3092</v>
      </c>
      <c r="G557" s="6" t="str">
        <f>VLOOKUP(W557, Countries!B:H,7,false)</f>
        <v>საქართველო - GEO</v>
      </c>
      <c r="H557" s="6" t="s">
        <v>3093</v>
      </c>
      <c r="N557" s="6" t="s">
        <v>3094</v>
      </c>
      <c r="P557" s="6" t="s">
        <v>3095</v>
      </c>
      <c r="S557" s="6">
        <v>2796.0</v>
      </c>
      <c r="T557" s="1" t="str">
        <f t="shared" si="1"/>
        <v>ICE000556</v>
      </c>
      <c r="U557" s="1" t="str">
        <f>TRIM(B557)&amp;" (ს.კ. "&amp;TRIM(F557)&amp;") - "&amp;VLOOKUP(X557,'Entity Types'!B:C,2,false)</f>
        <v>გიორგი ნიჟარაძე (ს.კ. 01031005767) - ფიზ. პირი</v>
      </c>
      <c r="V557" s="6" t="s">
        <v>62</v>
      </c>
      <c r="W557" s="6" t="s">
        <v>63</v>
      </c>
      <c r="X557" s="6" t="s">
        <v>92</v>
      </c>
    </row>
    <row r="558">
      <c r="A558" s="5">
        <v>44346.85350859954</v>
      </c>
      <c r="B558" s="6" t="s">
        <v>3096</v>
      </c>
      <c r="D558" s="1" t="str">
        <f>VLOOKUP(X558,'Entity Types'!B:C,2,false)</f>
        <v>ფიზ. პირი</v>
      </c>
      <c r="E558" s="1" t="b">
        <v>1</v>
      </c>
      <c r="F558" s="6" t="s">
        <v>3097</v>
      </c>
      <c r="G558" s="6" t="str">
        <f>VLOOKUP(W558, Countries!B:H,7,false)</f>
        <v>საქართველო - GEO</v>
      </c>
      <c r="H558" s="6" t="s">
        <v>3098</v>
      </c>
      <c r="N558" s="6" t="s">
        <v>80</v>
      </c>
      <c r="P558" s="6" t="s">
        <v>3099</v>
      </c>
      <c r="S558" s="6">
        <v>949.0</v>
      </c>
      <c r="T558" s="1" t="str">
        <f t="shared" si="1"/>
        <v>ICE000557</v>
      </c>
      <c r="U558" s="1" t="str">
        <f>TRIM(B558)&amp;" (ს.კ. "&amp;TRIM(F558)&amp;") - "&amp;VLOOKUP(X558,'Entity Types'!B:C,2,false)</f>
        <v>ალექსანდრე ნამორაძე (ს.კ. 01036001755) - ფიზ. პირი</v>
      </c>
      <c r="V558" s="6" t="s">
        <v>62</v>
      </c>
      <c r="W558" s="6" t="s">
        <v>63</v>
      </c>
      <c r="X558" s="6" t="s">
        <v>92</v>
      </c>
    </row>
    <row r="559">
      <c r="A559" s="5">
        <v>44346.85353450231</v>
      </c>
      <c r="B559" s="6" t="s">
        <v>3100</v>
      </c>
      <c r="D559" s="1" t="str">
        <f>VLOOKUP(X559,'Entity Types'!B:C,2,false)</f>
        <v>მცირე მეწარმე</v>
      </c>
      <c r="E559" s="1" t="b">
        <v>1</v>
      </c>
      <c r="F559" s="6" t="s">
        <v>3101</v>
      </c>
      <c r="G559" s="6" t="str">
        <f>VLOOKUP(W559, Countries!B:H,7,false)</f>
        <v>საქართველო - GEO</v>
      </c>
      <c r="H559" s="6" t="s">
        <v>3102</v>
      </c>
      <c r="N559" s="6" t="s">
        <v>3103</v>
      </c>
      <c r="P559" s="6" t="s">
        <v>3104</v>
      </c>
      <c r="S559" s="6">
        <v>1427.0</v>
      </c>
      <c r="T559" s="1" t="str">
        <f t="shared" si="1"/>
        <v>ICE000558</v>
      </c>
      <c r="U559" s="1" t="str">
        <f>TRIM(B559)&amp;" (ს.კ. "&amp;TRIM(F559)&amp;") - "&amp;VLOOKUP(X559,'Entity Types'!B:C,2,false)</f>
        <v>იასინ იოსელიანი (ს.კ. 01770000481) - მცირე მეწარმე</v>
      </c>
      <c r="V559" s="6" t="s">
        <v>62</v>
      </c>
      <c r="W559" s="6" t="s">
        <v>63</v>
      </c>
      <c r="X559" s="6" t="s">
        <v>417</v>
      </c>
    </row>
    <row r="560">
      <c r="A560" s="5">
        <v>44346.85356283565</v>
      </c>
      <c r="B560" s="6" t="s">
        <v>3105</v>
      </c>
      <c r="D560" s="1" t="str">
        <f>VLOOKUP(X560,'Entity Types'!B:C,2,false)</f>
        <v>ფიზ. პირი</v>
      </c>
      <c r="E560" s="1" t="b">
        <v>1</v>
      </c>
      <c r="F560" s="6" t="s">
        <v>3106</v>
      </c>
      <c r="G560" s="6" t="str">
        <f>VLOOKUP(W560, Countries!B:H,7,false)</f>
        <v>საქართველო - GEO</v>
      </c>
      <c r="H560" s="6" t="s">
        <v>3107</v>
      </c>
      <c r="N560" s="6" t="s">
        <v>80</v>
      </c>
      <c r="P560" s="6" t="s">
        <v>3108</v>
      </c>
      <c r="S560" s="6">
        <v>893.0</v>
      </c>
      <c r="T560" s="1" t="str">
        <f t="shared" si="1"/>
        <v>ICE000559</v>
      </c>
      <c r="U560" s="1" t="str">
        <f>TRIM(B560)&amp;" (ს.კ. "&amp;TRIM(F560)&amp;") - "&amp;VLOOKUP(X560,'Entity Types'!B:C,2,false)</f>
        <v>ოლეგ სიტკო (ს.კ. 01791005256) - ფიზ. პირი</v>
      </c>
      <c r="V560" s="6" t="s">
        <v>62</v>
      </c>
      <c r="W560" s="6" t="s">
        <v>63</v>
      </c>
      <c r="X560" s="6" t="s">
        <v>92</v>
      </c>
    </row>
    <row r="561">
      <c r="A561" s="5">
        <v>44346.85359038194</v>
      </c>
      <c r="B561" s="6" t="s">
        <v>3109</v>
      </c>
      <c r="D561" s="1" t="str">
        <f>VLOOKUP(X561,'Entity Types'!B:C,2,false)</f>
        <v>ფიზ. პირი</v>
      </c>
      <c r="E561" s="1" t="b">
        <v>1</v>
      </c>
      <c r="F561" s="6" t="s">
        <v>3110</v>
      </c>
      <c r="G561" s="6" t="str">
        <f>VLOOKUP(W561, Countries!B:H,7,false)</f>
        <v>საქართველო - GEO</v>
      </c>
      <c r="H561" s="6" t="s">
        <v>3111</v>
      </c>
      <c r="N561" s="6" t="s">
        <v>3112</v>
      </c>
      <c r="P561" s="6" t="s">
        <v>3113</v>
      </c>
      <c r="T561" s="1" t="str">
        <f t="shared" si="1"/>
        <v>ICE000560</v>
      </c>
      <c r="U561" s="1" t="str">
        <f>TRIM(B561)&amp;" (ს.კ. "&amp;TRIM(F561)&amp;") - "&amp;VLOOKUP(X561,'Entity Types'!B:C,2,false)</f>
        <v>კონსტანტინე თვალიაშვილი (ს.კ. 01901126719) - ფიზ. პირი</v>
      </c>
      <c r="V561" s="6" t="s">
        <v>62</v>
      </c>
      <c r="W561" s="6" t="s">
        <v>63</v>
      </c>
      <c r="X561" s="6" t="s">
        <v>92</v>
      </c>
    </row>
    <row r="562">
      <c r="A562" s="5">
        <v>44346.85361762732</v>
      </c>
      <c r="B562" s="6" t="s">
        <v>3114</v>
      </c>
      <c r="D562" s="1" t="str">
        <f>VLOOKUP(X562,'Entity Types'!B:C,2,false)</f>
        <v>მცირე მეწარმე</v>
      </c>
      <c r="E562" s="1" t="b">
        <v>1</v>
      </c>
      <c r="F562" s="6" t="s">
        <v>3115</v>
      </c>
      <c r="G562" s="6" t="str">
        <f>VLOOKUP(W562, Countries!B:H,7,false)</f>
        <v>საქართველო - GEO</v>
      </c>
      <c r="H562" s="6" t="s">
        <v>3116</v>
      </c>
      <c r="N562" s="6" t="s">
        <v>3117</v>
      </c>
      <c r="P562" s="6" t="s">
        <v>3118</v>
      </c>
      <c r="T562" s="1" t="str">
        <f t="shared" si="1"/>
        <v>ICE000561</v>
      </c>
      <c r="U562" s="1" t="str">
        <f>TRIM(B562)&amp;" (ს.კ. "&amp;TRIM(F562)&amp;") - "&amp;VLOOKUP(X562,'Entity Types'!B:C,2,false)</f>
        <v>ილია მიგინეიშვილი (ს.კ. 02001003855) - მცირე მეწარმე</v>
      </c>
      <c r="V562" s="6" t="s">
        <v>62</v>
      </c>
      <c r="W562" s="6" t="s">
        <v>63</v>
      </c>
      <c r="X562" s="6" t="s">
        <v>417</v>
      </c>
    </row>
    <row r="563">
      <c r="A563" s="5">
        <v>44346.85364458333</v>
      </c>
      <c r="B563" s="6" t="s">
        <v>3119</v>
      </c>
      <c r="D563" s="1" t="str">
        <f>VLOOKUP(X563,'Entity Types'!B:C,2,false)</f>
        <v>მცირე მეწარმე</v>
      </c>
      <c r="E563" s="1" t="b">
        <v>1</v>
      </c>
      <c r="F563" s="6" t="s">
        <v>3120</v>
      </c>
      <c r="G563" s="6" t="str">
        <f>VLOOKUP(W563, Countries!B:H,7,false)</f>
        <v>საქართველო - GEO</v>
      </c>
      <c r="H563" s="6" t="s">
        <v>3121</v>
      </c>
      <c r="N563" s="6" t="s">
        <v>3122</v>
      </c>
      <c r="P563" s="6" t="s">
        <v>3123</v>
      </c>
      <c r="T563" s="1" t="str">
        <f t="shared" si="1"/>
        <v>ICE000562</v>
      </c>
      <c r="U563" s="1" t="str">
        <f>TRIM(B563)&amp;" (ს.კ. "&amp;TRIM(F563)&amp;") - "&amp;VLOOKUP(X563,'Entity Types'!B:C,2,false)</f>
        <v>ოთარი მამამთავრიშვილი (ს.კ. 06001005273) - მცირე მეწარმე</v>
      </c>
      <c r="V563" s="6" t="s">
        <v>62</v>
      </c>
      <c r="W563" s="6" t="s">
        <v>63</v>
      </c>
      <c r="X563" s="6" t="s">
        <v>417</v>
      </c>
    </row>
    <row r="564">
      <c r="A564" s="5">
        <v>44346.85367188657</v>
      </c>
      <c r="B564" s="6" t="s">
        <v>3124</v>
      </c>
      <c r="D564" s="1" t="str">
        <f>VLOOKUP(X564,'Entity Types'!B:C,2,false)</f>
        <v>მცირე მეწარმე</v>
      </c>
      <c r="E564" s="1" t="b">
        <v>1</v>
      </c>
      <c r="F564" s="6" t="s">
        <v>3125</v>
      </c>
      <c r="G564" s="6" t="str">
        <f>VLOOKUP(W564, Countries!B:H,7,false)</f>
        <v>საქართველო - GEO</v>
      </c>
      <c r="H564" s="6" t="s">
        <v>3126</v>
      </c>
      <c r="N564" s="6" t="s">
        <v>3127</v>
      </c>
      <c r="P564" s="6" t="s">
        <v>3128</v>
      </c>
      <c r="S564" s="6">
        <v>1152.0</v>
      </c>
      <c r="T564" s="1" t="str">
        <f t="shared" si="1"/>
        <v>ICE000563</v>
      </c>
      <c r="U564" s="1" t="str">
        <f>TRIM(B564)&amp;" (ს.კ. "&amp;TRIM(F564)&amp;") - "&amp;VLOOKUP(X564,'Entity Types'!B:C,2,false)</f>
        <v>პოლად ბაირამოვი (ს.კ. 10001002537) - მცირე მეწარმე</v>
      </c>
      <c r="V564" s="6" t="s">
        <v>62</v>
      </c>
      <c r="W564" s="6" t="s">
        <v>63</v>
      </c>
      <c r="X564" s="6" t="s">
        <v>417</v>
      </c>
    </row>
    <row r="565">
      <c r="A565" s="5">
        <v>44346.85369695602</v>
      </c>
      <c r="B565" s="6" t="s">
        <v>3129</v>
      </c>
      <c r="D565" s="1" t="str">
        <f>VLOOKUP(X565,'Entity Types'!B:C,2,false)</f>
        <v>ფიზ. პირი</v>
      </c>
      <c r="E565" s="1" t="b">
        <v>1</v>
      </c>
      <c r="F565" s="6" t="s">
        <v>3130</v>
      </c>
      <c r="G565" s="6" t="str">
        <f>VLOOKUP(W565, Countries!B:H,7,false)</f>
        <v>საქართველო - GEO</v>
      </c>
      <c r="H565" s="6" t="s">
        <v>3131</v>
      </c>
      <c r="N565" s="6" t="s">
        <v>3132</v>
      </c>
      <c r="P565" s="6" t="s">
        <v>3133</v>
      </c>
      <c r="S565" s="6">
        <v>1092.0</v>
      </c>
      <c r="T565" s="1" t="str">
        <f t="shared" si="1"/>
        <v>ICE000564</v>
      </c>
      <c r="U565" s="1" t="str">
        <f>TRIM(B565)&amp;" (ს.კ. "&amp;TRIM(F565)&amp;") - "&amp;VLOOKUP(X565,'Entity Types'!B:C,2,false)</f>
        <v>გიორგი კურტანიძე (ს.კ. 11001002721) - ფიზ. პირი</v>
      </c>
      <c r="V565" s="6" t="s">
        <v>62</v>
      </c>
      <c r="W565" s="6" t="s">
        <v>63</v>
      </c>
      <c r="X565" s="6" t="s">
        <v>92</v>
      </c>
    </row>
    <row r="566">
      <c r="A566" s="5">
        <v>44346.85372402778</v>
      </c>
      <c r="B566" s="6" t="s">
        <v>3134</v>
      </c>
      <c r="D566" s="1" t="str">
        <f>VLOOKUP(X566,'Entity Types'!B:C,2,false)</f>
        <v>ინდ. მეწარმე</v>
      </c>
      <c r="E566" s="1" t="b">
        <v>1</v>
      </c>
      <c r="F566" s="6" t="s">
        <v>3135</v>
      </c>
      <c r="G566" s="6" t="str">
        <f>VLOOKUP(W566, Countries!B:H,7,false)</f>
        <v>საქართველო - GEO</v>
      </c>
      <c r="H566" s="6" t="s">
        <v>3136</v>
      </c>
      <c r="N566" s="6" t="s">
        <v>3137</v>
      </c>
      <c r="P566" s="6" t="s">
        <v>3138</v>
      </c>
      <c r="S566" s="6">
        <v>1145.0</v>
      </c>
      <c r="T566" s="1" t="str">
        <f t="shared" si="1"/>
        <v>ICE000565</v>
      </c>
      <c r="U566" s="1" t="str">
        <f>TRIM(B566)&amp;" (ს.კ. "&amp;TRIM(F566)&amp;") - "&amp;VLOOKUP(X566,'Entity Types'!B:C,2,false)</f>
        <v>ნიკა ტაკაშვილი (ს.კ. 12001090456) - ინდ. მეწარმე</v>
      </c>
      <c r="V566" s="6" t="s">
        <v>62</v>
      </c>
      <c r="W566" s="6" t="s">
        <v>63</v>
      </c>
      <c r="X566" s="6" t="s">
        <v>892</v>
      </c>
    </row>
    <row r="567">
      <c r="A567" s="5">
        <v>44346.85374936342</v>
      </c>
      <c r="B567" s="6" t="s">
        <v>3139</v>
      </c>
      <c r="D567" s="1" t="str">
        <f>VLOOKUP(X567,'Entity Types'!B:C,2,false)</f>
        <v>ინდ. მეწარმე</v>
      </c>
      <c r="E567" s="1" t="b">
        <v>1</v>
      </c>
      <c r="F567" s="6" t="s">
        <v>3140</v>
      </c>
      <c r="G567" s="6" t="str">
        <f>VLOOKUP(W567, Countries!B:H,7,false)</f>
        <v>საქართველო - GEO</v>
      </c>
      <c r="H567" s="6" t="s">
        <v>3141</v>
      </c>
      <c r="N567" s="6" t="s">
        <v>3142</v>
      </c>
      <c r="P567" s="6" t="s">
        <v>3143</v>
      </c>
      <c r="S567" s="6">
        <v>967.0</v>
      </c>
      <c r="T567" s="1" t="str">
        <f t="shared" si="1"/>
        <v>ICE000566</v>
      </c>
      <c r="U567" s="1" t="str">
        <f>TRIM(B567)&amp;" (ს.კ. "&amp;TRIM(F567)&amp;") - "&amp;VLOOKUP(X567,'Entity Types'!B:C,2,false)</f>
        <v>ლევანი პარსელაშვილი (ს.კ. 13001063924) - ინდ. მეწარმე</v>
      </c>
      <c r="V567" s="6" t="s">
        <v>62</v>
      </c>
      <c r="W567" s="6" t="s">
        <v>63</v>
      </c>
      <c r="X567" s="6" t="s">
        <v>892</v>
      </c>
    </row>
    <row r="568">
      <c r="A568" s="5">
        <v>44346.85377418982</v>
      </c>
      <c r="B568" s="6" t="s">
        <v>3144</v>
      </c>
      <c r="D568" s="1" t="str">
        <f>VLOOKUP(X568,'Entity Types'!B:C,2,false)</f>
        <v>ფიზ. პირი</v>
      </c>
      <c r="E568" s="1" t="b">
        <v>1</v>
      </c>
      <c r="F568" s="6" t="s">
        <v>3145</v>
      </c>
      <c r="G568" s="6" t="str">
        <f>VLOOKUP(W568, Countries!B:H,7,false)</f>
        <v>საქართველო - GEO</v>
      </c>
      <c r="H568" s="6" t="s">
        <v>3146</v>
      </c>
      <c r="N568" s="6" t="s">
        <v>3147</v>
      </c>
      <c r="P568" s="6" t="s">
        <v>3148</v>
      </c>
      <c r="T568" s="1" t="str">
        <f t="shared" si="1"/>
        <v>ICE000567</v>
      </c>
      <c r="U568" s="1" t="str">
        <f>TRIM(B568)&amp;" (ს.კ. "&amp;TRIM(F568)&amp;") - "&amp;VLOOKUP(X568,'Entity Types'!B:C,2,false)</f>
        <v>იასონ ოდიშელიძე (ს.კ. 16001007631) - ფიზ. პირი</v>
      </c>
      <c r="V568" s="6" t="s">
        <v>62</v>
      </c>
      <c r="W568" s="6" t="s">
        <v>63</v>
      </c>
      <c r="X568" s="6" t="s">
        <v>92</v>
      </c>
    </row>
    <row r="569">
      <c r="A569" s="5">
        <v>44346.85380133102</v>
      </c>
      <c r="B569" s="6" t="s">
        <v>3149</v>
      </c>
      <c r="D569" s="1" t="str">
        <f>VLOOKUP(X569,'Entity Types'!B:C,2,false)</f>
        <v>მცირე მეწარმე</v>
      </c>
      <c r="E569" s="1" t="b">
        <v>1</v>
      </c>
      <c r="F569" s="6" t="s">
        <v>3150</v>
      </c>
      <c r="G569" s="6" t="str">
        <f>VLOOKUP(W569, Countries!B:H,7,false)</f>
        <v>საქართველო - GEO</v>
      </c>
      <c r="H569" s="6" t="s">
        <v>3151</v>
      </c>
      <c r="N569" s="6" t="s">
        <v>3152</v>
      </c>
      <c r="P569" s="6" t="s">
        <v>3153</v>
      </c>
      <c r="T569" s="1" t="str">
        <f t="shared" si="1"/>
        <v>ICE000568</v>
      </c>
      <c r="U569" s="1" t="str">
        <f>TRIM(B569)&amp;" (ს.კ. "&amp;TRIM(F569)&amp;") - "&amp;VLOOKUP(X569,'Entity Types'!B:C,2,false)</f>
        <v>დავით წიკლაური (ს.კ. 16001026291) - მცირე მეწარმე</v>
      </c>
      <c r="V569" s="6" t="s">
        <v>62</v>
      </c>
      <c r="W569" s="6" t="s">
        <v>63</v>
      </c>
      <c r="X569" s="6" t="s">
        <v>417</v>
      </c>
    </row>
    <row r="570">
      <c r="A570" s="5">
        <v>44346.853825474536</v>
      </c>
      <c r="B570" s="6" t="s">
        <v>3154</v>
      </c>
      <c r="D570" s="1" t="str">
        <f>VLOOKUP(X570,'Entity Types'!B:C,2,false)</f>
        <v>მცირე მეწარმე</v>
      </c>
      <c r="E570" s="1" t="b">
        <v>1</v>
      </c>
      <c r="F570" s="6" t="s">
        <v>3155</v>
      </c>
      <c r="G570" s="6" t="str">
        <f>VLOOKUP(W570, Countries!B:H,7,false)</f>
        <v>საქართველო - GEO</v>
      </c>
      <c r="H570" s="6" t="s">
        <v>3156</v>
      </c>
      <c r="N570" s="6" t="s">
        <v>3157</v>
      </c>
      <c r="P570" s="6" t="s">
        <v>3158</v>
      </c>
      <c r="S570" s="6">
        <v>1053.0</v>
      </c>
      <c r="T570" s="1" t="str">
        <f t="shared" si="1"/>
        <v>ICE000569</v>
      </c>
      <c r="U570" s="1" t="str">
        <f>TRIM(B570)&amp;" (ს.კ. "&amp;TRIM(F570)&amp;") - "&amp;VLOOKUP(X570,'Entity Types'!B:C,2,false)</f>
        <v>ირმა წიკლაური (ს.კ. 16001027787) - მცირე მეწარმე</v>
      </c>
      <c r="V570" s="6" t="s">
        <v>62</v>
      </c>
      <c r="W570" s="6" t="s">
        <v>63</v>
      </c>
      <c r="X570" s="6" t="s">
        <v>417</v>
      </c>
    </row>
    <row r="571">
      <c r="A571" s="5">
        <v>44346.85384957176</v>
      </c>
      <c r="B571" s="6" t="s">
        <v>3159</v>
      </c>
      <c r="D571" s="1" t="str">
        <f>VLOOKUP(X571,'Entity Types'!B:C,2,false)</f>
        <v>ფიზ. პირი</v>
      </c>
      <c r="E571" s="1" t="b">
        <v>1</v>
      </c>
      <c r="F571" s="6" t="s">
        <v>3160</v>
      </c>
      <c r="G571" s="6" t="str">
        <f>VLOOKUP(W571, Countries!B:H,7,false)</f>
        <v>საქართველო - GEO</v>
      </c>
      <c r="H571" s="6" t="s">
        <v>3161</v>
      </c>
      <c r="N571" s="6" t="s">
        <v>80</v>
      </c>
      <c r="P571" s="6" t="s">
        <v>3162</v>
      </c>
      <c r="S571" s="6">
        <v>1288.0</v>
      </c>
      <c r="T571" s="1" t="str">
        <f t="shared" si="1"/>
        <v>ICE000570</v>
      </c>
      <c r="U571" s="1" t="str">
        <f>TRIM(B571)&amp;" (ს.კ. "&amp;TRIM(F571)&amp;") - "&amp;VLOOKUP(X571,'Entity Types'!B:C,2,false)</f>
        <v>ლევან საძაგლიშვილი (ს.კ. 16001032185) - ფიზ. პირი</v>
      </c>
      <c r="V571" s="6" t="s">
        <v>62</v>
      </c>
      <c r="W571" s="6" t="s">
        <v>63</v>
      </c>
      <c r="X571" s="6" t="s">
        <v>92</v>
      </c>
    </row>
    <row r="572">
      <c r="A572" s="5">
        <v>44346.85387643518</v>
      </c>
      <c r="B572" s="6" t="s">
        <v>3163</v>
      </c>
      <c r="D572" s="1" t="str">
        <f>VLOOKUP(X572,'Entity Types'!B:C,2,false)</f>
        <v>ფიზ. პირი</v>
      </c>
      <c r="E572" s="1" t="b">
        <v>1</v>
      </c>
      <c r="F572" s="6" t="s">
        <v>3164</v>
      </c>
      <c r="G572" s="6" t="str">
        <f>VLOOKUP(W572, Countries!B:H,7,false)</f>
        <v>საქართველო - GEO</v>
      </c>
      <c r="H572" s="6" t="s">
        <v>3165</v>
      </c>
      <c r="N572" s="6" t="s">
        <v>3166</v>
      </c>
      <c r="P572" s="6" t="s">
        <v>3167</v>
      </c>
      <c r="T572" s="1" t="str">
        <f t="shared" si="1"/>
        <v>ICE000571</v>
      </c>
      <c r="U572" s="1" t="str">
        <f>TRIM(B572)&amp;" (ს.კ. "&amp;TRIM(F572)&amp;") - "&amp;VLOOKUP(X572,'Entity Types'!B:C,2,false)</f>
        <v>ლევან გირგვლიანი (ს.კ. 19001029957) - ფიზ. პირი</v>
      </c>
      <c r="V572" s="6" t="s">
        <v>62</v>
      </c>
      <c r="W572" s="6" t="s">
        <v>63</v>
      </c>
      <c r="X572" s="6" t="s">
        <v>92</v>
      </c>
    </row>
    <row r="573">
      <c r="A573" s="5">
        <v>44346.85390130787</v>
      </c>
      <c r="B573" s="6" t="s">
        <v>3168</v>
      </c>
      <c r="D573" s="1" t="str">
        <f>VLOOKUP(X573,'Entity Types'!B:C,2,false)</f>
        <v>ფიზ. პირი</v>
      </c>
      <c r="E573" s="1" t="b">
        <v>1</v>
      </c>
      <c r="F573" s="6" t="s">
        <v>3169</v>
      </c>
      <c r="G573" s="6" t="str">
        <f>VLOOKUP(W573, Countries!B:H,7,false)</f>
        <v>საქართველო - GEO</v>
      </c>
      <c r="H573" s="6" t="s">
        <v>3170</v>
      </c>
      <c r="N573" s="6" t="s">
        <v>3171</v>
      </c>
      <c r="P573" s="6" t="s">
        <v>3172</v>
      </c>
      <c r="T573" s="1" t="str">
        <f t="shared" si="1"/>
        <v>ICE000572</v>
      </c>
      <c r="U573" s="1" t="str">
        <f>TRIM(B573)&amp;" (ს.კ. "&amp;TRIM(F573)&amp;") - "&amp;VLOOKUP(X573,'Entity Types'!B:C,2,false)</f>
        <v>იაგო ფარულავა (ს.კ. 19001101872) - ფიზ. პირი</v>
      </c>
      <c r="V573" s="6" t="s">
        <v>62</v>
      </c>
      <c r="W573" s="6" t="s">
        <v>63</v>
      </c>
      <c r="X573" s="6" t="s">
        <v>92</v>
      </c>
    </row>
    <row r="574">
      <c r="A574" s="5">
        <v>44346.85393145833</v>
      </c>
      <c r="B574" s="6" t="s">
        <v>3173</v>
      </c>
      <c r="D574" s="1" t="str">
        <f>VLOOKUP(X574,'Entity Types'!B:C,2,false)</f>
        <v>ფიზ. პირი</v>
      </c>
      <c r="E574" s="1" t="b">
        <v>1</v>
      </c>
      <c r="F574" s="6" t="s">
        <v>3174</v>
      </c>
      <c r="G574" s="6" t="str">
        <f>VLOOKUP(W574, Countries!B:H,7,false)</f>
        <v>საქართველო - GEO</v>
      </c>
      <c r="H574" s="6" t="s">
        <v>3175</v>
      </c>
      <c r="N574" s="6" t="s">
        <v>80</v>
      </c>
      <c r="P574" s="6" t="s">
        <v>3176</v>
      </c>
      <c r="T574" s="1" t="str">
        <f t="shared" si="1"/>
        <v>ICE000573</v>
      </c>
      <c r="U574" s="1" t="str">
        <f>TRIM(B574)&amp;" (ს.კ. "&amp;TRIM(F574)&amp;") - "&amp;VLOOKUP(X574,'Entity Types'!B:C,2,false)</f>
        <v>გიორგი რევაზიშვილი (ს.კ. 20001026612) - ფიზ. პირი</v>
      </c>
      <c r="V574" s="6" t="s">
        <v>62</v>
      </c>
      <c r="W574" s="6" t="s">
        <v>63</v>
      </c>
      <c r="X574" s="6" t="s">
        <v>92</v>
      </c>
    </row>
    <row r="575">
      <c r="A575" s="5">
        <v>44346.853962719906</v>
      </c>
      <c r="B575" s="6" t="s">
        <v>3177</v>
      </c>
      <c r="D575" s="1" t="str">
        <f>VLOOKUP(X575,'Entity Types'!B:C,2,false)</f>
        <v>შპს</v>
      </c>
      <c r="E575" s="1" t="b">
        <v>0</v>
      </c>
      <c r="F575" s="6" t="s">
        <v>3178</v>
      </c>
      <c r="G575" s="6" t="str">
        <f>VLOOKUP(W575, Countries!B:H,7,false)</f>
        <v>საქართველო - GEO</v>
      </c>
      <c r="H575" s="6" t="s">
        <v>3179</v>
      </c>
      <c r="K575" s="6" t="s">
        <v>3180</v>
      </c>
      <c r="L575" s="6">
        <v>1.092003974E9</v>
      </c>
      <c r="N575" s="6" t="s">
        <v>3181</v>
      </c>
      <c r="P575" s="6" t="s">
        <v>3182</v>
      </c>
      <c r="S575" s="6">
        <v>1426.0</v>
      </c>
      <c r="T575" s="1" t="str">
        <f t="shared" si="1"/>
        <v>ICE000574</v>
      </c>
      <c r="U575" s="1" t="str">
        <f>TRIM(B575)&amp;" (ს.კ. "&amp;TRIM(F575)&amp;") - "&amp;VLOOKUP(X575,'Entity Types'!B:C,2,false)</f>
        <v>იონფაშ ჯორჯია (ს.კ. 200271721) - შპს</v>
      </c>
      <c r="V575" s="6" t="s">
        <v>62</v>
      </c>
      <c r="W575" s="6" t="s">
        <v>63</v>
      </c>
      <c r="X575" s="6" t="s">
        <v>64</v>
      </c>
    </row>
    <row r="576">
      <c r="A576" s="5">
        <v>44346.85399016204</v>
      </c>
      <c r="B576" s="6" t="s">
        <v>3183</v>
      </c>
      <c r="D576" s="1" t="str">
        <f>VLOOKUP(X576,'Entity Types'!B:C,2,false)</f>
        <v>შპს</v>
      </c>
      <c r="E576" s="1" t="b">
        <v>0</v>
      </c>
      <c r="F576" s="6" t="s">
        <v>3184</v>
      </c>
      <c r="G576" s="6" t="str">
        <f>VLOOKUP(W576, Countries!B:H,7,false)</f>
        <v>საქართველო - GEO</v>
      </c>
      <c r="H576" s="6" t="s">
        <v>3185</v>
      </c>
      <c r="K576" s="6" t="s">
        <v>3186</v>
      </c>
      <c r="L576" s="6">
        <v>1.009014401E9</v>
      </c>
      <c r="N576" s="6" t="s">
        <v>3187</v>
      </c>
      <c r="P576" s="6" t="s">
        <v>3188</v>
      </c>
      <c r="S576" s="6">
        <v>287.0</v>
      </c>
      <c r="T576" s="1" t="str">
        <f t="shared" si="1"/>
        <v>ICE000575</v>
      </c>
      <c r="U576" s="1" t="str">
        <f>TRIM(B576)&amp;" (ს.კ. "&amp;TRIM(F576)&amp;") - "&amp;VLOOKUP(X576,'Entity Types'!B:C,2,false)</f>
        <v>მაგთიკომი (ს.კ. 204876606) - შპს</v>
      </c>
      <c r="V576" s="6" t="s">
        <v>62</v>
      </c>
      <c r="W576" s="6" t="s">
        <v>63</v>
      </c>
      <c r="X576" s="6" t="s">
        <v>64</v>
      </c>
    </row>
    <row r="577">
      <c r="A577" s="5">
        <v>44346.85401905092</v>
      </c>
      <c r="B577" s="6" t="s">
        <v>3189</v>
      </c>
      <c r="D577" s="1" t="str">
        <f>VLOOKUP(X577,'Entity Types'!B:C,2,false)</f>
        <v>შპს</v>
      </c>
      <c r="E577" s="1" t="b">
        <v>0</v>
      </c>
      <c r="F577" s="6" t="s">
        <v>3190</v>
      </c>
      <c r="G577" s="6" t="str">
        <f>VLOOKUP(W577, Countries!B:H,7,false)</f>
        <v>საქართველო - GEO</v>
      </c>
      <c r="H577" s="6" t="s">
        <v>3191</v>
      </c>
      <c r="K577" s="6" t="s">
        <v>3192</v>
      </c>
      <c r="L577" s="6">
        <v>1.300100254E10</v>
      </c>
      <c r="N577" s="6" t="s">
        <v>3193</v>
      </c>
      <c r="P577" s="6" t="s">
        <v>3194</v>
      </c>
      <c r="S577" s="6">
        <v>329.0</v>
      </c>
      <c r="T577" s="1" t="str">
        <f t="shared" si="1"/>
        <v>ICE000576</v>
      </c>
      <c r="U577" s="1" t="str">
        <f>TRIM(B577)&amp;" (ს.კ. "&amp;TRIM(F577)&amp;") - "&amp;VLOOKUP(X577,'Entity Types'!B:C,2,false)</f>
        <v>თბილისი ენერჯი (ს.კ. 205129617) - შპს</v>
      </c>
      <c r="V577" s="6" t="s">
        <v>62</v>
      </c>
      <c r="W577" s="6" t="s">
        <v>63</v>
      </c>
      <c r="X577" s="6" t="s">
        <v>64</v>
      </c>
    </row>
    <row r="578">
      <c r="A578" s="5">
        <v>44346.85404980324</v>
      </c>
      <c r="B578" s="6" t="s">
        <v>3195</v>
      </c>
      <c r="D578" s="1" t="str">
        <f>VLOOKUP(X578,'Entity Types'!B:C,2,false)</f>
        <v>სს</v>
      </c>
      <c r="E578" s="1" t="b">
        <v>0</v>
      </c>
      <c r="F578" s="6" t="s">
        <v>3196</v>
      </c>
      <c r="G578" s="6" t="str">
        <f>VLOOKUP(W578, Countries!B:H,7,false)</f>
        <v>საქართველო - GEO</v>
      </c>
      <c r="H578" s="6" t="s">
        <v>3197</v>
      </c>
      <c r="K578" s="6" t="s">
        <v>3198</v>
      </c>
      <c r="L578" s="6">
        <v>1.005008634E9</v>
      </c>
      <c r="N578" s="6" t="s">
        <v>2210</v>
      </c>
      <c r="P578" s="6" t="s">
        <v>3199</v>
      </c>
      <c r="S578" s="6">
        <v>1041.0</v>
      </c>
      <c r="T578" s="1" t="str">
        <f t="shared" si="1"/>
        <v>ICE000577</v>
      </c>
      <c r="U578" s="1" t="str">
        <f>TRIM(B578)&amp;" (ს.კ. "&amp;TRIM(F578)&amp;") - "&amp;VLOOKUP(X578,'Entity Types'!B:C,2,false)</f>
        <v>ენერგო - პრო ჯორჯია (ს.კ. 205169066) - სს</v>
      </c>
      <c r="V578" s="6" t="s">
        <v>62</v>
      </c>
      <c r="W578" s="6" t="s">
        <v>63</v>
      </c>
      <c r="X578" s="6" t="s">
        <v>99</v>
      </c>
    </row>
    <row r="579">
      <c r="A579" s="5">
        <v>44346.85407768519</v>
      </c>
      <c r="B579" s="6" t="s">
        <v>3200</v>
      </c>
      <c r="D579" s="1" t="str">
        <f>VLOOKUP(X579,'Entity Types'!B:C,2,false)</f>
        <v>ფიზ. პირი</v>
      </c>
      <c r="E579" s="1" t="b">
        <v>1</v>
      </c>
      <c r="F579" s="6" t="s">
        <v>3201</v>
      </c>
      <c r="G579" s="6" t="str">
        <f>VLOOKUP(W579, Countries!B:H,7,false)</f>
        <v>საქართველო - GEO</v>
      </c>
      <c r="H579" s="6" t="s">
        <v>3202</v>
      </c>
      <c r="N579" s="6" t="s">
        <v>3203</v>
      </c>
      <c r="P579" s="6" t="s">
        <v>3204</v>
      </c>
      <c r="T579" s="1" t="str">
        <f t="shared" si="1"/>
        <v>ICE000578</v>
      </c>
      <c r="U579" s="1" t="str">
        <f>TRIM(B579)&amp;" (ს.კ. "&amp;TRIM(F579)&amp;") - "&amp;VLOOKUP(X579,'Entity Types'!B:C,2,false)</f>
        <v>მორის სუარიშვილი (ს.კ. 23001004721) - ფიზ. პირი</v>
      </c>
      <c r="V579" s="6" t="s">
        <v>62</v>
      </c>
      <c r="W579" s="6" t="s">
        <v>63</v>
      </c>
      <c r="X579" s="6" t="s">
        <v>92</v>
      </c>
    </row>
    <row r="580">
      <c r="A580" s="5">
        <v>44346.85410740741</v>
      </c>
      <c r="B580" s="6" t="s">
        <v>3205</v>
      </c>
      <c r="D580" s="1" t="str">
        <f>VLOOKUP(X580,'Entity Types'!B:C,2,false)</f>
        <v>ფიზ. პირი</v>
      </c>
      <c r="E580" s="1" t="b">
        <v>1</v>
      </c>
      <c r="F580" s="6" t="s">
        <v>3206</v>
      </c>
      <c r="G580" s="6" t="str">
        <f>VLOOKUP(W580, Countries!B:H,7,false)</f>
        <v>საქართველო - GEO</v>
      </c>
      <c r="H580" s="6" t="s">
        <v>3207</v>
      </c>
      <c r="N580" s="6" t="s">
        <v>3208</v>
      </c>
      <c r="P580" s="6" t="s">
        <v>3209</v>
      </c>
      <c r="T580" s="1" t="str">
        <f t="shared" si="1"/>
        <v>ICE000579</v>
      </c>
      <c r="U580" s="1" t="str">
        <f>TRIM(B580)&amp;" (ს.კ. "&amp;TRIM(F580)&amp;") - "&amp;VLOOKUP(X580,'Entity Types'!B:C,2,false)</f>
        <v>ონისე ნაკვეთაური (ს.კ. 23001005387) - ფიზ. პირი</v>
      </c>
      <c r="V580" s="6" t="s">
        <v>62</v>
      </c>
      <c r="W580" s="6" t="s">
        <v>63</v>
      </c>
      <c r="X580" s="6" t="s">
        <v>92</v>
      </c>
    </row>
    <row r="581">
      <c r="A581" s="5">
        <v>44346.85413716435</v>
      </c>
      <c r="B581" s="6" t="s">
        <v>3210</v>
      </c>
      <c r="D581" s="1" t="str">
        <f>VLOOKUP(X581,'Entity Types'!B:C,2,false)</f>
        <v>შპს</v>
      </c>
      <c r="E581" s="1" t="b">
        <v>0</v>
      </c>
      <c r="F581" s="6" t="s">
        <v>3211</v>
      </c>
      <c r="G581" s="6" t="str">
        <f>VLOOKUP(W581, Countries!B:H,7,false)</f>
        <v>საქართველო - GEO</v>
      </c>
      <c r="H581" s="6" t="s">
        <v>3212</v>
      </c>
      <c r="K581" s="6" t="s">
        <v>3213</v>
      </c>
      <c r="L581" s="6">
        <v>6.1003001306E10</v>
      </c>
      <c r="N581" s="6" t="s">
        <v>3214</v>
      </c>
      <c r="P581" s="6" t="s">
        <v>3215</v>
      </c>
      <c r="S581" s="6">
        <v>1099.0</v>
      </c>
      <c r="T581" s="1" t="str">
        <f t="shared" si="1"/>
        <v>ICE000580</v>
      </c>
      <c r="U581" s="1" t="str">
        <f>TRIM(B581)&amp;" (ს.კ. "&amp;TRIM(F581)&amp;") - "&amp;VLOOKUP(X581,'Entity Types'!B:C,2,false)</f>
        <v>მექანიზაცია-96 (ს.კ. 245426999) - შპს</v>
      </c>
      <c r="V581" s="6" t="s">
        <v>62</v>
      </c>
      <c r="W581" s="6" t="s">
        <v>63</v>
      </c>
      <c r="X581" s="6" t="s">
        <v>64</v>
      </c>
    </row>
    <row r="582">
      <c r="A582" s="5">
        <v>44346.85416857639</v>
      </c>
      <c r="B582" s="6" t="s">
        <v>3216</v>
      </c>
      <c r="D582" s="1" t="str">
        <f>VLOOKUP(X582,'Entity Types'!B:C,2,false)</f>
        <v>ფიზ. პირი</v>
      </c>
      <c r="E582" s="1" t="b">
        <v>1</v>
      </c>
      <c r="F582" s="6" t="s">
        <v>3217</v>
      </c>
      <c r="G582" s="6" t="str">
        <f>VLOOKUP(W582, Countries!B:H,7,false)</f>
        <v>საქართველო - GEO</v>
      </c>
      <c r="H582" s="6" t="s">
        <v>3218</v>
      </c>
      <c r="N582" s="6" t="s">
        <v>3219</v>
      </c>
      <c r="P582" s="6" t="s">
        <v>3220</v>
      </c>
      <c r="T582" s="1" t="str">
        <f t="shared" si="1"/>
        <v>ICE000581</v>
      </c>
      <c r="U582" s="1" t="str">
        <f>TRIM(B582)&amp;" (ს.კ. "&amp;TRIM(F582)&amp;") - "&amp;VLOOKUP(X582,'Entity Types'!B:C,2,false)</f>
        <v>ზაზა გუჯაბიძე (ს.კ. 26001002122) - ფიზ. პირი</v>
      </c>
      <c r="V582" s="6" t="s">
        <v>62</v>
      </c>
      <c r="W582" s="6" t="s">
        <v>63</v>
      </c>
      <c r="X582" s="6" t="s">
        <v>92</v>
      </c>
    </row>
    <row r="583">
      <c r="A583" s="5">
        <v>44346.854196099535</v>
      </c>
      <c r="B583" s="6" t="s">
        <v>3221</v>
      </c>
      <c r="D583" s="1" t="str">
        <f>VLOOKUP(X583,'Entity Types'!B:C,2,false)</f>
        <v>ფიზ. პირი</v>
      </c>
      <c r="E583" s="1" t="b">
        <v>1</v>
      </c>
      <c r="F583" s="6" t="s">
        <v>3222</v>
      </c>
      <c r="G583" s="6" t="str">
        <f>VLOOKUP(W583, Countries!B:H,7,false)</f>
        <v>საქართველო - GEO</v>
      </c>
      <c r="H583" s="6" t="s">
        <v>3223</v>
      </c>
      <c r="N583" s="6" t="s">
        <v>3224</v>
      </c>
      <c r="P583" s="6" t="s">
        <v>3225</v>
      </c>
      <c r="T583" s="1" t="str">
        <f t="shared" si="1"/>
        <v>ICE000582</v>
      </c>
      <c r="U583" s="1" t="str">
        <f>TRIM(B583)&amp;" (ს.კ. "&amp;TRIM(F583)&amp;") - "&amp;VLOOKUP(X583,'Entity Types'!B:C,2,false)</f>
        <v>გიორგი კუპრაძე (ს.კ. 26001002589) - ფიზ. პირი</v>
      </c>
      <c r="V583" s="6" t="s">
        <v>62</v>
      </c>
      <c r="W583" s="6" t="s">
        <v>63</v>
      </c>
      <c r="X583" s="6" t="s">
        <v>92</v>
      </c>
    </row>
    <row r="584">
      <c r="A584" s="5">
        <v>44346.85422616898</v>
      </c>
      <c r="B584" s="6" t="s">
        <v>3226</v>
      </c>
      <c r="D584" s="1" t="str">
        <f>VLOOKUP(X584,'Entity Types'!B:C,2,false)</f>
        <v>ფიზ. პირი</v>
      </c>
      <c r="E584" s="1" t="b">
        <v>1</v>
      </c>
      <c r="F584" s="6" t="s">
        <v>3227</v>
      </c>
      <c r="G584" s="6" t="str">
        <f>VLOOKUP(W584, Countries!B:H,7,false)</f>
        <v>საქართველო - GEO</v>
      </c>
      <c r="H584" s="6" t="s">
        <v>3218</v>
      </c>
      <c r="N584" s="6" t="s">
        <v>3228</v>
      </c>
      <c r="P584" s="6" t="s">
        <v>3229</v>
      </c>
      <c r="T584" s="1" t="str">
        <f t="shared" si="1"/>
        <v>ICE000583</v>
      </c>
      <c r="U584" s="1" t="str">
        <f>TRIM(B584)&amp;" (ს.კ. "&amp;TRIM(F584)&amp;") - "&amp;VLOOKUP(X584,'Entity Types'!B:C,2,false)</f>
        <v>ხვიჩა ბერძენიშვილი (ს.კ. 26001004305) - ფიზ. პირი</v>
      </c>
      <c r="V584" s="6" t="s">
        <v>62</v>
      </c>
      <c r="W584" s="6" t="s">
        <v>63</v>
      </c>
      <c r="X584" s="6" t="s">
        <v>92</v>
      </c>
    </row>
    <row r="585">
      <c r="A585" s="5">
        <v>44346.85425744213</v>
      </c>
      <c r="B585" s="6" t="s">
        <v>3230</v>
      </c>
      <c r="D585" s="1" t="str">
        <f>VLOOKUP(X585,'Entity Types'!B:C,2,false)</f>
        <v>მცირე მეწარმე</v>
      </c>
      <c r="E585" s="1" t="b">
        <v>1</v>
      </c>
      <c r="F585" s="6" t="s">
        <v>3231</v>
      </c>
      <c r="G585" s="6" t="str">
        <f>VLOOKUP(W585, Countries!B:H,7,false)</f>
        <v>საქართველო - GEO</v>
      </c>
      <c r="H585" s="6" t="s">
        <v>3232</v>
      </c>
      <c r="N585" s="6" t="s">
        <v>3233</v>
      </c>
      <c r="P585" s="6" t="s">
        <v>3234</v>
      </c>
      <c r="S585" s="6">
        <v>1246.0</v>
      </c>
      <c r="T585" s="1" t="str">
        <f t="shared" si="1"/>
        <v>ICE000584</v>
      </c>
      <c r="U585" s="1" t="str">
        <f>TRIM(B585)&amp;" (ს.კ. "&amp;TRIM(F585)&amp;") - "&amp;VLOOKUP(X585,'Entity Types'!B:C,2,false)</f>
        <v>ნური გოგიბერიძე (ს.კ. 26001030426) - მცირე მეწარმე</v>
      </c>
      <c r="V585" s="6" t="s">
        <v>62</v>
      </c>
      <c r="W585" s="6" t="s">
        <v>63</v>
      </c>
      <c r="X585" s="6" t="s">
        <v>417</v>
      </c>
    </row>
    <row r="586">
      <c r="A586" s="5">
        <v>44346.85428672454</v>
      </c>
      <c r="B586" s="6" t="s">
        <v>3235</v>
      </c>
      <c r="D586" s="1" t="str">
        <f>VLOOKUP(X586,'Entity Types'!B:C,2,false)</f>
        <v>ინდ. მეწარმე</v>
      </c>
      <c r="E586" s="1" t="b">
        <v>1</v>
      </c>
      <c r="F586" s="6" t="s">
        <v>3236</v>
      </c>
      <c r="G586" s="6" t="str">
        <f>VLOOKUP(W586, Countries!B:H,7,false)</f>
        <v>საქართველო - GEO</v>
      </c>
      <c r="H586" s="6" t="s">
        <v>3237</v>
      </c>
      <c r="N586" s="6" t="s">
        <v>3238</v>
      </c>
      <c r="P586" s="6" t="s">
        <v>3239</v>
      </c>
      <c r="S586" s="6">
        <v>994.0</v>
      </c>
      <c r="T586" s="1" t="str">
        <f t="shared" si="1"/>
        <v>ICE000585</v>
      </c>
      <c r="U586" s="1" t="str">
        <f>TRIM(B586)&amp;" (ს.კ. "&amp;TRIM(F586)&amp;") - "&amp;VLOOKUP(X586,'Entity Types'!B:C,2,false)</f>
        <v>მეხრიბან გუსეინოვა (ს.კ. 28001020360) - ინდ. მეწარმე</v>
      </c>
      <c r="V586" s="6" t="s">
        <v>62</v>
      </c>
      <c r="W586" s="6" t="s">
        <v>63</v>
      </c>
      <c r="X586" s="6" t="s">
        <v>892</v>
      </c>
    </row>
    <row r="587">
      <c r="A587" s="5">
        <v>44346.85431429398</v>
      </c>
      <c r="B587" s="6" t="s">
        <v>3240</v>
      </c>
      <c r="D587" s="1" t="str">
        <f>VLOOKUP(X587,'Entity Types'!B:C,2,false)</f>
        <v>ინდ. მეწარმე</v>
      </c>
      <c r="E587" s="1" t="b">
        <v>1</v>
      </c>
      <c r="F587" s="6" t="s">
        <v>3241</v>
      </c>
      <c r="G587" s="6" t="str">
        <f>VLOOKUP(W587, Countries!B:H,7,false)</f>
        <v>საქართველო - GEO</v>
      </c>
      <c r="H587" s="6" t="s">
        <v>3242</v>
      </c>
      <c r="N587" s="6" t="s">
        <v>3243</v>
      </c>
      <c r="P587" s="6" t="s">
        <v>3244</v>
      </c>
      <c r="S587" s="6">
        <v>798.0</v>
      </c>
      <c r="T587" s="1" t="str">
        <f t="shared" si="1"/>
        <v>ICE000586</v>
      </c>
      <c r="U587" s="1" t="str">
        <f>TRIM(B587)&amp;" (ს.კ. "&amp;TRIM(F587)&amp;") - "&amp;VLOOKUP(X587,'Entity Types'!B:C,2,false)</f>
        <v>რეზო გაბედავა (ს.კ. 29001030890) - ინდ. მეწარმე</v>
      </c>
      <c r="V587" s="6" t="s">
        <v>62</v>
      </c>
      <c r="W587" s="6" t="s">
        <v>63</v>
      </c>
      <c r="X587" s="6" t="s">
        <v>892</v>
      </c>
    </row>
    <row r="588">
      <c r="A588" s="5">
        <v>44346.85434152778</v>
      </c>
      <c r="B588" s="6" t="s">
        <v>3245</v>
      </c>
      <c r="D588" s="1" t="str">
        <f>VLOOKUP(X588,'Entity Types'!B:C,2,false)</f>
        <v>ფიზ. პირი</v>
      </c>
      <c r="E588" s="1" t="b">
        <v>1</v>
      </c>
      <c r="F588" s="6" t="s">
        <v>3246</v>
      </c>
      <c r="G588" s="6" t="str">
        <f>VLOOKUP(W588, Countries!B:H,7,false)</f>
        <v>საქართველო - GEO</v>
      </c>
      <c r="H588" s="6" t="s">
        <v>3247</v>
      </c>
      <c r="N588" s="6" t="s">
        <v>3248</v>
      </c>
      <c r="P588" s="6" t="s">
        <v>3249</v>
      </c>
      <c r="S588" s="6">
        <v>1155.0</v>
      </c>
      <c r="T588" s="1" t="str">
        <f t="shared" si="1"/>
        <v>ICE000587</v>
      </c>
      <c r="U588" s="1" t="str">
        <f>TRIM(B588)&amp;" (ს.კ. "&amp;TRIM(F588)&amp;") - "&amp;VLOOKUP(X588,'Entity Types'!B:C,2,false)</f>
        <v>თენგიზ კახნიაშვილი (ს.კ. 31001003251) - ფიზ. პირი</v>
      </c>
      <c r="V588" s="6" t="s">
        <v>62</v>
      </c>
      <c r="W588" s="6" t="s">
        <v>63</v>
      </c>
      <c r="X588" s="6" t="s">
        <v>92</v>
      </c>
    </row>
    <row r="589">
      <c r="A589" s="5">
        <v>44346.85436817129</v>
      </c>
      <c r="B589" s="6" t="s">
        <v>3250</v>
      </c>
      <c r="D589" s="1" t="str">
        <f>VLOOKUP(X589,'Entity Types'!B:C,2,false)</f>
        <v>ფიზ. პირი</v>
      </c>
      <c r="E589" s="1" t="b">
        <v>1</v>
      </c>
      <c r="F589" s="6" t="s">
        <v>3251</v>
      </c>
      <c r="G589" s="6" t="str">
        <f>VLOOKUP(W589, Countries!B:H,7,false)</f>
        <v>საქართველო - GEO</v>
      </c>
      <c r="H589" s="6" t="s">
        <v>3252</v>
      </c>
      <c r="N589" s="6" t="s">
        <v>3253</v>
      </c>
      <c r="P589" s="6" t="s">
        <v>3254</v>
      </c>
      <c r="T589" s="1" t="str">
        <f t="shared" si="1"/>
        <v>ICE000588</v>
      </c>
      <c r="U589" s="1" t="str">
        <f>TRIM(B589)&amp;" (ს.კ. "&amp;TRIM(F589)&amp;") - "&amp;VLOOKUP(X589,'Entity Types'!B:C,2,false)</f>
        <v>ნიკოლოზ ხოსიტაშვილი (ს.კ. 31001008572) - ფიზ. პირი</v>
      </c>
      <c r="V589" s="6" t="s">
        <v>62</v>
      </c>
      <c r="W589" s="6" t="s">
        <v>63</v>
      </c>
      <c r="X589" s="6" t="s">
        <v>92</v>
      </c>
    </row>
    <row r="590">
      <c r="A590" s="5">
        <v>44346.85439353009</v>
      </c>
      <c r="B590" s="6" t="s">
        <v>3255</v>
      </c>
      <c r="D590" s="1" t="str">
        <f>VLOOKUP(X590,'Entity Types'!B:C,2,false)</f>
        <v>ფიზ. პირი</v>
      </c>
      <c r="E590" s="1" t="b">
        <v>1</v>
      </c>
      <c r="F590" s="6" t="s">
        <v>3256</v>
      </c>
      <c r="G590" s="6" t="str">
        <f>VLOOKUP(W590, Countries!B:H,7,false)</f>
        <v>საქართველო - GEO</v>
      </c>
      <c r="H590" s="6" t="s">
        <v>3257</v>
      </c>
      <c r="N590" s="6" t="s">
        <v>3258</v>
      </c>
      <c r="P590" s="6" t="s">
        <v>3259</v>
      </c>
      <c r="S590" s="6">
        <v>2778.0</v>
      </c>
      <c r="T590" s="1" t="str">
        <f t="shared" si="1"/>
        <v>ICE000589</v>
      </c>
      <c r="U590" s="1" t="str">
        <f>TRIM(B590)&amp;" (ს.კ. "&amp;TRIM(F590)&amp;") - "&amp;VLOOKUP(X590,'Entity Types'!B:C,2,false)</f>
        <v>ალექსანდრე წოწკოლაური (ს.კ. 31001009118) - ფიზ. პირი</v>
      </c>
      <c r="V590" s="6" t="s">
        <v>62</v>
      </c>
      <c r="W590" s="6" t="s">
        <v>63</v>
      </c>
      <c r="X590" s="6" t="s">
        <v>92</v>
      </c>
    </row>
    <row r="591">
      <c r="A591" s="5">
        <v>44346.8544216088</v>
      </c>
      <c r="B591" s="6" t="s">
        <v>3260</v>
      </c>
      <c r="D591" s="1" t="str">
        <f>VLOOKUP(X591,'Entity Types'!B:C,2,false)</f>
        <v>ინდ. მეწარმე</v>
      </c>
      <c r="E591" s="1" t="b">
        <v>1</v>
      </c>
      <c r="F591" s="6" t="s">
        <v>3261</v>
      </c>
      <c r="G591" s="6" t="str">
        <f>VLOOKUP(W591, Countries!B:H,7,false)</f>
        <v>საქართველო - GEO</v>
      </c>
      <c r="H591" s="6" t="s">
        <v>3262</v>
      </c>
      <c r="N591" s="6" t="s">
        <v>3263</v>
      </c>
      <c r="P591" s="6" t="s">
        <v>3264</v>
      </c>
      <c r="T591" s="1" t="str">
        <f t="shared" si="1"/>
        <v>ICE000590</v>
      </c>
      <c r="U591" s="1" t="str">
        <f>TRIM(B591)&amp;" (ს.კ. "&amp;TRIM(F591)&amp;") - "&amp;VLOOKUP(X591,'Entity Types'!B:C,2,false)</f>
        <v>დალი კაპანაძე (ს.კ. 33001002966) - ინდ. მეწარმე</v>
      </c>
      <c r="V591" s="6" t="s">
        <v>62</v>
      </c>
      <c r="W591" s="6" t="s">
        <v>63</v>
      </c>
      <c r="X591" s="6" t="s">
        <v>892</v>
      </c>
    </row>
    <row r="592">
      <c r="A592" s="5">
        <v>44346.85444782407</v>
      </c>
      <c r="B592" s="6" t="s">
        <v>3265</v>
      </c>
      <c r="D592" s="1" t="str">
        <f>VLOOKUP(X592,'Entity Types'!B:C,2,false)</f>
        <v>ინდ. მეწარმე</v>
      </c>
      <c r="E592" s="1" t="b">
        <v>1</v>
      </c>
      <c r="F592" s="6" t="s">
        <v>3266</v>
      </c>
      <c r="G592" s="6" t="str">
        <f>VLOOKUP(W592, Countries!B:H,7,false)</f>
        <v>საქართველო - GEO</v>
      </c>
      <c r="H592" s="6" t="s">
        <v>3267</v>
      </c>
      <c r="N592" s="6" t="s">
        <v>3268</v>
      </c>
      <c r="P592" s="6" t="s">
        <v>3269</v>
      </c>
      <c r="S592" s="6">
        <v>1052.0</v>
      </c>
      <c r="T592" s="1" t="str">
        <f t="shared" si="1"/>
        <v>ICE000591</v>
      </c>
      <c r="U592" s="1" t="str">
        <f>TRIM(B592)&amp;" (ს.კ. "&amp;TRIM(F592)&amp;") - "&amp;VLOOKUP(X592,'Entity Types'!B:C,2,false)</f>
        <v>გიორგი საჯაია (ს.კ. 33001064904) - ინდ. მეწარმე</v>
      </c>
      <c r="V592" s="6" t="s">
        <v>62</v>
      </c>
      <c r="W592" s="6" t="s">
        <v>63</v>
      </c>
      <c r="X592" s="6" t="s">
        <v>892</v>
      </c>
    </row>
    <row r="593">
      <c r="A593" s="5">
        <v>44346.854478506946</v>
      </c>
      <c r="B593" s="6" t="s">
        <v>3270</v>
      </c>
      <c r="D593" s="1" t="str">
        <f>VLOOKUP(X593,'Entity Types'!B:C,2,false)</f>
        <v>ფიზ. პირი</v>
      </c>
      <c r="E593" s="1" t="b">
        <v>1</v>
      </c>
      <c r="F593" s="6" t="s">
        <v>3271</v>
      </c>
      <c r="G593" s="6" t="str">
        <f>VLOOKUP(W593, Countries!B:H,7,false)</f>
        <v>საქართველო - GEO</v>
      </c>
      <c r="H593" s="6" t="s">
        <v>3272</v>
      </c>
      <c r="N593" s="6" t="s">
        <v>3273</v>
      </c>
      <c r="P593" s="6" t="s">
        <v>3274</v>
      </c>
      <c r="T593" s="1" t="str">
        <f t="shared" si="1"/>
        <v>ICE000592</v>
      </c>
      <c r="U593" s="1" t="str">
        <f>TRIM(B593)&amp;" (ს.კ. "&amp;TRIM(F593)&amp;") - "&amp;VLOOKUP(X593,'Entity Types'!B:C,2,false)</f>
        <v>ბიჭიკო ცაციაშვილი (ს.კ. 35001005853) - ფიზ. პირი</v>
      </c>
      <c r="V593" s="6" t="s">
        <v>62</v>
      </c>
      <c r="W593" s="6" t="s">
        <v>63</v>
      </c>
      <c r="X593" s="6" t="s">
        <v>92</v>
      </c>
    </row>
    <row r="594">
      <c r="A594" s="5">
        <v>44346.85450663195</v>
      </c>
      <c r="B594" s="6" t="s">
        <v>3275</v>
      </c>
      <c r="D594" s="1" t="str">
        <f>VLOOKUP(X594,'Entity Types'!B:C,2,false)</f>
        <v>ფიზ. პირი</v>
      </c>
      <c r="E594" s="1" t="b">
        <v>1</v>
      </c>
      <c r="F594" s="6" t="s">
        <v>3276</v>
      </c>
      <c r="G594" s="6" t="str">
        <f>VLOOKUP(W594, Countries!B:H,7,false)</f>
        <v>საქართველო - GEO</v>
      </c>
      <c r="H594" s="6" t="s">
        <v>3277</v>
      </c>
      <c r="N594" s="6" t="s">
        <v>3278</v>
      </c>
      <c r="P594" s="6" t="s">
        <v>3279</v>
      </c>
      <c r="S594" s="6">
        <v>1110.0</v>
      </c>
      <c r="T594" s="1" t="str">
        <f t="shared" si="1"/>
        <v>ICE000593</v>
      </c>
      <c r="U594" s="1" t="str">
        <f>TRIM(B594)&amp;" (ს.კ. "&amp;TRIM(F594)&amp;") - "&amp;VLOOKUP(X594,'Entity Types'!B:C,2,false)</f>
        <v>ზურაბ ადეიშვილი (ს.კ. 35001012411) - ფიზ. პირი</v>
      </c>
      <c r="V594" s="6" t="s">
        <v>62</v>
      </c>
      <c r="W594" s="6" t="s">
        <v>63</v>
      </c>
      <c r="X594" s="6" t="s">
        <v>92</v>
      </c>
    </row>
    <row r="595">
      <c r="A595" s="5">
        <v>44346.854537673615</v>
      </c>
      <c r="B595" s="6" t="s">
        <v>3280</v>
      </c>
      <c r="D595" s="1" t="str">
        <f>VLOOKUP(X595,'Entity Types'!B:C,2,false)</f>
        <v>ინდ. მეწარმე</v>
      </c>
      <c r="E595" s="1" t="b">
        <v>1</v>
      </c>
      <c r="F595" s="6" t="s">
        <v>3281</v>
      </c>
      <c r="G595" s="6" t="str">
        <f>VLOOKUP(W595, Countries!B:H,7,false)</f>
        <v>საქართველო - GEO</v>
      </c>
      <c r="H595" s="6" t="s">
        <v>3282</v>
      </c>
      <c r="N595" s="6" t="s">
        <v>3283</v>
      </c>
      <c r="P595" s="6" t="s">
        <v>3284</v>
      </c>
      <c r="S595" s="6">
        <v>850.0</v>
      </c>
      <c r="T595" s="1" t="str">
        <f t="shared" si="1"/>
        <v>ICE000594</v>
      </c>
      <c r="U595" s="1" t="str">
        <f>TRIM(B595)&amp;" (ს.კ. "&amp;TRIM(F595)&amp;") - "&amp;VLOOKUP(X595,'Entity Types'!B:C,2,false)</f>
        <v>ზურაბი გიორგაძე (ს.კ. 35001028703) - ინდ. მეწარმე</v>
      </c>
      <c r="V595" s="6" t="s">
        <v>62</v>
      </c>
      <c r="W595" s="6" t="s">
        <v>63</v>
      </c>
      <c r="X595" s="6" t="s">
        <v>892</v>
      </c>
    </row>
    <row r="596">
      <c r="A596" s="5">
        <v>44346.854563587964</v>
      </c>
      <c r="B596" s="6" t="s">
        <v>3285</v>
      </c>
      <c r="D596" s="1" t="str">
        <f>VLOOKUP(X596,'Entity Types'!B:C,2,false)</f>
        <v>მცირე მეწარმე</v>
      </c>
      <c r="E596" s="1" t="b">
        <v>1</v>
      </c>
      <c r="F596" s="6" t="s">
        <v>3286</v>
      </c>
      <c r="G596" s="6" t="str">
        <f>VLOOKUP(W596, Countries!B:H,7,false)</f>
        <v>საქართველო - GEO</v>
      </c>
      <c r="H596" s="6" t="s">
        <v>3287</v>
      </c>
      <c r="N596" s="6" t="s">
        <v>3288</v>
      </c>
      <c r="P596" s="6" t="s">
        <v>3289</v>
      </c>
      <c r="S596" s="6">
        <v>2600.0</v>
      </c>
      <c r="T596" s="1" t="str">
        <f t="shared" si="1"/>
        <v>ICE000595</v>
      </c>
      <c r="U596" s="1" t="str">
        <f>TRIM(B596)&amp;" (ს.კ. "&amp;TRIM(F596)&amp;") - "&amp;VLOOKUP(X596,'Entity Types'!B:C,2,false)</f>
        <v>შალვა მღებრიშვილი (ს.კ. 35001058337) - მცირე მეწარმე</v>
      </c>
      <c r="V596" s="6" t="s">
        <v>62</v>
      </c>
      <c r="W596" s="6" t="s">
        <v>63</v>
      </c>
      <c r="X596" s="6" t="s">
        <v>417</v>
      </c>
    </row>
    <row r="597">
      <c r="A597" s="5">
        <v>44346.854590636576</v>
      </c>
      <c r="B597" s="6" t="s">
        <v>3290</v>
      </c>
      <c r="D597" s="1" t="str">
        <f>VLOOKUP(X597,'Entity Types'!B:C,2,false)</f>
        <v>ფიზ. პირი</v>
      </c>
      <c r="E597" s="1" t="b">
        <v>1</v>
      </c>
      <c r="F597" s="6" t="s">
        <v>3291</v>
      </c>
      <c r="G597" s="6" t="str">
        <f>VLOOKUP(W597, Countries!B:H,7,false)</f>
        <v>საქართველო - GEO</v>
      </c>
      <c r="H597" s="6" t="s">
        <v>3292</v>
      </c>
      <c r="N597" s="6" t="s">
        <v>3293</v>
      </c>
      <c r="P597" s="6" t="s">
        <v>3294</v>
      </c>
      <c r="T597" s="1" t="str">
        <f t="shared" si="1"/>
        <v>ICE000596</v>
      </c>
      <c r="U597" s="1" t="str">
        <f>TRIM(B597)&amp;" (ს.კ. "&amp;TRIM(F597)&amp;") - "&amp;VLOOKUP(X597,'Entity Types'!B:C,2,false)</f>
        <v>გურამი გაჩეჩილაძე (ს.კ. 35001101028) - ფიზ. პირი</v>
      </c>
      <c r="V597" s="6" t="s">
        <v>62</v>
      </c>
      <c r="W597" s="6" t="s">
        <v>63</v>
      </c>
      <c r="X597" s="6" t="s">
        <v>92</v>
      </c>
    </row>
    <row r="598">
      <c r="A598" s="5">
        <v>44346.8546195949</v>
      </c>
      <c r="B598" s="6" t="s">
        <v>3295</v>
      </c>
      <c r="D598" s="1" t="str">
        <f>VLOOKUP(X598,'Entity Types'!B:C,2,false)</f>
        <v>მცირე მეწარმე</v>
      </c>
      <c r="E598" s="1" t="b">
        <v>1</v>
      </c>
      <c r="F598" s="6" t="s">
        <v>3296</v>
      </c>
      <c r="G598" s="6" t="str">
        <f>VLOOKUP(W598, Countries!B:H,7,false)</f>
        <v>საქართველო - GEO</v>
      </c>
      <c r="H598" s="6" t="s">
        <v>3297</v>
      </c>
      <c r="N598" s="6" t="s">
        <v>3298</v>
      </c>
      <c r="P598" s="6" t="s">
        <v>3299</v>
      </c>
      <c r="T598" s="1" t="str">
        <f t="shared" si="1"/>
        <v>ICE000597</v>
      </c>
      <c r="U598" s="1" t="str">
        <f>TRIM(B598)&amp;" (ს.კ. "&amp;TRIM(F598)&amp;") - "&amp;VLOOKUP(X598,'Entity Types'!B:C,2,false)</f>
        <v>ირაკლი სარდალაშვილი (ს.კ. 35001114463) - მცირე მეწარმე</v>
      </c>
      <c r="V598" s="6" t="s">
        <v>62</v>
      </c>
      <c r="W598" s="6" t="s">
        <v>63</v>
      </c>
      <c r="X598" s="6" t="s">
        <v>417</v>
      </c>
    </row>
    <row r="599">
      <c r="A599" s="5">
        <v>44346.85464549769</v>
      </c>
      <c r="B599" s="6" t="s">
        <v>3300</v>
      </c>
      <c r="D599" s="1" t="str">
        <f>VLOOKUP(X599,'Entity Types'!B:C,2,false)</f>
        <v>ფიზ. პირი</v>
      </c>
      <c r="E599" s="1" t="b">
        <v>1</v>
      </c>
      <c r="F599" s="6" t="s">
        <v>3301</v>
      </c>
      <c r="G599" s="6" t="str">
        <f>VLOOKUP(W599, Countries!B:H,7,false)</f>
        <v>საქართველო - GEO</v>
      </c>
      <c r="H599" s="6" t="s">
        <v>3302</v>
      </c>
      <c r="N599" s="6" t="s">
        <v>3303</v>
      </c>
      <c r="P599" s="6" t="s">
        <v>3304</v>
      </c>
      <c r="T599" s="1" t="str">
        <f t="shared" si="1"/>
        <v>ICE000598</v>
      </c>
      <c r="U599" s="1" t="str">
        <f>TRIM(B599)&amp;" (ს.კ. "&amp;TRIM(F599)&amp;") - "&amp;VLOOKUP(X599,'Entity Types'!B:C,2,false)</f>
        <v>გენო აფციაური (ს.კ. 35001116594) - ფიზ. პირი</v>
      </c>
      <c r="V599" s="6" t="s">
        <v>62</v>
      </c>
      <c r="W599" s="6" t="s">
        <v>63</v>
      </c>
      <c r="X599" s="6" t="s">
        <v>92</v>
      </c>
    </row>
    <row r="600">
      <c r="A600" s="5">
        <v>44346.85467511574</v>
      </c>
      <c r="B600" s="6" t="s">
        <v>3305</v>
      </c>
      <c r="D600" s="1" t="str">
        <f>VLOOKUP(X600,'Entity Types'!B:C,2,false)</f>
        <v>ფიზ. პირი</v>
      </c>
      <c r="E600" s="1" t="b">
        <v>1</v>
      </c>
      <c r="F600" s="6" t="s">
        <v>3306</v>
      </c>
      <c r="G600" s="6" t="str">
        <f>VLOOKUP(W600, Countries!B:H,7,false)</f>
        <v>საქართველო - GEO</v>
      </c>
      <c r="H600" s="6" t="s">
        <v>3307</v>
      </c>
      <c r="N600" s="6" t="s">
        <v>3308</v>
      </c>
      <c r="P600" s="6" t="s">
        <v>3309</v>
      </c>
      <c r="T600" s="1" t="str">
        <f t="shared" si="1"/>
        <v>ICE000599</v>
      </c>
      <c r="U600" s="1" t="str">
        <f>TRIM(B600)&amp;" (ს.კ. "&amp;TRIM(F600)&amp;") - "&amp;VLOOKUP(X600,'Entity Types'!B:C,2,false)</f>
        <v>გურამი რუსიშვილი (ს.კ. 36001020588) - ფიზ. პირი</v>
      </c>
      <c r="V600" s="6" t="s">
        <v>62</v>
      </c>
      <c r="W600" s="6" t="s">
        <v>63</v>
      </c>
      <c r="X600" s="6" t="s">
        <v>92</v>
      </c>
    </row>
    <row r="601">
      <c r="A601" s="5">
        <v>44346.854702337965</v>
      </c>
      <c r="B601" s="6" t="s">
        <v>3310</v>
      </c>
      <c r="D601" s="1" t="str">
        <f>VLOOKUP(X601,'Entity Types'!B:C,2,false)</f>
        <v>ფიზ. პირი</v>
      </c>
      <c r="E601" s="1" t="b">
        <v>1</v>
      </c>
      <c r="F601" s="6" t="s">
        <v>3311</v>
      </c>
      <c r="G601" s="6" t="str">
        <f>VLOOKUP(W601, Countries!B:H,7,false)</f>
        <v>საქართველო - GEO</v>
      </c>
      <c r="H601" s="6" t="s">
        <v>3312</v>
      </c>
      <c r="N601" s="6" t="s">
        <v>3313</v>
      </c>
      <c r="P601" s="6" t="s">
        <v>3314</v>
      </c>
      <c r="T601" s="1" t="str">
        <f t="shared" si="1"/>
        <v>ICE000600</v>
      </c>
      <c r="U601" s="1" t="str">
        <f>TRIM(B601)&amp;" (ს.კ. "&amp;TRIM(F601)&amp;") - "&amp;VLOOKUP(X601,'Entity Types'!B:C,2,false)</f>
        <v>ზაზა ლაბუჩიძე (ს.კ. 38001004499) - ფიზ. პირი</v>
      </c>
      <c r="V601" s="6" t="s">
        <v>62</v>
      </c>
      <c r="W601" s="6" t="s">
        <v>63</v>
      </c>
      <c r="X601" s="6" t="s">
        <v>92</v>
      </c>
    </row>
    <row r="602">
      <c r="A602" s="5">
        <v>44346.854730127314</v>
      </c>
      <c r="B602" s="6" t="s">
        <v>3315</v>
      </c>
      <c r="D602" s="1" t="str">
        <f>VLOOKUP(X602,'Entity Types'!B:C,2,false)</f>
        <v>ფიზ. პირი</v>
      </c>
      <c r="E602" s="1" t="b">
        <v>1</v>
      </c>
      <c r="F602" s="6" t="s">
        <v>3316</v>
      </c>
      <c r="G602" s="6" t="str">
        <f>VLOOKUP(W602, Countries!B:H,7,false)</f>
        <v>საქართველო - GEO</v>
      </c>
      <c r="H602" s="6" t="s">
        <v>2583</v>
      </c>
      <c r="N602" s="6" t="s">
        <v>3317</v>
      </c>
      <c r="P602" s="6" t="s">
        <v>3318</v>
      </c>
      <c r="T602" s="1" t="str">
        <f t="shared" si="1"/>
        <v>ICE000601</v>
      </c>
      <c r="U602" s="1" t="str">
        <f>TRIM(B602)&amp;" (ს.კ. "&amp;TRIM(F602)&amp;") - "&amp;VLOOKUP(X602,'Entity Types'!B:C,2,false)</f>
        <v>გურიელი ნაჭყებია (ს.კ. 39001042426) - ფიზ. პირი</v>
      </c>
      <c r="V602" s="6" t="s">
        <v>62</v>
      </c>
      <c r="W602" s="6" t="s">
        <v>63</v>
      </c>
      <c r="X602" s="6" t="s">
        <v>92</v>
      </c>
    </row>
    <row r="603">
      <c r="A603" s="5">
        <v>44346.85475915509</v>
      </c>
      <c r="B603" s="6" t="s">
        <v>3319</v>
      </c>
      <c r="D603" s="1" t="str">
        <f>VLOOKUP(X603,'Entity Types'!B:C,2,false)</f>
        <v>ინდ. მეწარმე</v>
      </c>
      <c r="E603" s="1" t="b">
        <v>1</v>
      </c>
      <c r="F603" s="6" t="s">
        <v>3320</v>
      </c>
      <c r="G603" s="6" t="str">
        <f>VLOOKUP(W603, Countries!B:H,7,false)</f>
        <v>საქართველო - GEO</v>
      </c>
      <c r="H603" s="6" t="s">
        <v>3321</v>
      </c>
      <c r="N603" s="6" t="s">
        <v>3322</v>
      </c>
      <c r="P603" s="6" t="s">
        <v>3323</v>
      </c>
      <c r="S603" s="6">
        <v>624.0</v>
      </c>
      <c r="T603" s="1" t="str">
        <f t="shared" si="1"/>
        <v>ICE000602</v>
      </c>
      <c r="U603" s="1" t="str">
        <f>TRIM(B603)&amp;" (ს.კ. "&amp;TRIM(F603)&amp;") - "&amp;VLOOKUP(X603,'Entity Types'!B:C,2,false)</f>
        <v>ზვიადი გელაშვილი (ს.კ. 40001001021) - ინდ. მეწარმე</v>
      </c>
      <c r="V603" s="6" t="s">
        <v>62</v>
      </c>
      <c r="W603" s="6" t="s">
        <v>63</v>
      </c>
      <c r="X603" s="6" t="s">
        <v>892</v>
      </c>
    </row>
    <row r="604">
      <c r="A604" s="5">
        <v>44346.854788958335</v>
      </c>
      <c r="B604" s="6" t="s">
        <v>3324</v>
      </c>
      <c r="D604" s="1" t="str">
        <f>VLOOKUP(X604,'Entity Types'!B:C,2,false)</f>
        <v>ფიზ. პირი</v>
      </c>
      <c r="E604" s="1" t="b">
        <v>1</v>
      </c>
      <c r="F604" s="6" t="s">
        <v>3325</v>
      </c>
      <c r="G604" s="6" t="str">
        <f>VLOOKUP(W604, Countries!B:H,7,false)</f>
        <v>საქართველო - GEO</v>
      </c>
      <c r="H604" s="6" t="s">
        <v>3326</v>
      </c>
      <c r="N604" s="6" t="s">
        <v>3327</v>
      </c>
      <c r="P604" s="6" t="s">
        <v>3328</v>
      </c>
      <c r="T604" s="1" t="str">
        <f t="shared" si="1"/>
        <v>ICE000603</v>
      </c>
      <c r="U604" s="1" t="str">
        <f>TRIM(B604)&amp;" (ს.კ. "&amp;TRIM(F604)&amp;") - "&amp;VLOOKUP(X604,'Entity Types'!B:C,2,false)</f>
        <v>ლევან ხაჩიაშვილი (ს.კ. 40001005874) - ფიზ. პირი</v>
      </c>
      <c r="V604" s="6" t="s">
        <v>62</v>
      </c>
      <c r="W604" s="6" t="s">
        <v>63</v>
      </c>
      <c r="X604" s="6" t="s">
        <v>92</v>
      </c>
    </row>
    <row r="605">
      <c r="A605" s="5">
        <v>44346.854818865744</v>
      </c>
      <c r="B605" s="6" t="s">
        <v>3329</v>
      </c>
      <c r="D605" s="1" t="str">
        <f>VLOOKUP(X605,'Entity Types'!B:C,2,false)</f>
        <v>შპს</v>
      </c>
      <c r="E605" s="1" t="b">
        <v>0</v>
      </c>
      <c r="F605" s="6" t="s">
        <v>3330</v>
      </c>
      <c r="G605" s="6" t="str">
        <f>VLOOKUP(W605, Countries!B:H,7,false)</f>
        <v>საქართველო - GEO</v>
      </c>
      <c r="H605" s="6" t="s">
        <v>3331</v>
      </c>
      <c r="K605" s="6" t="s">
        <v>2617</v>
      </c>
      <c r="L605" s="6">
        <v>1.02300976E9</v>
      </c>
      <c r="N605" s="6" t="s">
        <v>3332</v>
      </c>
      <c r="P605" s="6" t="s">
        <v>3333</v>
      </c>
      <c r="S605" s="6">
        <v>1258.0</v>
      </c>
      <c r="T605" s="1" t="str">
        <f t="shared" si="1"/>
        <v>ICE000604</v>
      </c>
      <c r="U605" s="1" t="str">
        <f>TRIM(B605)&amp;" (ს.კ. "&amp;TRIM(F605)&amp;") - "&amp;VLOOKUP(X605,'Entity Types'!B:C,2,false)</f>
        <v>გეგა 2012 (ს.კ. 400223254) - შპს</v>
      </c>
      <c r="V605" s="6" t="s">
        <v>62</v>
      </c>
      <c r="W605" s="6" t="s">
        <v>63</v>
      </c>
      <c r="X605" s="6" t="s">
        <v>64</v>
      </c>
    </row>
    <row r="606">
      <c r="A606" s="5">
        <v>44346.85484719907</v>
      </c>
      <c r="B606" s="6" t="s">
        <v>3334</v>
      </c>
      <c r="D606" s="1" t="str">
        <f>VLOOKUP(X606,'Entity Types'!B:C,2,false)</f>
        <v>შპს</v>
      </c>
      <c r="E606" s="1" t="b">
        <v>0</v>
      </c>
      <c r="F606" s="6" t="s">
        <v>3335</v>
      </c>
      <c r="G606" s="6" t="str">
        <f>VLOOKUP(W606, Countries!B:H,7,false)</f>
        <v>საქართველო - GEO</v>
      </c>
      <c r="H606" s="6" t="s">
        <v>3336</v>
      </c>
      <c r="K606" s="6" t="s">
        <v>3337</v>
      </c>
      <c r="L606" s="6">
        <v>1.001086117E9</v>
      </c>
      <c r="N606" s="6" t="s">
        <v>3338</v>
      </c>
      <c r="P606" s="6" t="s">
        <v>3339</v>
      </c>
      <c r="S606" s="6">
        <v>1424.0</v>
      </c>
      <c r="T606" s="1" t="str">
        <f t="shared" si="1"/>
        <v>ICE000605</v>
      </c>
      <c r="U606" s="1" t="str">
        <f>TRIM(B606)&amp;" (ს.კ. "&amp;TRIM(F606)&amp;") - "&amp;VLOOKUP(X606,'Entity Types'!B:C,2,false)</f>
        <v>თ და თ (ს.კ. 400247853) - შპს</v>
      </c>
      <c r="V606" s="6" t="s">
        <v>62</v>
      </c>
      <c r="W606" s="6" t="s">
        <v>63</v>
      </c>
      <c r="X606" s="6" t="s">
        <v>64</v>
      </c>
    </row>
    <row r="607">
      <c r="A607" s="5">
        <v>44346.85487502315</v>
      </c>
      <c r="B607" s="6" t="s">
        <v>3340</v>
      </c>
      <c r="D607" s="1" t="str">
        <f>VLOOKUP(X607,'Entity Types'!B:C,2,false)</f>
        <v>შპს</v>
      </c>
      <c r="E607" s="1" t="b">
        <v>0</v>
      </c>
      <c r="F607" s="6" t="s">
        <v>3341</v>
      </c>
      <c r="G607" s="6" t="str">
        <f>VLOOKUP(W607, Countries!B:H,7,false)</f>
        <v>საქართველო - GEO</v>
      </c>
      <c r="H607" s="6" t="s">
        <v>3342</v>
      </c>
      <c r="K607" s="6" t="s">
        <v>3343</v>
      </c>
      <c r="L607" s="6">
        <v>1.001066013E9</v>
      </c>
      <c r="N607" s="6" t="s">
        <v>80</v>
      </c>
      <c r="P607" s="6" t="s">
        <v>3344</v>
      </c>
      <c r="S607" s="6">
        <v>1266.0</v>
      </c>
      <c r="T607" s="1" t="str">
        <f t="shared" si="1"/>
        <v>ICE000606</v>
      </c>
      <c r="U607" s="1" t="str">
        <f>TRIM(B607)&amp;" (ს.კ. "&amp;TRIM(F607)&amp;") - "&amp;VLOOKUP(X607,'Entity Types'!B:C,2,false)</f>
        <v>ბაგები 2019 (ს.კ. 400265609) - შპს</v>
      </c>
      <c r="V607" s="6" t="s">
        <v>62</v>
      </c>
      <c r="W607" s="6" t="s">
        <v>63</v>
      </c>
      <c r="X607" s="6" t="s">
        <v>64</v>
      </c>
    </row>
    <row r="608">
      <c r="A608" s="5">
        <v>44346.85490423611</v>
      </c>
      <c r="B608" s="6" t="s">
        <v>3345</v>
      </c>
      <c r="D608" s="1" t="str">
        <f>VLOOKUP(X608,'Entity Types'!B:C,2,false)</f>
        <v>შპს</v>
      </c>
      <c r="E608" s="1" t="b">
        <v>0</v>
      </c>
      <c r="F608" s="6" t="s">
        <v>3346</v>
      </c>
      <c r="G608" s="6" t="str">
        <f>VLOOKUP(W608, Countries!B:H,7,false)</f>
        <v>საქართველო - GEO</v>
      </c>
      <c r="H608" s="6" t="s">
        <v>3347</v>
      </c>
      <c r="K608" s="6" t="s">
        <v>3348</v>
      </c>
      <c r="L608" s="6">
        <v>1.005002845E9</v>
      </c>
      <c r="N608" s="6" t="s">
        <v>3349</v>
      </c>
      <c r="P608" s="6" t="s">
        <v>3350</v>
      </c>
      <c r="S608" s="6">
        <v>1423.0</v>
      </c>
      <c r="T608" s="1" t="str">
        <f t="shared" si="1"/>
        <v>ICE000607</v>
      </c>
      <c r="U608" s="1" t="str">
        <f>TRIM(B608)&amp;" (ს.კ. "&amp;TRIM(F608)&amp;") - "&amp;VLOOKUP(X608,'Entity Types'!B:C,2,false)</f>
        <v>მიჯგუფი (ს.კ. 401993296) - შპს</v>
      </c>
      <c r="V608" s="6" t="s">
        <v>62</v>
      </c>
      <c r="W608" s="6" t="s">
        <v>63</v>
      </c>
      <c r="X608" s="6" t="s">
        <v>64</v>
      </c>
    </row>
    <row r="609">
      <c r="A609" s="5">
        <v>44346.85493526621</v>
      </c>
      <c r="B609" s="6" t="s">
        <v>3351</v>
      </c>
      <c r="D609" s="1" t="str">
        <f>VLOOKUP(X609,'Entity Types'!B:C,2,false)</f>
        <v>შპს</v>
      </c>
      <c r="E609" s="1" t="b">
        <v>0</v>
      </c>
      <c r="F609" s="6" t="s">
        <v>3352</v>
      </c>
      <c r="G609" s="6" t="str">
        <f>VLOOKUP(W609, Countries!B:H,7,false)</f>
        <v>საქართველო - GEO</v>
      </c>
      <c r="H609" s="6" t="s">
        <v>3353</v>
      </c>
      <c r="K609" s="6" t="s">
        <v>3354</v>
      </c>
      <c r="L609" s="6">
        <v>1.017010107E9</v>
      </c>
      <c r="N609" s="6" t="s">
        <v>3355</v>
      </c>
      <c r="P609" s="6" t="s">
        <v>3356</v>
      </c>
      <c r="S609" s="6">
        <v>674.0</v>
      </c>
      <c r="T609" s="1" t="str">
        <f t="shared" si="1"/>
        <v>ICE000608</v>
      </c>
      <c r="U609" s="1" t="str">
        <f>TRIM(B609)&amp;" (ს.კ. "&amp;TRIM(F609)&amp;") - "&amp;VLOOKUP(X609,'Entity Types'!B:C,2,false)</f>
        <v>ლიფტი (ს.კ. 404533126) - შპს</v>
      </c>
      <c r="V609" s="6" t="s">
        <v>62</v>
      </c>
      <c r="W609" s="6" t="s">
        <v>63</v>
      </c>
      <c r="X609" s="6" t="s">
        <v>64</v>
      </c>
    </row>
    <row r="610">
      <c r="A610" s="5">
        <v>44346.85496271991</v>
      </c>
      <c r="B610" s="6" t="s">
        <v>3357</v>
      </c>
      <c r="D610" s="1" t="str">
        <f>VLOOKUP(X610,'Entity Types'!B:C,2,false)</f>
        <v>შპს</v>
      </c>
      <c r="E610" s="1" t="b">
        <v>0</v>
      </c>
      <c r="F610" s="6" t="s">
        <v>3358</v>
      </c>
      <c r="G610" s="6" t="str">
        <f>VLOOKUP(W610, Countries!B:H,7,false)</f>
        <v>საქართველო - GEO</v>
      </c>
      <c r="H610" s="6" t="s">
        <v>3359</v>
      </c>
      <c r="K610" s="6" t="s">
        <v>3360</v>
      </c>
      <c r="L610" s="6">
        <v>1.024015681E9</v>
      </c>
      <c r="N610" s="6" t="s">
        <v>3361</v>
      </c>
      <c r="P610" s="6" t="s">
        <v>3362</v>
      </c>
      <c r="S610" s="6">
        <v>1050.0</v>
      </c>
      <c r="T610" s="1" t="str">
        <f t="shared" si="1"/>
        <v>ICE000609</v>
      </c>
      <c r="U610" s="1" t="str">
        <f>TRIM(B610)&amp;" (ს.კ. "&amp;TRIM(F610)&amp;") - "&amp;VLOOKUP(X610,'Entity Types'!B:C,2,false)</f>
        <v>აირბალონი (ს.კ. 404944389) - შპს</v>
      </c>
      <c r="V610" s="6" t="s">
        <v>62</v>
      </c>
      <c r="W610" s="6" t="s">
        <v>63</v>
      </c>
      <c r="X610" s="6" t="s">
        <v>64</v>
      </c>
    </row>
    <row r="611">
      <c r="A611" s="5">
        <v>44346.857823530096</v>
      </c>
      <c r="B611" s="6" t="s">
        <v>3363</v>
      </c>
      <c r="D611" s="1" t="str">
        <f>VLOOKUP(X611,'Entity Types'!B:C,2,false)</f>
        <v>შპს</v>
      </c>
      <c r="E611" s="1" t="b">
        <v>0</v>
      </c>
      <c r="F611" s="6" t="s">
        <v>3364</v>
      </c>
      <c r="G611" s="6" t="str">
        <f>VLOOKUP(W611, Countries!B:H,7,false)</f>
        <v>საქართველო - GEO</v>
      </c>
      <c r="H611" s="6" t="s">
        <v>3365</v>
      </c>
      <c r="K611" s="6" t="s">
        <v>3366</v>
      </c>
      <c r="L611" s="6">
        <v>1.024021972E9</v>
      </c>
      <c r="N611" s="6" t="s">
        <v>3367</v>
      </c>
      <c r="P611" s="6" t="s">
        <v>3368</v>
      </c>
      <c r="S611" s="6">
        <v>472.0</v>
      </c>
      <c r="T611" s="1" t="str">
        <f t="shared" si="1"/>
        <v>ICE000610</v>
      </c>
      <c r="U611" s="1" t="str">
        <f>TRIM(B611)&amp;" (ს.კ. "&amp;TRIM(F611)&amp;") - "&amp;VLOOKUP(X611,'Entity Types'!B:C,2,false)</f>
        <v>ლკონსი (ს.კ. 404957025) - შპს</v>
      </c>
      <c r="V611" s="6" t="s">
        <v>62</v>
      </c>
      <c r="W611" s="6" t="s">
        <v>63</v>
      </c>
      <c r="X611" s="6" t="s">
        <v>64</v>
      </c>
    </row>
    <row r="612">
      <c r="A612" s="5">
        <v>44346.85785988426</v>
      </c>
      <c r="B612" s="6" t="s">
        <v>3369</v>
      </c>
      <c r="D612" s="1" t="str">
        <f>VLOOKUP(X612,'Entity Types'!B:C,2,false)</f>
        <v>შპს</v>
      </c>
      <c r="E612" s="1" t="b">
        <v>0</v>
      </c>
      <c r="F612" s="6" t="s">
        <v>3370</v>
      </c>
      <c r="G612" s="6" t="str">
        <f>VLOOKUP(W612, Countries!B:H,7,false)</f>
        <v>საქართველო - GEO</v>
      </c>
      <c r="H612" s="6" t="s">
        <v>3371</v>
      </c>
      <c r="K612" s="6" t="s">
        <v>3372</v>
      </c>
      <c r="L612" s="6">
        <v>1.024001732E9</v>
      </c>
      <c r="N612" s="6" t="s">
        <v>3373</v>
      </c>
      <c r="P612" s="6" t="s">
        <v>3374</v>
      </c>
      <c r="S612" s="6">
        <v>1012.0</v>
      </c>
      <c r="T612" s="1" t="str">
        <f t="shared" si="1"/>
        <v>ICE000611</v>
      </c>
      <c r="U612" s="1" t="str">
        <f>TRIM(B612)&amp;" (ს.კ. "&amp;TRIM(F612)&amp;") - "&amp;VLOOKUP(X612,'Entity Types'!B:C,2,false)</f>
        <v>ნეო ჯგუფი (ს.კ. 405144035) - შპს</v>
      </c>
      <c r="V612" s="6" t="s">
        <v>62</v>
      </c>
      <c r="W612" s="6" t="s">
        <v>63</v>
      </c>
      <c r="X612" s="6" t="s">
        <v>64</v>
      </c>
    </row>
    <row r="613">
      <c r="A613" s="5">
        <v>44346.85789092592</v>
      </c>
      <c r="B613" s="6" t="s">
        <v>3375</v>
      </c>
      <c r="D613" s="1" t="str">
        <f>VLOOKUP(X613,'Entity Types'!B:C,2,false)</f>
        <v>შპს</v>
      </c>
      <c r="E613" s="1" t="b">
        <v>0</v>
      </c>
      <c r="F613" s="6" t="s">
        <v>3376</v>
      </c>
      <c r="G613" s="6" t="str">
        <f>VLOOKUP(W613, Countries!B:H,7,false)</f>
        <v>საქართველო - GEO</v>
      </c>
      <c r="H613" s="6" t="s">
        <v>3377</v>
      </c>
      <c r="K613" s="6" t="s">
        <v>3378</v>
      </c>
      <c r="L613" s="6">
        <v>3.7001003166E10</v>
      </c>
      <c r="N613" s="6" t="s">
        <v>3379</v>
      </c>
      <c r="P613" s="6" t="s">
        <v>3380</v>
      </c>
      <c r="S613" s="6">
        <v>1425.0</v>
      </c>
      <c r="T613" s="1" t="str">
        <f t="shared" si="1"/>
        <v>ICE000612</v>
      </c>
      <c r="U613" s="1" t="str">
        <f>TRIM(B613)&amp;" (ს.კ. "&amp;TRIM(F613)&amp;") - "&amp;VLOOKUP(X613,'Entity Types'!B:C,2,false)</f>
        <v>ჯინ სერვისი (ს.კ. 405231093) - შპს</v>
      </c>
      <c r="V613" s="6" t="s">
        <v>62</v>
      </c>
      <c r="W613" s="6" t="s">
        <v>63</v>
      </c>
      <c r="X613" s="6" t="s">
        <v>64</v>
      </c>
    </row>
    <row r="614">
      <c r="A614" s="5">
        <v>44346.857919201386</v>
      </c>
      <c r="B614" s="6" t="s">
        <v>3381</v>
      </c>
      <c r="D614" s="1" t="str">
        <f>VLOOKUP(X614,'Entity Types'!B:C,2,false)</f>
        <v>შპს</v>
      </c>
      <c r="E614" s="1" t="b">
        <v>0</v>
      </c>
      <c r="F614" s="6" t="s">
        <v>3382</v>
      </c>
      <c r="G614" s="6" t="str">
        <f>VLOOKUP(W614, Countries!B:H,7,false)</f>
        <v>საქართველო - GEO</v>
      </c>
      <c r="H614" s="6" t="s">
        <v>3383</v>
      </c>
      <c r="K614" s="6" t="s">
        <v>3384</v>
      </c>
      <c r="L614" s="6">
        <v>1.008051805E9</v>
      </c>
      <c r="N614" s="6" t="s">
        <v>3385</v>
      </c>
      <c r="P614" s="6" t="s">
        <v>3386</v>
      </c>
      <c r="S614" s="6">
        <v>1432.0</v>
      </c>
      <c r="T614" s="1" t="str">
        <f t="shared" si="1"/>
        <v>ICE000613</v>
      </c>
      <c r="U614" s="1" t="str">
        <f>TRIM(B614)&amp;" (ს.კ. "&amp;TRIM(F614)&amp;") - "&amp;VLOOKUP(X614,'Entity Types'!B:C,2,false)</f>
        <v>მედ პროდაქტ ჯორჯია (ს.კ. 405385051) - შპს</v>
      </c>
      <c r="V614" s="6" t="s">
        <v>62</v>
      </c>
      <c r="W614" s="6" t="s">
        <v>63</v>
      </c>
      <c r="X614" s="6" t="s">
        <v>64</v>
      </c>
    </row>
    <row r="615">
      <c r="A615" s="5">
        <v>44346.85794872685</v>
      </c>
      <c r="B615" s="6" t="s">
        <v>3387</v>
      </c>
      <c r="D615" s="1" t="str">
        <f>VLOOKUP(X615,'Entity Types'!B:C,2,false)</f>
        <v>შპს</v>
      </c>
      <c r="E615" s="1" t="b">
        <v>0</v>
      </c>
      <c r="F615" s="6" t="s">
        <v>3388</v>
      </c>
      <c r="G615" s="6" t="str">
        <f>VLOOKUP(W615, Countries!B:H,7,false)</f>
        <v>საქართველო - GEO</v>
      </c>
      <c r="H615" s="6" t="s">
        <v>3389</v>
      </c>
      <c r="K615" s="6" t="s">
        <v>3390</v>
      </c>
      <c r="L615" s="6">
        <v>1.012019445E9</v>
      </c>
      <c r="N615" s="6" t="s">
        <v>3391</v>
      </c>
      <c r="P615" s="6" t="s">
        <v>3392</v>
      </c>
      <c r="T615" s="1" t="str">
        <f t="shared" si="1"/>
        <v>ICE000614</v>
      </c>
      <c r="U615" s="1" t="str">
        <f>TRIM(B615)&amp;" (ს.კ. "&amp;TRIM(F615)&amp;") - "&amp;VLOOKUP(X615,'Entity Types'!B:C,2,false)</f>
        <v>ფორე (ს.კ. 428521058) - შპს</v>
      </c>
      <c r="V615" s="6" t="s">
        <v>62</v>
      </c>
      <c r="W615" s="6" t="s">
        <v>63</v>
      </c>
      <c r="X615" s="6" t="s">
        <v>64</v>
      </c>
    </row>
    <row r="616">
      <c r="A616" s="5">
        <v>44346.85797697917</v>
      </c>
      <c r="B616" s="6" t="s">
        <v>3393</v>
      </c>
      <c r="D616" s="1" t="str">
        <f>VLOOKUP(X616,'Entity Types'!B:C,2,false)</f>
        <v>მცირე მეწარმე</v>
      </c>
      <c r="E616" s="1" t="b">
        <v>1</v>
      </c>
      <c r="F616" s="6" t="s">
        <v>3394</v>
      </c>
      <c r="G616" s="6" t="str">
        <f>VLOOKUP(W616, Countries!B:H,7,false)</f>
        <v>საქართველო - GEO</v>
      </c>
      <c r="H616" s="6" t="s">
        <v>3395</v>
      </c>
      <c r="N616" s="6" t="s">
        <v>3396</v>
      </c>
      <c r="P616" s="6" t="s">
        <v>3397</v>
      </c>
      <c r="S616" s="6">
        <v>1074.0</v>
      </c>
      <c r="T616" s="1" t="str">
        <f t="shared" si="1"/>
        <v>ICE000615</v>
      </c>
      <c r="U616" s="1" t="str">
        <f>TRIM(B616)&amp;" (ს.კ. "&amp;TRIM(F616)&amp;") - "&amp;VLOOKUP(X616,'Entity Types'!B:C,2,false)</f>
        <v>მარიამი კაიშაური (ს.კ. 44001000665) - მცირე მეწარმე</v>
      </c>
      <c r="V616" s="6" t="s">
        <v>62</v>
      </c>
      <c r="W616" s="6" t="s">
        <v>63</v>
      </c>
      <c r="X616" s="6" t="s">
        <v>417</v>
      </c>
    </row>
    <row r="617">
      <c r="A617" s="5">
        <v>44346.85800599537</v>
      </c>
      <c r="B617" s="6" t="s">
        <v>3398</v>
      </c>
      <c r="D617" s="1" t="str">
        <f>VLOOKUP(X617,'Entity Types'!B:C,2,false)</f>
        <v>შპს</v>
      </c>
      <c r="E617" s="1" t="b">
        <v>0</v>
      </c>
      <c r="F617" s="6" t="s">
        <v>3399</v>
      </c>
      <c r="G617" s="6" t="str">
        <f>VLOOKUP(W617, Countries!B:H,7,false)</f>
        <v>საქართველო - GEO</v>
      </c>
      <c r="H617" s="6" t="s">
        <v>3400</v>
      </c>
      <c r="K617" s="6" t="s">
        <v>3401</v>
      </c>
      <c r="L617" s="6">
        <v>4.9001001896E10</v>
      </c>
      <c r="N617" s="6" t="s">
        <v>3402</v>
      </c>
      <c r="P617" s="6" t="s">
        <v>3403</v>
      </c>
      <c r="S617" s="6">
        <v>714.0</v>
      </c>
      <c r="T617" s="1" t="str">
        <f t="shared" si="1"/>
        <v>ICE000616</v>
      </c>
      <c r="U617" s="1" t="str">
        <f>TRIM(B617)&amp;" (ს.კ. "&amp;TRIM(F617)&amp;") - "&amp;VLOOKUP(X617,'Entity Types'!B:C,2,false)</f>
        <v>გრილა (ს.კ. 442569132) - შპს</v>
      </c>
      <c r="V617" s="6" t="s">
        <v>62</v>
      </c>
      <c r="W617" s="6" t="s">
        <v>63</v>
      </c>
      <c r="X617" s="6" t="s">
        <v>64</v>
      </c>
    </row>
    <row r="618">
      <c r="A618" s="5">
        <v>44346.8580367824</v>
      </c>
      <c r="B618" s="6" t="s">
        <v>3404</v>
      </c>
      <c r="D618" s="1" t="str">
        <f>VLOOKUP(X618,'Entity Types'!B:C,2,false)</f>
        <v>შპს</v>
      </c>
      <c r="E618" s="1" t="b">
        <v>0</v>
      </c>
      <c r="F618" s="6" t="s">
        <v>3405</v>
      </c>
      <c r="G618" s="6" t="str">
        <f>VLOOKUP(W618, Countries!B:H,7,false)</f>
        <v>საქართველო - GEO</v>
      </c>
      <c r="H618" s="6" t="s">
        <v>3406</v>
      </c>
      <c r="K618" s="6" t="s">
        <v>3407</v>
      </c>
      <c r="L618" s="6">
        <v>6.1006009958E10</v>
      </c>
      <c r="N618" s="6" t="s">
        <v>3408</v>
      </c>
      <c r="P618" s="6" t="s">
        <v>3409</v>
      </c>
      <c r="S618" s="6">
        <v>858.0</v>
      </c>
      <c r="T618" s="1" t="str">
        <f t="shared" si="1"/>
        <v>ICE000617</v>
      </c>
      <c r="U618" s="1" t="str">
        <f>TRIM(B618)&amp;" (ს.კ. "&amp;TRIM(F618)&amp;") - "&amp;VLOOKUP(X618,'Entity Types'!B:C,2,false)</f>
        <v>უნიფორმა პლუსი (ს.კ. 445400110) - შპს</v>
      </c>
      <c r="V618" s="6" t="s">
        <v>62</v>
      </c>
      <c r="W618" s="6" t="s">
        <v>63</v>
      </c>
      <c r="X618" s="6" t="s">
        <v>64</v>
      </c>
    </row>
    <row r="619">
      <c r="A619" s="5">
        <v>44346.85806706018</v>
      </c>
      <c r="B619" s="6" t="s">
        <v>3410</v>
      </c>
      <c r="D619" s="1" t="str">
        <f>VLOOKUP(X619,'Entity Types'!B:C,2,false)</f>
        <v>შპს</v>
      </c>
      <c r="E619" s="1" t="b">
        <v>0</v>
      </c>
      <c r="F619" s="6" t="s">
        <v>3411</v>
      </c>
      <c r="G619" s="6" t="str">
        <f>VLOOKUP(W619, Countries!B:H,7,false)</f>
        <v>საქართველო - GEO</v>
      </c>
      <c r="H619" s="6" t="s">
        <v>3412</v>
      </c>
      <c r="K619" s="6" t="s">
        <v>3413</v>
      </c>
      <c r="L619" s="6" t="s">
        <v>3414</v>
      </c>
      <c r="N619" s="6" t="s">
        <v>3415</v>
      </c>
      <c r="P619" s="6" t="s">
        <v>3416</v>
      </c>
      <c r="S619" s="6">
        <v>959.0</v>
      </c>
      <c r="T619" s="1" t="str">
        <f t="shared" si="1"/>
        <v>ICE000618</v>
      </c>
      <c r="U619" s="1" t="str">
        <f>TRIM(B619)&amp;" (ს.კ. "&amp;TRIM(F619)&amp;") - "&amp;VLOOKUP(X619,'Entity Types'!B:C,2,false)</f>
        <v>მმს გრუპ (ს.კ. 445472774) - შპს</v>
      </c>
      <c r="V619" s="6" t="s">
        <v>62</v>
      </c>
      <c r="W619" s="6" t="s">
        <v>63</v>
      </c>
      <c r="X619" s="6" t="s">
        <v>64</v>
      </c>
    </row>
    <row r="620">
      <c r="A620" s="5">
        <v>44346.85809381944</v>
      </c>
      <c r="B620" s="6" t="s">
        <v>3417</v>
      </c>
      <c r="D620" s="1" t="str">
        <f>VLOOKUP(X620,'Entity Types'!B:C,2,false)</f>
        <v>მცირე მეწარმე</v>
      </c>
      <c r="E620" s="1" t="b">
        <v>1</v>
      </c>
      <c r="F620" s="6" t="s">
        <v>3418</v>
      </c>
      <c r="G620" s="6" t="str">
        <f>VLOOKUP(W620, Countries!B:H,7,false)</f>
        <v>საქართველო - GEO</v>
      </c>
      <c r="H620" s="6" t="s">
        <v>3419</v>
      </c>
      <c r="N620" s="6" t="s">
        <v>3420</v>
      </c>
      <c r="P620" s="6" t="s">
        <v>3421</v>
      </c>
      <c r="S620" s="6">
        <v>1330.0</v>
      </c>
      <c r="T620" s="1" t="str">
        <f t="shared" si="1"/>
        <v>ICE000619</v>
      </c>
      <c r="U620" s="1" t="str">
        <f>TRIM(B620)&amp;" (ს.კ. "&amp;TRIM(F620)&amp;") - "&amp;VLOOKUP(X620,'Entity Types'!B:C,2,false)</f>
        <v>გურამ ვარსიმაშვილი (ს.კ. 45101037432) - მცირე მეწარმე</v>
      </c>
      <c r="V620" s="6" t="s">
        <v>62</v>
      </c>
      <c r="W620" s="6" t="s">
        <v>63</v>
      </c>
      <c r="X620" s="6" t="s">
        <v>417</v>
      </c>
    </row>
    <row r="621">
      <c r="A621" s="5">
        <v>44346.8581230787</v>
      </c>
      <c r="B621" s="6" t="s">
        <v>3422</v>
      </c>
      <c r="D621" s="1" t="str">
        <f>VLOOKUP(X621,'Entity Types'!B:C,2,false)</f>
        <v>ფიზ. პირი</v>
      </c>
      <c r="E621" s="1" t="b">
        <v>1</v>
      </c>
      <c r="F621" s="6" t="s">
        <v>3423</v>
      </c>
      <c r="G621" s="6" t="str">
        <f>VLOOKUP(W621, Countries!B:H,7,false)</f>
        <v>საქართველო - GEO</v>
      </c>
      <c r="H621" s="6" t="s">
        <v>3424</v>
      </c>
      <c r="N621" s="6" t="s">
        <v>3425</v>
      </c>
      <c r="P621" s="6" t="s">
        <v>3426</v>
      </c>
      <c r="T621" s="1" t="str">
        <f t="shared" si="1"/>
        <v>ICE000620</v>
      </c>
      <c r="U621" s="1" t="str">
        <f>TRIM(B621)&amp;" (ს.კ. "&amp;TRIM(F621)&amp;") - "&amp;VLOOKUP(X621,'Entity Types'!B:C,2,false)</f>
        <v>დავითი სვანიძე (ს.კ. 49001001386) - ფიზ. პირი</v>
      </c>
      <c r="V621" s="6" t="s">
        <v>62</v>
      </c>
      <c r="W621" s="6" t="s">
        <v>63</v>
      </c>
      <c r="X621" s="6" t="s">
        <v>92</v>
      </c>
    </row>
    <row r="622">
      <c r="A622" s="5">
        <v>44346.85815219907</v>
      </c>
      <c r="B622" s="6" t="s">
        <v>3427</v>
      </c>
      <c r="D622" s="1" t="str">
        <f>VLOOKUP(X622,'Entity Types'!B:C,2,false)</f>
        <v>ინდ. მეწარმე</v>
      </c>
      <c r="E622" s="1" t="b">
        <v>1</v>
      </c>
      <c r="F622" s="6" t="s">
        <v>3428</v>
      </c>
      <c r="G622" s="6" t="str">
        <f>VLOOKUP(W622, Countries!B:H,7,false)</f>
        <v>საქართველო - GEO</v>
      </c>
      <c r="H622" s="6" t="s">
        <v>3429</v>
      </c>
      <c r="N622" s="6" t="s">
        <v>3430</v>
      </c>
      <c r="P622" s="6" t="s">
        <v>3431</v>
      </c>
      <c r="S622" s="6">
        <v>1001.0</v>
      </c>
      <c r="T622" s="1" t="str">
        <f t="shared" si="1"/>
        <v>ICE000621</v>
      </c>
      <c r="U622" s="1" t="str">
        <f>TRIM(B622)&amp;" (ს.კ. "&amp;TRIM(F622)&amp;") - "&amp;VLOOKUP(X622,'Entity Types'!B:C,2,false)</f>
        <v>მაია ტეფნაძე-შაქარიშვილი (ს.კ. 57001002531) - ინდ. მეწარმე</v>
      </c>
      <c r="V622" s="6" t="s">
        <v>62</v>
      </c>
      <c r="W622" s="6" t="s">
        <v>63</v>
      </c>
      <c r="X622" s="6" t="s">
        <v>892</v>
      </c>
    </row>
    <row r="623">
      <c r="A623" s="5">
        <v>44346.85817982639</v>
      </c>
      <c r="B623" s="6" t="s">
        <v>3432</v>
      </c>
      <c r="D623" s="1" t="str">
        <f>VLOOKUP(X623,'Entity Types'!B:C,2,false)</f>
        <v>ფიზ. პირი</v>
      </c>
      <c r="E623" s="1" t="b">
        <v>1</v>
      </c>
      <c r="F623" s="6" t="s">
        <v>3433</v>
      </c>
      <c r="G623" s="6" t="str">
        <f>VLOOKUP(W623, Countries!B:H,7,false)</f>
        <v>საქართველო - GEO</v>
      </c>
      <c r="H623" s="6" t="s">
        <v>3434</v>
      </c>
      <c r="N623" s="6" t="s">
        <v>3435</v>
      </c>
      <c r="P623" s="6" t="s">
        <v>3436</v>
      </c>
      <c r="T623" s="1" t="str">
        <f t="shared" si="1"/>
        <v>ICE000622</v>
      </c>
      <c r="U623" s="1" t="str">
        <f>TRIM(B623)&amp;" (ს.კ. "&amp;TRIM(F623)&amp;") - "&amp;VLOOKUP(X623,'Entity Types'!B:C,2,false)</f>
        <v>რატი კარელიძე (ს.კ. 59001121930) - ფიზ. პირი</v>
      </c>
      <c r="V623" s="6" t="s">
        <v>62</v>
      </c>
      <c r="W623" s="6" t="s">
        <v>63</v>
      </c>
      <c r="X623" s="6" t="s">
        <v>92</v>
      </c>
    </row>
    <row r="624">
      <c r="A624" s="5">
        <v>44346.85821493056</v>
      </c>
      <c r="B624" s="6" t="s">
        <v>3437</v>
      </c>
      <c r="D624" s="1" t="str">
        <f>VLOOKUP(X624,'Entity Types'!B:C,2,false)</f>
        <v>ფიზ. პირი</v>
      </c>
      <c r="E624" s="1" t="b">
        <v>1</v>
      </c>
      <c r="F624" s="6" t="s">
        <v>3438</v>
      </c>
      <c r="G624" s="6" t="str">
        <f>VLOOKUP(W624, Countries!B:H,7,false)</f>
        <v>საქართველო - GEO</v>
      </c>
      <c r="H624" s="6" t="s">
        <v>3439</v>
      </c>
      <c r="N624" s="6" t="s">
        <v>3440</v>
      </c>
      <c r="P624" s="6" t="s">
        <v>3441</v>
      </c>
      <c r="S624" s="6">
        <v>1291.0</v>
      </c>
      <c r="T624" s="1" t="str">
        <f t="shared" si="1"/>
        <v>ICE000623</v>
      </c>
      <c r="U624" s="1" t="str">
        <f>TRIM(B624)&amp;" (ს.კ. "&amp;TRIM(F624)&amp;") - "&amp;VLOOKUP(X624,'Entity Types'!B:C,2,false)</f>
        <v>გოგიტა შერაზადიშვილი (ს.კ. 59004000212) - ფიზ. პირი</v>
      </c>
      <c r="V624" s="6" t="s">
        <v>62</v>
      </c>
      <c r="W624" s="6" t="s">
        <v>63</v>
      </c>
      <c r="X624" s="6" t="s">
        <v>92</v>
      </c>
    </row>
    <row r="625">
      <c r="A625" s="5">
        <v>44346.85824163194</v>
      </c>
      <c r="B625" s="6" t="s">
        <v>3442</v>
      </c>
      <c r="D625" s="1" t="str">
        <f>VLOOKUP(X625,'Entity Types'!B:C,2,false)</f>
        <v>ფიზ. პირი</v>
      </c>
      <c r="E625" s="1" t="b">
        <v>1</v>
      </c>
      <c r="F625" s="6" t="s">
        <v>3443</v>
      </c>
      <c r="G625" s="6" t="str">
        <f>VLOOKUP(W625, Countries!B:H,7,false)</f>
        <v>საქართველო - GEO</v>
      </c>
      <c r="H625" s="6" t="s">
        <v>3444</v>
      </c>
      <c r="N625" s="6" t="s">
        <v>3445</v>
      </c>
      <c r="P625" s="6" t="s">
        <v>3446</v>
      </c>
      <c r="T625" s="1" t="str">
        <f t="shared" si="1"/>
        <v>ICE000624</v>
      </c>
      <c r="U625" s="1" t="str">
        <f>TRIM(B625)&amp;" (ს.კ. "&amp;TRIM(F625)&amp;") - "&amp;VLOOKUP(X625,'Entity Types'!B:C,2,false)</f>
        <v>ლევან კახნიაშვილი (ს.კ. 59004004932) - ფიზ. პირი</v>
      </c>
      <c r="V625" s="6" t="s">
        <v>62</v>
      </c>
      <c r="W625" s="6" t="s">
        <v>63</v>
      </c>
      <c r="X625" s="6" t="s">
        <v>92</v>
      </c>
    </row>
    <row r="626">
      <c r="A626" s="5">
        <v>44346.85827114583</v>
      </c>
      <c r="B626" s="6" t="s">
        <v>3447</v>
      </c>
      <c r="D626" s="1" t="str">
        <f>VLOOKUP(X626,'Entity Types'!B:C,2,false)</f>
        <v>მცირე მეწარმე</v>
      </c>
      <c r="E626" s="1" t="b">
        <v>1</v>
      </c>
      <c r="F626" s="6" t="s">
        <v>3448</v>
      </c>
      <c r="G626" s="6" t="str">
        <f>VLOOKUP(W626, Countries!B:H,7,false)</f>
        <v>საქართველო - GEO</v>
      </c>
      <c r="H626" s="6" t="s">
        <v>3449</v>
      </c>
      <c r="N626" s="6" t="s">
        <v>3450</v>
      </c>
      <c r="P626" s="6" t="s">
        <v>3451</v>
      </c>
      <c r="T626" s="1" t="str">
        <f t="shared" si="1"/>
        <v>ICE000625</v>
      </c>
      <c r="U626" s="1" t="str">
        <f>TRIM(B626)&amp;" (ს.კ. "&amp;TRIM(F626)&amp;") - "&amp;VLOOKUP(X626,'Entity Types'!B:C,2,false)</f>
        <v>ბესიკი ხვედელიძე (ს.კ. 60001016449) - მცირე მეწარმე</v>
      </c>
      <c r="V626" s="6" t="s">
        <v>62</v>
      </c>
      <c r="W626" s="6" t="s">
        <v>63</v>
      </c>
      <c r="X626" s="6" t="s">
        <v>417</v>
      </c>
    </row>
    <row r="627">
      <c r="A627" s="5">
        <v>44346.8583024074</v>
      </c>
      <c r="B627" s="6" t="s">
        <v>3452</v>
      </c>
      <c r="D627" s="1" t="str">
        <f>VLOOKUP(X627,'Entity Types'!B:C,2,false)</f>
        <v>ფიზ. პირი</v>
      </c>
      <c r="E627" s="1" t="b">
        <v>1</v>
      </c>
      <c r="F627" s="6" t="s">
        <v>3453</v>
      </c>
      <c r="G627" s="6" t="str">
        <f>VLOOKUP(W627, Countries!B:H,7,false)</f>
        <v>საქართველო - GEO</v>
      </c>
      <c r="H627" s="6" t="s">
        <v>3454</v>
      </c>
      <c r="N627" s="6" t="s">
        <v>3455</v>
      </c>
      <c r="P627" s="6" t="s">
        <v>3456</v>
      </c>
      <c r="T627" s="1" t="str">
        <f t="shared" si="1"/>
        <v>ICE000626</v>
      </c>
      <c r="U627" s="1" t="str">
        <f>TRIM(B627)&amp;" (ს.კ. "&amp;TRIM(F627)&amp;") - "&amp;VLOOKUP(X627,'Entity Types'!B:C,2,false)</f>
        <v>რომანი გაბუნია (ს.კ. 60001018554) - ფიზ. პირი</v>
      </c>
      <c r="V627" s="6" t="s">
        <v>62</v>
      </c>
      <c r="W627" s="6" t="s">
        <v>63</v>
      </c>
      <c r="X627" s="6" t="s">
        <v>92</v>
      </c>
    </row>
    <row r="628">
      <c r="A628" s="5">
        <v>44346.85833003472</v>
      </c>
      <c r="B628" s="6" t="s">
        <v>3457</v>
      </c>
      <c r="D628" s="1" t="str">
        <f>VLOOKUP(X628,'Entity Types'!B:C,2,false)</f>
        <v>ფიზ. პირი</v>
      </c>
      <c r="E628" s="1" t="b">
        <v>1</v>
      </c>
      <c r="F628" s="6" t="s">
        <v>3458</v>
      </c>
      <c r="G628" s="6" t="str">
        <f>VLOOKUP(W628, Countries!B:H,7,false)</f>
        <v>საქართველო - GEO</v>
      </c>
      <c r="H628" s="6" t="s">
        <v>3459</v>
      </c>
      <c r="N628" s="6" t="s">
        <v>3460</v>
      </c>
      <c r="P628" s="6" t="s">
        <v>3461</v>
      </c>
      <c r="T628" s="1" t="str">
        <f t="shared" si="1"/>
        <v>ICE000627</v>
      </c>
      <c r="U628" s="1" t="str">
        <f>TRIM(B628)&amp;" (ს.კ. "&amp;TRIM(F628)&amp;") - "&amp;VLOOKUP(X628,'Entity Types'!B:C,2,false)</f>
        <v>ნარგიზი რიჟამაძე (ს.კ. 60001024536) - ფიზ. პირი</v>
      </c>
      <c r="V628" s="6" t="s">
        <v>62</v>
      </c>
      <c r="W628" s="6" t="s">
        <v>63</v>
      </c>
      <c r="X628" s="6" t="s">
        <v>92</v>
      </c>
    </row>
    <row r="629">
      <c r="A629" s="5">
        <v>44346.85836121527</v>
      </c>
      <c r="B629" s="6" t="s">
        <v>3462</v>
      </c>
      <c r="D629" s="1" t="str">
        <f>VLOOKUP(X629,'Entity Types'!B:C,2,false)</f>
        <v>ფიზ. პირი</v>
      </c>
      <c r="E629" s="1" t="b">
        <v>1</v>
      </c>
      <c r="F629" s="6" t="s">
        <v>3463</v>
      </c>
      <c r="G629" s="6" t="str">
        <f>VLOOKUP(W629, Countries!B:H,7,false)</f>
        <v>საქართველო - GEO</v>
      </c>
      <c r="H629" s="6" t="s">
        <v>3464</v>
      </c>
      <c r="N629" s="6" t="s">
        <v>3465</v>
      </c>
      <c r="P629" s="6" t="s">
        <v>3466</v>
      </c>
      <c r="T629" s="1" t="str">
        <f t="shared" si="1"/>
        <v>ICE000628</v>
      </c>
      <c r="U629" s="1" t="str">
        <f>TRIM(B629)&amp;" (ს.კ. "&amp;TRIM(F629)&amp;") - "&amp;VLOOKUP(X629,'Entity Types'!B:C,2,false)</f>
        <v>თეონა ანდრეევა (ს.კ. 60001038657) - ფიზ. პირი</v>
      </c>
      <c r="V629" s="6" t="s">
        <v>62</v>
      </c>
      <c r="W629" s="6" t="s">
        <v>63</v>
      </c>
      <c r="X629" s="6" t="s">
        <v>92</v>
      </c>
    </row>
    <row r="630">
      <c r="A630" s="5">
        <v>44346.85838935185</v>
      </c>
      <c r="B630" s="6" t="s">
        <v>3467</v>
      </c>
      <c r="D630" s="1" t="str">
        <f>VLOOKUP(X630,'Entity Types'!B:C,2,false)</f>
        <v>ფიზ. პირი</v>
      </c>
      <c r="E630" s="1" t="b">
        <v>1</v>
      </c>
      <c r="F630" s="6" t="s">
        <v>3468</v>
      </c>
      <c r="G630" s="6" t="str">
        <f>VLOOKUP(W630, Countries!B:H,7,false)</f>
        <v>საქართველო - GEO</v>
      </c>
      <c r="H630" s="6" t="s">
        <v>3469</v>
      </c>
      <c r="N630" s="6" t="s">
        <v>80</v>
      </c>
      <c r="P630" s="6" t="s">
        <v>3470</v>
      </c>
      <c r="S630" s="6">
        <v>999.0</v>
      </c>
      <c r="T630" s="1" t="str">
        <f t="shared" si="1"/>
        <v>ICE000629</v>
      </c>
      <c r="U630" s="1" t="str">
        <f>TRIM(B630)&amp;" (ს.კ. "&amp;TRIM(F630)&amp;") - "&amp;VLOOKUP(X630,'Entity Types'!B:C,2,false)</f>
        <v>რევაზი ტაბატაძე (ს.კ. 60001041856) - ფიზ. პირი</v>
      </c>
      <c r="V630" s="6" t="s">
        <v>62</v>
      </c>
      <c r="W630" s="6" t="s">
        <v>63</v>
      </c>
      <c r="X630" s="6" t="s">
        <v>92</v>
      </c>
    </row>
    <row r="631">
      <c r="A631" s="5">
        <v>44346.858414421295</v>
      </c>
      <c r="B631" s="6" t="s">
        <v>3471</v>
      </c>
      <c r="D631" s="1" t="str">
        <f>VLOOKUP(X631,'Entity Types'!B:C,2,false)</f>
        <v>ფიზ. პირი</v>
      </c>
      <c r="E631" s="1" t="b">
        <v>1</v>
      </c>
      <c r="F631" s="6" t="s">
        <v>3472</v>
      </c>
      <c r="G631" s="6" t="str">
        <f>VLOOKUP(W631, Countries!B:H,7,false)</f>
        <v>საქართველო - GEO</v>
      </c>
      <c r="H631" s="6" t="s">
        <v>3473</v>
      </c>
      <c r="N631" s="6" t="s">
        <v>3474</v>
      </c>
      <c r="P631" s="6" t="s">
        <v>3475</v>
      </c>
      <c r="S631" s="6">
        <v>945.0</v>
      </c>
      <c r="T631" s="1" t="str">
        <f t="shared" si="1"/>
        <v>ICE000630</v>
      </c>
      <c r="U631" s="1" t="str">
        <f>TRIM(B631)&amp;" (ს.კ. "&amp;TRIM(F631)&amp;") - "&amp;VLOOKUP(X631,'Entity Types'!B:C,2,false)</f>
        <v>ავთანდილი ჯიშკარიანი (ს.კ. 60001141720) - ფიზ. პირი</v>
      </c>
      <c r="V631" s="6" t="s">
        <v>62</v>
      </c>
      <c r="W631" s="6" t="s">
        <v>63</v>
      </c>
      <c r="X631" s="6" t="s">
        <v>92</v>
      </c>
    </row>
    <row r="632">
      <c r="A632" s="5">
        <v>44346.85843787037</v>
      </c>
      <c r="B632" s="6" t="s">
        <v>804</v>
      </c>
      <c r="D632" s="1" t="str">
        <f>VLOOKUP(X632,'Entity Types'!B:C,2,false)</f>
        <v>ფიზ. პირი</v>
      </c>
      <c r="E632" s="1" t="b">
        <v>1</v>
      </c>
      <c r="F632" s="6" t="s">
        <v>3476</v>
      </c>
      <c r="G632" s="6" t="str">
        <f>VLOOKUP(W632, Countries!B:H,7,false)</f>
        <v>საქართველო - GEO</v>
      </c>
      <c r="H632" s="6" t="s">
        <v>3477</v>
      </c>
      <c r="N632" s="6" t="s">
        <v>3478</v>
      </c>
      <c r="P632" s="6" t="s">
        <v>3479</v>
      </c>
      <c r="S632" s="6">
        <v>662.0</v>
      </c>
      <c r="T632" s="1" t="str">
        <f t="shared" si="1"/>
        <v>ICE000631</v>
      </c>
      <c r="U632" s="1" t="str">
        <f>TRIM(B632)&amp;" (ს.კ. "&amp;TRIM(F632)&amp;") - "&amp;VLOOKUP(X632,'Entity Types'!B:C,2,false)</f>
        <v>თემურ უსტიაშვილი (ს.კ. 61001007309) - ფიზ. პირი</v>
      </c>
      <c r="V632" s="6" t="s">
        <v>62</v>
      </c>
      <c r="W632" s="6" t="s">
        <v>63</v>
      </c>
      <c r="X632" s="6" t="s">
        <v>92</v>
      </c>
    </row>
    <row r="633">
      <c r="A633" s="5">
        <v>44346.8584644213</v>
      </c>
      <c r="B633" s="6" t="s">
        <v>3480</v>
      </c>
      <c r="D633" s="1" t="str">
        <f>VLOOKUP(X633,'Entity Types'!B:C,2,false)</f>
        <v>მცირე მეწარმე</v>
      </c>
      <c r="E633" s="1" t="b">
        <v>1</v>
      </c>
      <c r="F633" s="6" t="s">
        <v>3481</v>
      </c>
      <c r="G633" s="6" t="str">
        <f>VLOOKUP(W633, Countries!B:H,7,false)</f>
        <v>საქართველო - GEO</v>
      </c>
      <c r="H633" s="6" t="s">
        <v>3482</v>
      </c>
      <c r="N633" s="6" t="s">
        <v>3483</v>
      </c>
      <c r="P633" s="6" t="s">
        <v>3484</v>
      </c>
      <c r="S633" s="6">
        <v>1673.0</v>
      </c>
      <c r="T633" s="1" t="str">
        <f t="shared" si="1"/>
        <v>ICE000632</v>
      </c>
      <c r="U633" s="1" t="str">
        <f>TRIM(B633)&amp;" (ს.კ. "&amp;TRIM(F633)&amp;") - "&amp;VLOOKUP(X633,'Entity Types'!B:C,2,false)</f>
        <v>ამირან მაკარაძე (ს.კ. 61001041626) - მცირე მეწარმე</v>
      </c>
      <c r="V633" s="6" t="s">
        <v>62</v>
      </c>
      <c r="W633" s="6" t="s">
        <v>63</v>
      </c>
      <c r="X633" s="6" t="s">
        <v>417</v>
      </c>
    </row>
    <row r="634">
      <c r="A634" s="5">
        <v>44346.85849184028</v>
      </c>
      <c r="B634" s="6" t="s">
        <v>3485</v>
      </c>
      <c r="D634" s="1" t="str">
        <f>VLOOKUP(X634,'Entity Types'!B:C,2,false)</f>
        <v>ფიზ. პირი</v>
      </c>
      <c r="E634" s="1" t="b">
        <v>1</v>
      </c>
      <c r="F634" s="6" t="s">
        <v>3486</v>
      </c>
      <c r="G634" s="6" t="str">
        <f>VLOOKUP(W634, Countries!B:H,7,false)</f>
        <v>საქართველო - GEO</v>
      </c>
      <c r="H634" s="6" t="s">
        <v>3487</v>
      </c>
      <c r="N634" s="6" t="s">
        <v>3488</v>
      </c>
      <c r="P634" s="6" t="s">
        <v>3489</v>
      </c>
      <c r="T634" s="1" t="str">
        <f t="shared" si="1"/>
        <v>ICE000633</v>
      </c>
      <c r="U634" s="1" t="str">
        <f>TRIM(B634)&amp;" (ს.კ. "&amp;TRIM(F634)&amp;") - "&amp;VLOOKUP(X634,'Entity Types'!B:C,2,false)</f>
        <v>ზაზა ზოიძე (ს.კ. 61001042230) - ფიზ. პირი</v>
      </c>
      <c r="V634" s="6" t="s">
        <v>62</v>
      </c>
      <c r="W634" s="6" t="s">
        <v>63</v>
      </c>
      <c r="X634" s="6" t="s">
        <v>92</v>
      </c>
    </row>
    <row r="635">
      <c r="A635" s="5">
        <v>44346.8585184838</v>
      </c>
      <c r="B635" s="6" t="s">
        <v>3490</v>
      </c>
      <c r="D635" s="1" t="str">
        <f>VLOOKUP(X635,'Entity Types'!B:C,2,false)</f>
        <v>ფიზ. პირი</v>
      </c>
      <c r="E635" s="1" t="b">
        <v>1</v>
      </c>
      <c r="F635" s="6" t="s">
        <v>3491</v>
      </c>
      <c r="G635" s="6" t="str">
        <f>VLOOKUP(W635, Countries!B:H,7,false)</f>
        <v>საქართველო - GEO</v>
      </c>
      <c r="H635" s="6" t="s">
        <v>3492</v>
      </c>
      <c r="N635" s="6" t="s">
        <v>3493</v>
      </c>
      <c r="P635" s="6" t="s">
        <v>3494</v>
      </c>
      <c r="T635" s="1" t="str">
        <f t="shared" si="1"/>
        <v>ICE000634</v>
      </c>
      <c r="U635" s="1" t="str">
        <f>TRIM(B635)&amp;" (ს.კ. "&amp;TRIM(F635)&amp;") - "&amp;VLOOKUP(X635,'Entity Types'!B:C,2,false)</f>
        <v>გიორგი ბაიაძე (ს.კ. 61001062581) - ფიზ. პირი</v>
      </c>
      <c r="V635" s="6" t="s">
        <v>62</v>
      </c>
      <c r="W635" s="6" t="s">
        <v>63</v>
      </c>
      <c r="X635" s="6" t="s">
        <v>92</v>
      </c>
    </row>
    <row r="636">
      <c r="A636" s="5">
        <v>44346.8585450463</v>
      </c>
      <c r="B636" s="6" t="s">
        <v>3495</v>
      </c>
      <c r="D636" s="1" t="str">
        <f>VLOOKUP(X636,'Entity Types'!B:C,2,false)</f>
        <v>ფიზ. პირი</v>
      </c>
      <c r="E636" s="1" t="b">
        <v>1</v>
      </c>
      <c r="F636" s="6" t="s">
        <v>3496</v>
      </c>
      <c r="G636" s="6" t="str">
        <f>VLOOKUP(W636, Countries!B:H,7,false)</f>
        <v>საქართველო - GEO</v>
      </c>
      <c r="H636" s="6" t="s">
        <v>2945</v>
      </c>
      <c r="N636" s="6" t="s">
        <v>3497</v>
      </c>
      <c r="P636" s="6" t="s">
        <v>3498</v>
      </c>
      <c r="T636" s="1" t="str">
        <f t="shared" si="1"/>
        <v>ICE000635</v>
      </c>
      <c r="U636" s="1" t="str">
        <f>TRIM(B636)&amp;" (ს.კ. "&amp;TRIM(F636)&amp;") - "&amp;VLOOKUP(X636,'Entity Types'!B:C,2,false)</f>
        <v>გიორგი ბაცანაძე (ს.კ. 61001063855) - ფიზ. პირი</v>
      </c>
      <c r="V636" s="6" t="s">
        <v>62</v>
      </c>
      <c r="W636" s="6" t="s">
        <v>63</v>
      </c>
      <c r="X636" s="6" t="s">
        <v>92</v>
      </c>
    </row>
    <row r="637">
      <c r="A637" s="5">
        <v>44346.85856894676</v>
      </c>
      <c r="B637" s="6" t="s">
        <v>3499</v>
      </c>
      <c r="D637" s="1" t="str">
        <f>VLOOKUP(X637,'Entity Types'!B:C,2,false)</f>
        <v>მცირე მეწარმე</v>
      </c>
      <c r="E637" s="1" t="b">
        <v>1</v>
      </c>
      <c r="F637" s="6" t="s">
        <v>3500</v>
      </c>
      <c r="G637" s="6" t="str">
        <f>VLOOKUP(W637, Countries!B:H,7,false)</f>
        <v>საქართველო - GEO</v>
      </c>
      <c r="H637" s="6" t="s">
        <v>3501</v>
      </c>
      <c r="N637" s="6" t="s">
        <v>3502</v>
      </c>
      <c r="P637" s="6" t="s">
        <v>3503</v>
      </c>
      <c r="S637" s="6">
        <v>2438.0</v>
      </c>
      <c r="T637" s="1" t="str">
        <f t="shared" si="1"/>
        <v>ICE000636</v>
      </c>
      <c r="U637" s="1" t="str">
        <f>TRIM(B637)&amp;" (ს.კ. "&amp;TRIM(F637)&amp;") - "&amp;VLOOKUP(X637,'Entity Types'!B:C,2,false)</f>
        <v>მირზა ხიმშიაშვილი (ს.კ. 61001067439) - მცირე მეწარმე</v>
      </c>
      <c r="V637" s="6" t="s">
        <v>62</v>
      </c>
      <c r="W637" s="6" t="s">
        <v>63</v>
      </c>
      <c r="X637" s="6" t="s">
        <v>417</v>
      </c>
    </row>
    <row r="638">
      <c r="A638" s="5">
        <v>44346.858592696764</v>
      </c>
      <c r="B638" s="6" t="s">
        <v>3504</v>
      </c>
      <c r="D638" s="1" t="str">
        <f>VLOOKUP(X638,'Entity Types'!B:C,2,false)</f>
        <v>ფიზ. პირი</v>
      </c>
      <c r="E638" s="1" t="b">
        <v>1</v>
      </c>
      <c r="F638" s="6" t="s">
        <v>3505</v>
      </c>
      <c r="G638" s="6" t="str">
        <f>VLOOKUP(W638, Countries!B:H,7,false)</f>
        <v>საქართველო - GEO</v>
      </c>
      <c r="H638" s="6" t="s">
        <v>2945</v>
      </c>
      <c r="N638" s="6" t="s">
        <v>3506</v>
      </c>
      <c r="P638" s="6" t="s">
        <v>3507</v>
      </c>
      <c r="T638" s="1" t="str">
        <f t="shared" si="1"/>
        <v>ICE000637</v>
      </c>
      <c r="U638" s="1" t="str">
        <f>TRIM(B638)&amp;" (ს.კ. "&amp;TRIM(F638)&amp;") - "&amp;VLOOKUP(X638,'Entity Types'!B:C,2,false)</f>
        <v>ცოტნე ქურიძე (ს.კ. 61001072702) - ფიზ. პირი</v>
      </c>
      <c r="V638" s="6" t="s">
        <v>62</v>
      </c>
      <c r="W638" s="6" t="s">
        <v>63</v>
      </c>
      <c r="X638" s="6" t="s">
        <v>92</v>
      </c>
    </row>
    <row r="639">
      <c r="A639" s="5">
        <v>44346.85861773149</v>
      </c>
      <c r="B639" s="6" t="s">
        <v>3508</v>
      </c>
      <c r="D639" s="1" t="str">
        <f>VLOOKUP(X639,'Entity Types'!B:C,2,false)</f>
        <v>მცირე მეწარმე</v>
      </c>
      <c r="E639" s="1" t="b">
        <v>1</v>
      </c>
      <c r="F639" s="6" t="s">
        <v>3509</v>
      </c>
      <c r="G639" s="6" t="str">
        <f>VLOOKUP(W639, Countries!B:H,7,false)</f>
        <v>საქართველო - GEO</v>
      </c>
      <c r="H639" s="6" t="s">
        <v>3510</v>
      </c>
      <c r="N639" s="6" t="s">
        <v>3511</v>
      </c>
      <c r="P639" s="6" t="s">
        <v>3512</v>
      </c>
      <c r="T639" s="1" t="str">
        <f t="shared" si="1"/>
        <v>ICE000638</v>
      </c>
      <c r="U639" s="1" t="str">
        <f>TRIM(B639)&amp;" (ს.კ. "&amp;TRIM(F639)&amp;") - "&amp;VLOOKUP(X639,'Entity Types'!B:C,2,false)</f>
        <v>ლაშა წულუკიძე (ს.კ. 61001075136) - მცირე მეწარმე</v>
      </c>
      <c r="V639" s="6" t="s">
        <v>62</v>
      </c>
      <c r="W639" s="6" t="s">
        <v>63</v>
      </c>
      <c r="X639" s="6" t="s">
        <v>417</v>
      </c>
    </row>
    <row r="640">
      <c r="A640" s="5">
        <v>44346.858645879634</v>
      </c>
      <c r="B640" s="6" t="s">
        <v>3513</v>
      </c>
      <c r="D640" s="1" t="str">
        <f>VLOOKUP(X640,'Entity Types'!B:C,2,false)</f>
        <v>ფიზ. პირი</v>
      </c>
      <c r="E640" s="1" t="b">
        <v>1</v>
      </c>
      <c r="F640" s="6" t="s">
        <v>3514</v>
      </c>
      <c r="G640" s="6" t="str">
        <f>VLOOKUP(W640, Countries!B:H,7,false)</f>
        <v>საქართველო - GEO</v>
      </c>
      <c r="H640" s="6" t="s">
        <v>3515</v>
      </c>
      <c r="N640" s="6" t="s">
        <v>3516</v>
      </c>
      <c r="P640" s="6" t="s">
        <v>3517</v>
      </c>
      <c r="T640" s="1" t="str">
        <f t="shared" si="1"/>
        <v>ICE000639</v>
      </c>
      <c r="U640" s="1" t="str">
        <f>TRIM(B640)&amp;" (ს.კ. "&amp;TRIM(F640)&amp;") - "&amp;VLOOKUP(X640,'Entity Types'!B:C,2,false)</f>
        <v>დომენტი ქარქაშაძე (ს.კ. 61001079231) - ფიზ. პირი</v>
      </c>
      <c r="V640" s="6" t="s">
        <v>62</v>
      </c>
      <c r="W640" s="6" t="s">
        <v>63</v>
      </c>
      <c r="X640" s="6" t="s">
        <v>92</v>
      </c>
    </row>
    <row r="641">
      <c r="A641" s="5">
        <v>44346.8586715625</v>
      </c>
      <c r="B641" s="6" t="s">
        <v>3518</v>
      </c>
      <c r="D641" s="1" t="str">
        <f>VLOOKUP(X641,'Entity Types'!B:C,2,false)</f>
        <v>ფიზ. პირი</v>
      </c>
      <c r="E641" s="1" t="b">
        <v>1</v>
      </c>
      <c r="F641" s="6" t="s">
        <v>3519</v>
      </c>
      <c r="G641" s="6" t="str">
        <f>VLOOKUP(W641, Countries!B:H,7,false)</f>
        <v>საქართველო - GEO</v>
      </c>
      <c r="H641" s="6" t="s">
        <v>3520</v>
      </c>
      <c r="N641" s="6" t="s">
        <v>3521</v>
      </c>
      <c r="P641" s="6" t="s">
        <v>3522</v>
      </c>
      <c r="S641" s="6">
        <v>904.0</v>
      </c>
      <c r="T641" s="1" t="str">
        <f t="shared" si="1"/>
        <v>ICE000640</v>
      </c>
      <c r="U641" s="1" t="str">
        <f>TRIM(B641)&amp;" (ს.კ. "&amp;TRIM(F641)&amp;") - "&amp;VLOOKUP(X641,'Entity Types'!B:C,2,false)</f>
        <v>გიორგი ჭიტაშვილი (ს.კ. 01031005588) - ფიზ. პირი</v>
      </c>
      <c r="V641" s="6" t="s">
        <v>62</v>
      </c>
      <c r="W641" s="6" t="s">
        <v>63</v>
      </c>
      <c r="X641" s="6" t="s">
        <v>92</v>
      </c>
    </row>
    <row r="642">
      <c r="A642" s="5">
        <v>44346.85869891204</v>
      </c>
      <c r="B642" s="6" t="s">
        <v>3523</v>
      </c>
      <c r="D642" s="1" t="str">
        <f>VLOOKUP(X642,'Entity Types'!B:C,2,false)</f>
        <v>ფიზ. პირი</v>
      </c>
      <c r="E642" s="1" t="b">
        <v>1</v>
      </c>
      <c r="F642" s="6" t="s">
        <v>3524</v>
      </c>
      <c r="G642" s="6" t="str">
        <f>VLOOKUP(W642, Countries!B:H,7,false)</f>
        <v>საქართველო - GEO</v>
      </c>
      <c r="H642" s="6" t="s">
        <v>3525</v>
      </c>
      <c r="N642" s="6" t="s">
        <v>3526</v>
      </c>
      <c r="P642" s="6" t="s">
        <v>3527</v>
      </c>
      <c r="T642" s="1" t="str">
        <f t="shared" si="1"/>
        <v>ICE000641</v>
      </c>
      <c r="U642" s="1" t="str">
        <f>TRIM(B642)&amp;" (ს.კ. "&amp;TRIM(F642)&amp;") - "&amp;VLOOKUP(X642,'Entity Types'!B:C,2,false)</f>
        <v>გიორგი ხინიკაძე (ს.კ. 61001082324) - ფიზ. პირი</v>
      </c>
      <c r="V642" s="6" t="s">
        <v>62</v>
      </c>
      <c r="W642" s="6" t="s">
        <v>63</v>
      </c>
      <c r="X642" s="6" t="s">
        <v>92</v>
      </c>
    </row>
    <row r="643">
      <c r="A643" s="5">
        <v>44346.85872451389</v>
      </c>
      <c r="B643" s="6" t="s">
        <v>1443</v>
      </c>
      <c r="D643" s="1" t="str">
        <f>VLOOKUP(X643,'Entity Types'!B:C,2,false)</f>
        <v>ფიზ. პირი</v>
      </c>
      <c r="E643" s="1" t="b">
        <v>1</v>
      </c>
      <c r="F643" s="6" t="s">
        <v>3528</v>
      </c>
      <c r="G643" s="6" t="str">
        <f>VLOOKUP(W643, Countries!B:H,7,false)</f>
        <v>საქართველო - GEO</v>
      </c>
      <c r="H643" s="6" t="s">
        <v>3529</v>
      </c>
      <c r="N643" s="6" t="s">
        <v>3530</v>
      </c>
      <c r="P643" s="6" t="s">
        <v>3531</v>
      </c>
      <c r="T643" s="1" t="str">
        <f t="shared" si="1"/>
        <v>ICE000642</v>
      </c>
      <c r="U643" s="1" t="str">
        <f>TRIM(B643)&amp;" (ს.კ. "&amp;TRIM(F643)&amp;") - "&amp;VLOOKUP(X643,'Entity Types'!B:C,2,false)</f>
        <v>სულხან სურმანიძე (ს.კ. 61001085539) - ფიზ. პირი</v>
      </c>
      <c r="V643" s="6" t="s">
        <v>62</v>
      </c>
      <c r="W643" s="6" t="s">
        <v>63</v>
      </c>
      <c r="X643" s="6" t="s">
        <v>92</v>
      </c>
    </row>
    <row r="644">
      <c r="A644" s="5">
        <v>44346.858749652776</v>
      </c>
      <c r="B644" s="6" t="s">
        <v>3532</v>
      </c>
      <c r="D644" s="1" t="str">
        <f>VLOOKUP(X644,'Entity Types'!B:C,2,false)</f>
        <v>ფიზ. პირი</v>
      </c>
      <c r="E644" s="1" t="b">
        <v>1</v>
      </c>
      <c r="F644" s="6" t="s">
        <v>3533</v>
      </c>
      <c r="G644" s="6" t="str">
        <f>VLOOKUP(W644, Countries!B:H,7,false)</f>
        <v>საქართველო - GEO</v>
      </c>
      <c r="H644" s="6" t="s">
        <v>3534</v>
      </c>
      <c r="N644" s="6" t="s">
        <v>3535</v>
      </c>
      <c r="P644" s="6" t="s">
        <v>3536</v>
      </c>
      <c r="T644" s="1" t="str">
        <f t="shared" si="1"/>
        <v>ICE000643</v>
      </c>
      <c r="U644" s="1" t="str">
        <f>TRIM(B644)&amp;" (ს.კ. "&amp;TRIM(F644)&amp;") - "&amp;VLOOKUP(X644,'Entity Types'!B:C,2,false)</f>
        <v>ჯაბა სიხარულიძე (ს.კ. 61002004493) - ფიზ. პირი</v>
      </c>
      <c r="V644" s="6" t="s">
        <v>62</v>
      </c>
      <c r="W644" s="6" t="s">
        <v>63</v>
      </c>
      <c r="X644" s="6" t="s">
        <v>92</v>
      </c>
    </row>
    <row r="645">
      <c r="A645" s="5">
        <v>44346.85877615741</v>
      </c>
      <c r="B645" s="6" t="s">
        <v>3537</v>
      </c>
      <c r="D645" s="1" t="str">
        <f>VLOOKUP(X645,'Entity Types'!B:C,2,false)</f>
        <v>ინდ. მეწარმე</v>
      </c>
      <c r="E645" s="1" t="b">
        <v>1</v>
      </c>
      <c r="F645" s="6" t="s">
        <v>3538</v>
      </c>
      <c r="G645" s="6" t="str">
        <f>VLOOKUP(W645, Countries!B:H,7,false)</f>
        <v>საქართველო - GEO</v>
      </c>
      <c r="H645" s="6" t="s">
        <v>3539</v>
      </c>
      <c r="N645" s="6" t="s">
        <v>3540</v>
      </c>
      <c r="P645" s="6" t="s">
        <v>3541</v>
      </c>
      <c r="S645" s="6">
        <v>1284.0</v>
      </c>
      <c r="T645" s="1" t="str">
        <f t="shared" si="1"/>
        <v>ICE000644</v>
      </c>
      <c r="U645" s="1" t="str">
        <f>TRIM(B645)&amp;" (ს.კ. "&amp;TRIM(F645)&amp;") - "&amp;VLOOKUP(X645,'Entity Types'!B:C,2,false)</f>
        <v>ავთანდილ ქორთიშვილი (ს.კ. 61002013793) - ინდ. მეწარმე</v>
      </c>
      <c r="V645" s="6" t="s">
        <v>62</v>
      </c>
      <c r="W645" s="6" t="s">
        <v>63</v>
      </c>
      <c r="X645" s="6" t="s">
        <v>892</v>
      </c>
    </row>
    <row r="646">
      <c r="A646" s="5">
        <v>44346.85880119213</v>
      </c>
      <c r="B646" s="6" t="s">
        <v>3542</v>
      </c>
      <c r="D646" s="1" t="str">
        <f>VLOOKUP(X646,'Entity Types'!B:C,2,false)</f>
        <v>ფიზ. პირი</v>
      </c>
      <c r="E646" s="1" t="b">
        <v>1</v>
      </c>
      <c r="F646" s="6" t="s">
        <v>3543</v>
      </c>
      <c r="G646" s="6" t="str">
        <f>VLOOKUP(W646, Countries!B:H,7,false)</f>
        <v>საქართველო - GEO</v>
      </c>
      <c r="H646" s="6" t="s">
        <v>3544</v>
      </c>
      <c r="N646" s="6" t="s">
        <v>3545</v>
      </c>
      <c r="P646" s="6" t="s">
        <v>3546</v>
      </c>
      <c r="T646" s="1" t="str">
        <f t="shared" si="1"/>
        <v>ICE000645</v>
      </c>
      <c r="U646" s="1" t="str">
        <f>TRIM(B646)&amp;" (ს.კ. "&amp;TRIM(F646)&amp;") - "&amp;VLOOKUP(X646,'Entity Types'!B:C,2,false)</f>
        <v>გოჩა აფაქიძე (ს.კ. 61002015626) - ფიზ. პირი</v>
      </c>
      <c r="V646" s="6" t="s">
        <v>62</v>
      </c>
      <c r="W646" s="6" t="s">
        <v>63</v>
      </c>
      <c r="X646" s="6" t="s">
        <v>92</v>
      </c>
    </row>
    <row r="647">
      <c r="A647" s="5">
        <v>44346.858835879626</v>
      </c>
      <c r="B647" s="6" t="s">
        <v>3547</v>
      </c>
      <c r="D647" s="1" t="str">
        <f>VLOOKUP(X647,'Entity Types'!B:C,2,false)</f>
        <v>ინდ. მეწარმე</v>
      </c>
      <c r="E647" s="1" t="b">
        <v>1</v>
      </c>
      <c r="F647" s="6" t="s">
        <v>3548</v>
      </c>
      <c r="G647" s="6" t="str">
        <f>VLOOKUP(W647, Countries!B:H,7,false)</f>
        <v>საქართველო - GEO</v>
      </c>
      <c r="H647" s="6" t="s">
        <v>3549</v>
      </c>
      <c r="N647" s="6" t="s">
        <v>3550</v>
      </c>
      <c r="P647" s="6" t="s">
        <v>3551</v>
      </c>
      <c r="S647" s="6">
        <v>956.0</v>
      </c>
      <c r="T647" s="1" t="str">
        <f t="shared" si="1"/>
        <v>ICE000646</v>
      </c>
      <c r="U647" s="1" t="str">
        <f>TRIM(B647)&amp;" (ს.კ. "&amp;TRIM(F647)&amp;") - "&amp;VLOOKUP(X647,'Entity Types'!B:C,2,false)</f>
        <v>მურად ასლანიძე (ს.კ. 61004007714) - ინდ. მეწარმე</v>
      </c>
      <c r="V647" s="6" t="s">
        <v>62</v>
      </c>
      <c r="W647" s="6" t="s">
        <v>63</v>
      </c>
      <c r="X647" s="6" t="s">
        <v>892</v>
      </c>
    </row>
    <row r="648">
      <c r="A648" s="5">
        <v>44346.858864560185</v>
      </c>
      <c r="B648" s="6" t="s">
        <v>3552</v>
      </c>
      <c r="D648" s="1" t="str">
        <f>VLOOKUP(X648,'Entity Types'!B:C,2,false)</f>
        <v>ფიზ. პირი</v>
      </c>
      <c r="E648" s="1" t="b">
        <v>1</v>
      </c>
      <c r="F648" s="6" t="s">
        <v>3553</v>
      </c>
      <c r="G648" s="6" t="str">
        <f>VLOOKUP(W648, Countries!B:H,7,false)</f>
        <v>საქართველო - GEO</v>
      </c>
      <c r="H648" s="6" t="s">
        <v>3554</v>
      </c>
      <c r="N648" s="6" t="s">
        <v>3555</v>
      </c>
      <c r="P648" s="6" t="s">
        <v>3556</v>
      </c>
      <c r="T648" s="1" t="str">
        <f t="shared" si="1"/>
        <v>ICE000647</v>
      </c>
      <c r="U648" s="1" t="str">
        <f>TRIM(B648)&amp;" (ს.კ. "&amp;TRIM(F648)&amp;") - "&amp;VLOOKUP(X648,'Entity Types'!B:C,2,false)</f>
        <v>გენადი ხვიჩია (ს.კ. 61004009271) - ფიზ. პირი</v>
      </c>
      <c r="V648" s="6" t="s">
        <v>62</v>
      </c>
      <c r="W648" s="6" t="s">
        <v>63</v>
      </c>
      <c r="X648" s="6" t="s">
        <v>92</v>
      </c>
    </row>
    <row r="649">
      <c r="A649" s="5">
        <v>44346.85889108796</v>
      </c>
      <c r="B649" s="6" t="s">
        <v>3557</v>
      </c>
      <c r="D649" s="1" t="str">
        <f>VLOOKUP(X649,'Entity Types'!B:C,2,false)</f>
        <v>მცირე მეწარმე</v>
      </c>
      <c r="E649" s="1" t="b">
        <v>1</v>
      </c>
      <c r="F649" s="6" t="s">
        <v>3558</v>
      </c>
      <c r="G649" s="6" t="str">
        <f>VLOOKUP(W649, Countries!B:H,7,false)</f>
        <v>საქართველო - GEO</v>
      </c>
      <c r="H649" s="6" t="s">
        <v>3559</v>
      </c>
      <c r="N649" s="6" t="s">
        <v>3560</v>
      </c>
      <c r="P649" s="6" t="s">
        <v>3561</v>
      </c>
      <c r="S649" s="6">
        <v>1014.0</v>
      </c>
      <c r="T649" s="1" t="str">
        <f t="shared" si="1"/>
        <v>ICE000648</v>
      </c>
      <c r="U649" s="1" t="str">
        <f>TRIM(B649)&amp;" (ს.კ. "&amp;TRIM(F649)&amp;") - "&amp;VLOOKUP(X649,'Entity Types'!B:C,2,false)</f>
        <v>ნათია ცენტერაძე (ს.კ. 61004021412) - მცირე მეწარმე</v>
      </c>
      <c r="V649" s="6" t="s">
        <v>62</v>
      </c>
      <c r="W649" s="6" t="s">
        <v>63</v>
      </c>
      <c r="X649" s="6" t="s">
        <v>417</v>
      </c>
    </row>
    <row r="650">
      <c r="A650" s="5">
        <v>44346.85891743055</v>
      </c>
      <c r="B650" s="6" t="s">
        <v>3562</v>
      </c>
      <c r="D650" s="1" t="str">
        <f>VLOOKUP(X650,'Entity Types'!B:C,2,false)</f>
        <v>მცირე მეწარმე</v>
      </c>
      <c r="E650" s="1" t="b">
        <v>1</v>
      </c>
      <c r="F650" s="6" t="s">
        <v>3563</v>
      </c>
      <c r="G650" s="6" t="str">
        <f>VLOOKUP(W650, Countries!B:H,7,false)</f>
        <v>საქართველო - GEO</v>
      </c>
      <c r="H650" s="6" t="s">
        <v>3564</v>
      </c>
      <c r="N650" s="6" t="s">
        <v>3565</v>
      </c>
      <c r="P650" s="6" t="s">
        <v>3566</v>
      </c>
      <c r="S650" s="6">
        <v>1450.0</v>
      </c>
      <c r="T650" s="1" t="str">
        <f t="shared" si="1"/>
        <v>ICE000649</v>
      </c>
      <c r="U650" s="1" t="str">
        <f>TRIM(B650)&amp;" (ს.კ. "&amp;TRIM(F650)&amp;") - "&amp;VLOOKUP(X650,'Entity Types'!B:C,2,false)</f>
        <v>ანზორ გორჯელაძე (ს.კ. 61004053264) - მცირე მეწარმე</v>
      </c>
      <c r="V650" s="6" t="s">
        <v>62</v>
      </c>
      <c r="W650" s="6" t="s">
        <v>63</v>
      </c>
      <c r="X650" s="6" t="s">
        <v>417</v>
      </c>
    </row>
    <row r="651">
      <c r="A651" s="5">
        <v>44346.85894111111</v>
      </c>
      <c r="B651" s="6" t="s">
        <v>3567</v>
      </c>
      <c r="D651" s="1" t="str">
        <f>VLOOKUP(X651,'Entity Types'!B:C,2,false)</f>
        <v>ფიზ. პირი</v>
      </c>
      <c r="E651" s="1" t="b">
        <v>1</v>
      </c>
      <c r="F651" s="6" t="s">
        <v>3568</v>
      </c>
      <c r="G651" s="6" t="str">
        <f>VLOOKUP(W651, Countries!B:H,7,false)</f>
        <v>საქართველო - GEO</v>
      </c>
      <c r="H651" s="6" t="s">
        <v>3569</v>
      </c>
      <c r="N651" s="6" t="s">
        <v>3570</v>
      </c>
      <c r="P651" s="6" t="s">
        <v>3571</v>
      </c>
      <c r="T651" s="1" t="str">
        <f t="shared" si="1"/>
        <v>ICE000650</v>
      </c>
      <c r="U651" s="1" t="str">
        <f>TRIM(B651)&amp;" (ს.კ. "&amp;TRIM(F651)&amp;") - "&amp;VLOOKUP(X651,'Entity Types'!B:C,2,false)</f>
        <v>ჯემალი ანთაძე (ს.კ. 61004062846) - ფიზ. პირი</v>
      </c>
      <c r="V651" s="6" t="s">
        <v>62</v>
      </c>
      <c r="W651" s="6" t="s">
        <v>63</v>
      </c>
      <c r="X651" s="6" t="s">
        <v>92</v>
      </c>
    </row>
    <row r="652">
      <c r="A652" s="5">
        <v>44346.85896456019</v>
      </c>
      <c r="B652" s="6" t="s">
        <v>3572</v>
      </c>
      <c r="D652" s="1" t="str">
        <f>VLOOKUP(X652,'Entity Types'!B:C,2,false)</f>
        <v>ფიზ. პირი</v>
      </c>
      <c r="E652" s="1" t="b">
        <v>1</v>
      </c>
      <c r="F652" s="6" t="s">
        <v>3573</v>
      </c>
      <c r="G652" s="6" t="str">
        <f>VLOOKUP(W652, Countries!B:H,7,false)</f>
        <v>საქართველო - GEO</v>
      </c>
      <c r="H652" s="6" t="s">
        <v>3574</v>
      </c>
      <c r="N652" s="6" t="s">
        <v>3575</v>
      </c>
      <c r="P652" s="6" t="s">
        <v>3576</v>
      </c>
      <c r="T652" s="1" t="str">
        <f t="shared" si="1"/>
        <v>ICE000651</v>
      </c>
      <c r="U652" s="1" t="str">
        <f>TRIM(B652)&amp;" (ს.კ. "&amp;TRIM(F652)&amp;") - "&amp;VLOOKUP(X652,'Entity Types'!B:C,2,false)</f>
        <v>გიორგი დავითაძე (ს.კ. 61004064096) - ფიზ. პირი</v>
      </c>
      <c r="V652" s="6" t="s">
        <v>62</v>
      </c>
      <c r="W652" s="6" t="s">
        <v>63</v>
      </c>
      <c r="X652" s="6" t="s">
        <v>92</v>
      </c>
    </row>
    <row r="653">
      <c r="A653" s="5">
        <v>44346.858989988425</v>
      </c>
      <c r="B653" s="6" t="s">
        <v>3577</v>
      </c>
      <c r="D653" s="1" t="str">
        <f>VLOOKUP(X653,'Entity Types'!B:C,2,false)</f>
        <v>ინდ. მეწარმე</v>
      </c>
      <c r="E653" s="1" t="b">
        <v>1</v>
      </c>
      <c r="F653" s="6" t="s">
        <v>3578</v>
      </c>
      <c r="G653" s="6" t="str">
        <f>VLOOKUP(W653, Countries!B:H,7,false)</f>
        <v>საქართველო - GEO</v>
      </c>
      <c r="H653" s="6" t="s">
        <v>3579</v>
      </c>
      <c r="N653" s="6" t="s">
        <v>3580</v>
      </c>
      <c r="P653" s="6" t="s">
        <v>3581</v>
      </c>
      <c r="S653" s="6">
        <v>1434.0</v>
      </c>
      <c r="T653" s="1" t="str">
        <f t="shared" si="1"/>
        <v>ICE000652</v>
      </c>
      <c r="U653" s="1" t="str">
        <f>TRIM(B653)&amp;" (ს.კ. "&amp;TRIM(F653)&amp;") - "&amp;VLOOKUP(X653,'Entity Types'!B:C,2,false)</f>
        <v>ლია საგინაძე (ს.კ. 61005004698) - ინდ. მეწარმე</v>
      </c>
      <c r="V653" s="6" t="s">
        <v>62</v>
      </c>
      <c r="W653" s="6" t="s">
        <v>63</v>
      </c>
      <c r="X653" s="6" t="s">
        <v>892</v>
      </c>
    </row>
    <row r="654">
      <c r="A654" s="5">
        <v>44346.85901252315</v>
      </c>
      <c r="B654" s="6" t="s">
        <v>3582</v>
      </c>
      <c r="D654" s="1" t="str">
        <f>VLOOKUP(X654,'Entity Types'!B:C,2,false)</f>
        <v>ინდ. მეწარმე</v>
      </c>
      <c r="E654" s="1" t="b">
        <v>1</v>
      </c>
      <c r="F654" s="6" t="s">
        <v>3583</v>
      </c>
      <c r="G654" s="6" t="str">
        <f>VLOOKUP(W654, Countries!B:H,7,false)</f>
        <v>საქართველო - GEO</v>
      </c>
      <c r="H654" s="6" t="s">
        <v>3584</v>
      </c>
      <c r="N654" s="6" t="s">
        <v>3585</v>
      </c>
      <c r="P654" s="6" t="s">
        <v>3586</v>
      </c>
      <c r="S654" s="6">
        <v>1035.0</v>
      </c>
      <c r="T654" s="1" t="str">
        <f t="shared" si="1"/>
        <v>ICE000653</v>
      </c>
      <c r="U654" s="1" t="str">
        <f>TRIM(B654)&amp;" (ს.კ. "&amp;TRIM(F654)&amp;") - "&amp;VLOOKUP(X654,'Entity Types'!B:C,2,false)</f>
        <v>მერაბ ვარშანიძე (ს.კ. 61006010254) - ინდ. მეწარმე</v>
      </c>
      <c r="V654" s="6" t="s">
        <v>62</v>
      </c>
      <c r="W654" s="6" t="s">
        <v>63</v>
      </c>
      <c r="X654" s="6" t="s">
        <v>892</v>
      </c>
    </row>
    <row r="655">
      <c r="A655" s="5">
        <v>44346.85903369213</v>
      </c>
      <c r="B655" s="6" t="s">
        <v>3587</v>
      </c>
      <c r="D655" s="1" t="str">
        <f>VLOOKUP(X655,'Entity Types'!B:C,2,false)</f>
        <v>ფიზ. პირი</v>
      </c>
      <c r="E655" s="1" t="b">
        <v>1</v>
      </c>
      <c r="F655" s="6" t="s">
        <v>3588</v>
      </c>
      <c r="G655" s="6" t="str">
        <f>VLOOKUP(W655, Countries!B:H,7,false)</f>
        <v>საქართველო - GEO</v>
      </c>
      <c r="H655" s="6" t="s">
        <v>3589</v>
      </c>
      <c r="N655" s="6" t="s">
        <v>3590</v>
      </c>
      <c r="P655" s="6" t="s">
        <v>3591</v>
      </c>
      <c r="T655" s="1" t="str">
        <f t="shared" si="1"/>
        <v>ICE000654</v>
      </c>
      <c r="U655" s="1" t="str">
        <f>TRIM(B655)&amp;" (ს.კ. "&amp;TRIM(F655)&amp;") - "&amp;VLOOKUP(X655,'Entity Types'!B:C,2,false)</f>
        <v>ილია შოთაძე (ს.კ. 61006011253) - ფიზ. პირი</v>
      </c>
      <c r="V655" s="6" t="s">
        <v>62</v>
      </c>
      <c r="W655" s="6" t="s">
        <v>63</v>
      </c>
      <c r="X655" s="6" t="s">
        <v>92</v>
      </c>
    </row>
    <row r="656">
      <c r="A656" s="5">
        <v>44346.85905636574</v>
      </c>
      <c r="B656" s="6" t="s">
        <v>3592</v>
      </c>
      <c r="D656" s="1" t="str">
        <f>VLOOKUP(X656,'Entity Types'!B:C,2,false)</f>
        <v>ფიზ. პირი</v>
      </c>
      <c r="E656" s="1" t="b">
        <v>1</v>
      </c>
      <c r="F656" s="6" t="s">
        <v>3593</v>
      </c>
      <c r="G656" s="6" t="str">
        <f>VLOOKUP(W656, Countries!B:H,7,false)</f>
        <v>საქართველო - GEO</v>
      </c>
      <c r="H656" s="6" t="s">
        <v>3594</v>
      </c>
      <c r="N656" s="6" t="s">
        <v>3595</v>
      </c>
      <c r="P656" s="6" t="s">
        <v>3596</v>
      </c>
      <c r="T656" s="1" t="str">
        <f t="shared" si="1"/>
        <v>ICE000655</v>
      </c>
      <c r="U656" s="1" t="str">
        <f>TRIM(B656)&amp;" (ს.კ. "&amp;TRIM(F656)&amp;") - "&amp;VLOOKUP(X656,'Entity Types'!B:C,2,false)</f>
        <v>ჯიმშერ ქართველიშვილი (ს.კ. 61006012004) - ფიზ. პირი</v>
      </c>
      <c r="V656" s="6" t="s">
        <v>62</v>
      </c>
      <c r="W656" s="6" t="s">
        <v>63</v>
      </c>
      <c r="X656" s="6" t="s">
        <v>92</v>
      </c>
    </row>
    <row r="657">
      <c r="A657" s="5">
        <v>44346.85908259259</v>
      </c>
      <c r="B657" s="6" t="s">
        <v>3597</v>
      </c>
      <c r="D657" s="1" t="str">
        <f>VLOOKUP(X657,'Entity Types'!B:C,2,false)</f>
        <v>ფიზ. პირი</v>
      </c>
      <c r="E657" s="1" t="b">
        <v>1</v>
      </c>
      <c r="F657" s="6" t="s">
        <v>3598</v>
      </c>
      <c r="G657" s="6" t="str">
        <f>VLOOKUP(W657, Countries!B:H,7,false)</f>
        <v>საქართველო - GEO</v>
      </c>
      <c r="H657" s="6" t="s">
        <v>3599</v>
      </c>
      <c r="N657" s="6" t="s">
        <v>3600</v>
      </c>
      <c r="P657" s="6" t="s">
        <v>3601</v>
      </c>
      <c r="T657" s="1" t="str">
        <f t="shared" si="1"/>
        <v>ICE000656</v>
      </c>
      <c r="U657" s="1" t="str">
        <f>TRIM(B657)&amp;" (ს.კ. "&amp;TRIM(F657)&amp;") - "&amp;VLOOKUP(X657,'Entity Types'!B:C,2,false)</f>
        <v>სულხან ცენტერაძე (ს.კ. 61006018001) - ფიზ. პირი</v>
      </c>
      <c r="V657" s="6" t="s">
        <v>62</v>
      </c>
      <c r="W657" s="6" t="s">
        <v>63</v>
      </c>
      <c r="X657" s="6" t="s">
        <v>92</v>
      </c>
    </row>
    <row r="658">
      <c r="A658" s="5">
        <v>44346.85910722222</v>
      </c>
      <c r="B658" s="6" t="s">
        <v>3602</v>
      </c>
      <c r="D658" s="1" t="str">
        <f>VLOOKUP(X658,'Entity Types'!B:C,2,false)</f>
        <v>ფიზ. პირი</v>
      </c>
      <c r="E658" s="1" t="b">
        <v>1</v>
      </c>
      <c r="F658" s="6" t="s">
        <v>3603</v>
      </c>
      <c r="G658" s="6" t="str">
        <f>VLOOKUP(W658, Countries!B:H,7,false)</f>
        <v>საქართველო - GEO</v>
      </c>
      <c r="H658" s="6" t="s">
        <v>3604</v>
      </c>
      <c r="N658" s="6" t="s">
        <v>3605</v>
      </c>
      <c r="P658" s="6" t="s">
        <v>3606</v>
      </c>
      <c r="T658" s="1" t="str">
        <f t="shared" si="1"/>
        <v>ICE000657</v>
      </c>
      <c r="U658" s="1" t="str">
        <f>TRIM(B658)&amp;" (ს.კ. "&amp;TRIM(F658)&amp;") - "&amp;VLOOKUP(X658,'Entity Types'!B:C,2,false)</f>
        <v>ელიზბარ ნაკაშიძე (ს.კ. 61006018812) - ფიზ. პირი</v>
      </c>
      <c r="V658" s="6" t="s">
        <v>62</v>
      </c>
      <c r="W658" s="6" t="s">
        <v>63</v>
      </c>
      <c r="X658" s="6" t="s">
        <v>92</v>
      </c>
    </row>
    <row r="659">
      <c r="A659" s="5">
        <v>44346.85913278935</v>
      </c>
      <c r="B659" s="6" t="s">
        <v>3607</v>
      </c>
      <c r="D659" s="1" t="str">
        <f>VLOOKUP(X659,'Entity Types'!B:C,2,false)</f>
        <v>ფიზ. პირი</v>
      </c>
      <c r="E659" s="1" t="b">
        <v>1</v>
      </c>
      <c r="F659" s="6" t="s">
        <v>3608</v>
      </c>
      <c r="G659" s="6" t="str">
        <f>VLOOKUP(W659, Countries!B:H,7,false)</f>
        <v>საქართველო - GEO</v>
      </c>
      <c r="H659" s="6" t="s">
        <v>3609</v>
      </c>
      <c r="N659" s="6" t="s">
        <v>3610</v>
      </c>
      <c r="P659" s="6" t="s">
        <v>3611</v>
      </c>
      <c r="T659" s="1" t="str">
        <f t="shared" si="1"/>
        <v>ICE000658</v>
      </c>
      <c r="U659" s="1" t="str">
        <f>TRIM(B659)&amp;" (ს.კ. "&amp;TRIM(F659)&amp;") - "&amp;VLOOKUP(X659,'Entity Types'!B:C,2,false)</f>
        <v>ბეგლარ გაბაიძე (ს.კ. 61006035194) - ფიზ. პირი</v>
      </c>
      <c r="V659" s="6" t="s">
        <v>62</v>
      </c>
      <c r="W659" s="6" t="s">
        <v>63</v>
      </c>
      <c r="X659" s="6" t="s">
        <v>92</v>
      </c>
    </row>
    <row r="660">
      <c r="A660" s="5">
        <v>44346.85915478009</v>
      </c>
      <c r="B660" s="6" t="s">
        <v>3612</v>
      </c>
      <c r="D660" s="1" t="str">
        <f>VLOOKUP(X660,'Entity Types'!B:C,2,false)</f>
        <v>ფიზ. პირი</v>
      </c>
      <c r="E660" s="1" t="b">
        <v>1</v>
      </c>
      <c r="F660" s="6" t="s">
        <v>3613</v>
      </c>
      <c r="G660" s="6" t="str">
        <f>VLOOKUP(W660, Countries!B:H,7,false)</f>
        <v>საქართველო - GEO</v>
      </c>
      <c r="H660" s="6" t="s">
        <v>3614</v>
      </c>
      <c r="N660" s="6" t="s">
        <v>3615</v>
      </c>
      <c r="P660" s="6" t="s">
        <v>3616</v>
      </c>
      <c r="T660" s="1" t="str">
        <f t="shared" si="1"/>
        <v>ICE000659</v>
      </c>
      <c r="U660" s="1" t="str">
        <f>TRIM(B660)&amp;" (ს.კ. "&amp;TRIM(F660)&amp;") - "&amp;VLOOKUP(X660,'Entity Types'!B:C,2,false)</f>
        <v>გოგიტა დუმბაძე (ს.კ. 61006056216) - ფიზ. პირი</v>
      </c>
      <c r="V660" s="6" t="s">
        <v>62</v>
      </c>
      <c r="W660" s="6" t="s">
        <v>63</v>
      </c>
      <c r="X660" s="6" t="s">
        <v>92</v>
      </c>
    </row>
    <row r="661">
      <c r="A661" s="5">
        <v>44346.85917923611</v>
      </c>
      <c r="B661" s="6" t="s">
        <v>3617</v>
      </c>
      <c r="D661" s="1" t="str">
        <f>VLOOKUP(X661,'Entity Types'!B:C,2,false)</f>
        <v>ფიზ. პირი</v>
      </c>
      <c r="E661" s="1" t="b">
        <v>1</v>
      </c>
      <c r="F661" s="6" t="s">
        <v>3618</v>
      </c>
      <c r="G661" s="6" t="str">
        <f>VLOOKUP(W661, Countries!B:H,7,false)</f>
        <v>საქართველო - GEO</v>
      </c>
      <c r="H661" s="6" t="s">
        <v>3619</v>
      </c>
      <c r="N661" s="6" t="s">
        <v>2514</v>
      </c>
      <c r="P661" s="6" t="s">
        <v>3620</v>
      </c>
      <c r="T661" s="1" t="str">
        <f t="shared" si="1"/>
        <v>ICE000660</v>
      </c>
      <c r="U661" s="1" t="str">
        <f>TRIM(B661)&amp;" (ს.კ. "&amp;TRIM(F661)&amp;") - "&amp;VLOOKUP(X661,'Entity Types'!B:C,2,false)</f>
        <v>თამარ ჩხიკვაძე (ს.კ. 61006065598) - ფიზ. პირი</v>
      </c>
      <c r="V661" s="6" t="s">
        <v>62</v>
      </c>
      <c r="W661" s="6" t="s">
        <v>63</v>
      </c>
      <c r="X661" s="6" t="s">
        <v>92</v>
      </c>
    </row>
    <row r="662">
      <c r="A662" s="5">
        <v>44346.85920208333</v>
      </c>
      <c r="B662" s="6" t="s">
        <v>3621</v>
      </c>
      <c r="D662" s="1" t="str">
        <f>VLOOKUP(X662,'Entity Types'!B:C,2,false)</f>
        <v>ფიზ. პირი</v>
      </c>
      <c r="E662" s="1" t="b">
        <v>1</v>
      </c>
      <c r="F662" s="6" t="s">
        <v>3622</v>
      </c>
      <c r="G662" s="6" t="str">
        <f>VLOOKUP(W662, Countries!B:H,7,false)</f>
        <v>საქართველო - GEO</v>
      </c>
      <c r="H662" s="6" t="s">
        <v>3623</v>
      </c>
      <c r="N662" s="6" t="s">
        <v>3624</v>
      </c>
      <c r="P662" s="6" t="s">
        <v>3625</v>
      </c>
      <c r="T662" s="1" t="str">
        <f t="shared" si="1"/>
        <v>ICE000661</v>
      </c>
      <c r="U662" s="1" t="str">
        <f>TRIM(B662)&amp;" (ს.კ. "&amp;TRIM(F662)&amp;") - "&amp;VLOOKUP(X662,'Entity Types'!B:C,2,false)</f>
        <v>გიორგი ირემაძე (ს.კ. 61006067225) - ფიზ. პირი</v>
      </c>
      <c r="V662" s="6" t="s">
        <v>62</v>
      </c>
      <c r="W662" s="6" t="s">
        <v>63</v>
      </c>
      <c r="X662" s="6" t="s">
        <v>92</v>
      </c>
    </row>
    <row r="663">
      <c r="A663" s="5">
        <v>44346.85922665509</v>
      </c>
      <c r="B663" s="6" t="s">
        <v>3626</v>
      </c>
      <c r="D663" s="1" t="str">
        <f>VLOOKUP(X663,'Entity Types'!B:C,2,false)</f>
        <v>ფიზ. პირი</v>
      </c>
      <c r="E663" s="1" t="b">
        <v>1</v>
      </c>
      <c r="F663" s="6" t="s">
        <v>3627</v>
      </c>
      <c r="G663" s="6" t="str">
        <f>VLOOKUP(W663, Countries!B:H,7,false)</f>
        <v>საქართველო - GEO</v>
      </c>
      <c r="H663" s="6" t="s">
        <v>3628</v>
      </c>
      <c r="N663" s="6" t="s">
        <v>3629</v>
      </c>
      <c r="P663" s="6" t="s">
        <v>3630</v>
      </c>
      <c r="T663" s="1" t="str">
        <f t="shared" si="1"/>
        <v>ICE000662</v>
      </c>
      <c r="U663" s="1" t="str">
        <f>TRIM(B663)&amp;" (ს.კ. "&amp;TRIM(F663)&amp;") - "&amp;VLOOKUP(X663,'Entity Types'!B:C,2,false)</f>
        <v>გოჩა კახიძე (ს.კ. 61006067250) - ფიზ. პირი</v>
      </c>
      <c r="V663" s="6" t="s">
        <v>62</v>
      </c>
      <c r="W663" s="6" t="s">
        <v>63</v>
      </c>
      <c r="X663" s="6" t="s">
        <v>92</v>
      </c>
    </row>
    <row r="664">
      <c r="A664" s="5">
        <v>44346.859250740745</v>
      </c>
      <c r="B664" s="6" t="s">
        <v>3631</v>
      </c>
      <c r="D664" s="1" t="str">
        <f>VLOOKUP(X664,'Entity Types'!B:C,2,false)</f>
        <v>ფიზ. პირი</v>
      </c>
      <c r="E664" s="1" t="b">
        <v>1</v>
      </c>
      <c r="F664" s="6" t="s">
        <v>3632</v>
      </c>
      <c r="G664" s="6" t="str">
        <f>VLOOKUP(W664, Countries!B:H,7,false)</f>
        <v>საქართველო - GEO</v>
      </c>
      <c r="H664" s="6" t="s">
        <v>3633</v>
      </c>
      <c r="N664" s="6" t="s">
        <v>3634</v>
      </c>
      <c r="P664" s="6" t="s">
        <v>3635</v>
      </c>
      <c r="T664" s="1" t="str">
        <f t="shared" si="1"/>
        <v>ICE000663</v>
      </c>
      <c r="U664" s="1" t="str">
        <f>TRIM(B664)&amp;" (ს.კ. "&amp;TRIM(F664)&amp;") - "&amp;VLOOKUP(X664,'Entity Types'!B:C,2,false)</f>
        <v>ნუკრი ბოლქვაძე (ს.კ. 61006070649) - ფიზ. პირი</v>
      </c>
      <c r="V664" s="6" t="s">
        <v>62</v>
      </c>
      <c r="W664" s="6" t="s">
        <v>63</v>
      </c>
      <c r="X664" s="6" t="s">
        <v>92</v>
      </c>
    </row>
    <row r="665">
      <c r="A665" s="5">
        <v>44346.859274525465</v>
      </c>
      <c r="B665" s="6" t="s">
        <v>3636</v>
      </c>
      <c r="D665" s="1" t="str">
        <f>VLOOKUP(X665,'Entity Types'!B:C,2,false)</f>
        <v>ფიზ. პირი</v>
      </c>
      <c r="E665" s="1" t="b">
        <v>1</v>
      </c>
      <c r="F665" s="6" t="s">
        <v>3637</v>
      </c>
      <c r="G665" s="6" t="str">
        <f>VLOOKUP(W665, Countries!B:H,7,false)</f>
        <v>საქართველო - GEO</v>
      </c>
      <c r="H665" s="6" t="s">
        <v>3638</v>
      </c>
      <c r="N665" s="6" t="s">
        <v>3639</v>
      </c>
      <c r="P665" s="6" t="s">
        <v>3640</v>
      </c>
      <c r="T665" s="1" t="str">
        <f t="shared" si="1"/>
        <v>ICE000664</v>
      </c>
      <c r="U665" s="1" t="str">
        <f>TRIM(B665)&amp;" (ს.კ. "&amp;TRIM(F665)&amp;") - "&amp;VLOOKUP(X665,'Entity Types'!B:C,2,false)</f>
        <v>მირიან ქართველიშვილი (ს.კ. 61006070700) - ფიზ. პირი</v>
      </c>
      <c r="V665" s="6" t="s">
        <v>62</v>
      </c>
      <c r="W665" s="6" t="s">
        <v>63</v>
      </c>
      <c r="X665" s="6" t="s">
        <v>92</v>
      </c>
    </row>
    <row r="666">
      <c r="A666" s="5">
        <v>44346.859298958334</v>
      </c>
      <c r="B666" s="6" t="s">
        <v>3641</v>
      </c>
      <c r="D666" s="1" t="str">
        <f>VLOOKUP(X666,'Entity Types'!B:C,2,false)</f>
        <v>ფიზ. პირი</v>
      </c>
      <c r="E666" s="1" t="b">
        <v>1</v>
      </c>
      <c r="F666" s="6" t="s">
        <v>3642</v>
      </c>
      <c r="G666" s="6" t="str">
        <f>VLOOKUP(W666, Countries!B:H,7,false)</f>
        <v>საქართველო - GEO</v>
      </c>
      <c r="H666" s="6" t="s">
        <v>3643</v>
      </c>
      <c r="N666" s="6" t="s">
        <v>3644</v>
      </c>
      <c r="P666" s="6" t="s">
        <v>3645</v>
      </c>
      <c r="T666" s="1" t="str">
        <f t="shared" si="1"/>
        <v>ICE000665</v>
      </c>
      <c r="U666" s="1" t="str">
        <f>TRIM(B666)&amp;" (ს.კ. "&amp;TRIM(F666)&amp;") - "&amp;VLOOKUP(X666,'Entity Types'!B:C,2,false)</f>
        <v>იაშარ გორგოშაძე (ს.კ. 61006072663) - ფიზ. პირი</v>
      </c>
      <c r="V666" s="6" t="s">
        <v>62</v>
      </c>
      <c r="W666" s="6" t="s">
        <v>63</v>
      </c>
      <c r="X666" s="6" t="s">
        <v>92</v>
      </c>
    </row>
    <row r="667">
      <c r="A667" s="5">
        <v>44346.85932243055</v>
      </c>
      <c r="B667" s="6" t="s">
        <v>3646</v>
      </c>
      <c r="D667" s="1" t="str">
        <f>VLOOKUP(X667,'Entity Types'!B:C,2,false)</f>
        <v>ფიზ. პირი</v>
      </c>
      <c r="E667" s="1" t="b">
        <v>1</v>
      </c>
      <c r="F667" s="6" t="s">
        <v>3647</v>
      </c>
      <c r="G667" s="6" t="str">
        <f>VLOOKUP(W667, Countries!B:H,7,false)</f>
        <v>საქართველო - GEO</v>
      </c>
      <c r="H667" s="6" t="s">
        <v>3648</v>
      </c>
      <c r="N667" s="6" t="s">
        <v>3649</v>
      </c>
      <c r="P667" s="6" t="s">
        <v>3650</v>
      </c>
      <c r="T667" s="1" t="str">
        <f t="shared" si="1"/>
        <v>ICE000666</v>
      </c>
      <c r="U667" s="1" t="str">
        <f>TRIM(B667)&amp;" (ს.კ. "&amp;TRIM(F667)&amp;") - "&amp;VLOOKUP(X667,'Entity Types'!B:C,2,false)</f>
        <v>იმედა შავიშვილი (ს.კ. 61006074007) - ფიზ. პირი</v>
      </c>
      <c r="V667" s="6" t="s">
        <v>62</v>
      </c>
      <c r="W667" s="6" t="s">
        <v>63</v>
      </c>
      <c r="X667" s="6" t="s">
        <v>92</v>
      </c>
    </row>
    <row r="668">
      <c r="A668" s="5">
        <v>44346.85934358796</v>
      </c>
      <c r="B668" s="6" t="s">
        <v>3651</v>
      </c>
      <c r="D668" s="1" t="str">
        <f>VLOOKUP(X668,'Entity Types'!B:C,2,false)</f>
        <v>ფიზ. პირი</v>
      </c>
      <c r="E668" s="1" t="b">
        <v>1</v>
      </c>
      <c r="F668" s="6" t="s">
        <v>3652</v>
      </c>
      <c r="G668" s="6" t="str">
        <f>VLOOKUP(W668, Countries!B:H,7,false)</f>
        <v>საქართველო - GEO</v>
      </c>
      <c r="H668" s="6" t="s">
        <v>3653</v>
      </c>
      <c r="N668" s="6" t="s">
        <v>3654</v>
      </c>
      <c r="P668" s="6" t="s">
        <v>3655</v>
      </c>
      <c r="T668" s="1" t="str">
        <f t="shared" si="1"/>
        <v>ICE000667</v>
      </c>
      <c r="U668" s="1" t="str">
        <f>TRIM(B668)&amp;" (ს.კ. "&amp;TRIM(F668)&amp;") - "&amp;VLOOKUP(X668,'Entity Types'!B:C,2,false)</f>
        <v>ირაკლი აბულაძე (ს.კ. 61006074146) - ფიზ. პირი</v>
      </c>
      <c r="V668" s="6" t="s">
        <v>62</v>
      </c>
      <c r="W668" s="6" t="s">
        <v>63</v>
      </c>
      <c r="X668" s="6" t="s">
        <v>92</v>
      </c>
    </row>
    <row r="669">
      <c r="A669" s="5">
        <v>44346.859375995366</v>
      </c>
      <c r="B669" s="6" t="s">
        <v>3656</v>
      </c>
      <c r="D669" s="1" t="str">
        <f>VLOOKUP(X669,'Entity Types'!B:C,2,false)</f>
        <v>მცირე მეწარმე</v>
      </c>
      <c r="E669" s="1" t="b">
        <v>1</v>
      </c>
      <c r="F669" s="6" t="s">
        <v>3657</v>
      </c>
      <c r="G669" s="6" t="str">
        <f>VLOOKUP(W669, Countries!B:H,7,false)</f>
        <v>საქართველო - GEO</v>
      </c>
      <c r="H669" s="6" t="s">
        <v>3658</v>
      </c>
      <c r="N669" s="6" t="s">
        <v>3659</v>
      </c>
      <c r="P669" s="6" t="s">
        <v>3660</v>
      </c>
      <c r="S669" s="6">
        <v>1339.0</v>
      </c>
      <c r="T669" s="1" t="str">
        <f t="shared" si="1"/>
        <v>ICE000668</v>
      </c>
      <c r="U669" s="1" t="str">
        <f>TRIM(B669)&amp;" (ს.კ. "&amp;TRIM(F669)&amp;") - "&amp;VLOOKUP(X669,'Entity Types'!B:C,2,false)</f>
        <v>გვანცა ცხადაძე (ს.კ. 61006074241) - მცირე მეწარმე</v>
      </c>
      <c r="V669" s="6" t="s">
        <v>62</v>
      </c>
      <c r="W669" s="6" t="s">
        <v>63</v>
      </c>
      <c r="X669" s="6" t="s">
        <v>417</v>
      </c>
    </row>
    <row r="670">
      <c r="A670" s="5">
        <v>44346.859408703705</v>
      </c>
      <c r="B670" s="6" t="s">
        <v>3661</v>
      </c>
      <c r="D670" s="1" t="str">
        <f>VLOOKUP(X670,'Entity Types'!B:C,2,false)</f>
        <v>ფიზ. პირი</v>
      </c>
      <c r="E670" s="1" t="b">
        <v>1</v>
      </c>
      <c r="F670" s="6" t="s">
        <v>3662</v>
      </c>
      <c r="G670" s="6" t="str">
        <f>VLOOKUP(W670, Countries!B:H,7,false)</f>
        <v>საქართველო - GEO</v>
      </c>
      <c r="H670" s="6" t="s">
        <v>3663</v>
      </c>
      <c r="N670" s="6" t="s">
        <v>3664</v>
      </c>
      <c r="P670" s="6" t="s">
        <v>3665</v>
      </c>
      <c r="T670" s="1" t="str">
        <f t="shared" si="1"/>
        <v>ICE000669</v>
      </c>
      <c r="U670" s="1" t="str">
        <f>TRIM(B670)&amp;" (ს.კ. "&amp;TRIM(F670)&amp;") - "&amp;VLOOKUP(X670,'Entity Types'!B:C,2,false)</f>
        <v>ჯაბა დევაძე (ს.კ. 61006075919) - ფიზ. პირი</v>
      </c>
      <c r="V670" s="6" t="s">
        <v>62</v>
      </c>
      <c r="W670" s="6" t="s">
        <v>63</v>
      </c>
      <c r="X670" s="6" t="s">
        <v>92</v>
      </c>
    </row>
    <row r="671">
      <c r="A671" s="5">
        <v>44346.85944024306</v>
      </c>
      <c r="B671" s="6" t="s">
        <v>3666</v>
      </c>
      <c r="D671" s="1" t="str">
        <f>VLOOKUP(X671,'Entity Types'!B:C,2,false)</f>
        <v>ფიზ. პირი</v>
      </c>
      <c r="E671" s="1" t="b">
        <v>1</v>
      </c>
      <c r="F671" s="6" t="s">
        <v>3667</v>
      </c>
      <c r="G671" s="6" t="str">
        <f>VLOOKUP(W671, Countries!B:H,7,false)</f>
        <v>საქართველო - GEO</v>
      </c>
      <c r="H671" s="6" t="s">
        <v>3668</v>
      </c>
      <c r="N671" s="6" t="s">
        <v>3669</v>
      </c>
      <c r="P671" s="6" t="s">
        <v>3670</v>
      </c>
      <c r="T671" s="1" t="str">
        <f t="shared" si="1"/>
        <v>ICE000670</v>
      </c>
      <c r="U671" s="1" t="str">
        <f>TRIM(B671)&amp;" (ს.კ. "&amp;TRIM(F671)&amp;") - "&amp;VLOOKUP(X671,'Entity Types'!B:C,2,false)</f>
        <v>გიორგი ბერიძე (ს.კ. 61006078800) - ფიზ. პირი</v>
      </c>
      <c r="V671" s="6" t="s">
        <v>62</v>
      </c>
      <c r="W671" s="6" t="s">
        <v>63</v>
      </c>
      <c r="X671" s="6" t="s">
        <v>92</v>
      </c>
    </row>
    <row r="672">
      <c r="A672" s="5">
        <v>44346.85947079861</v>
      </c>
      <c r="B672" s="6" t="s">
        <v>3671</v>
      </c>
      <c r="D672" s="1" t="str">
        <f>VLOOKUP(X672,'Entity Types'!B:C,2,false)</f>
        <v>მცირე მეწარმე</v>
      </c>
      <c r="E672" s="1" t="b">
        <v>1</v>
      </c>
      <c r="F672" s="6" t="s">
        <v>3672</v>
      </c>
      <c r="G672" s="6" t="str">
        <f>VLOOKUP(W672, Countries!B:H,7,false)</f>
        <v>საქართველო - GEO</v>
      </c>
      <c r="H672" s="6" t="s">
        <v>3673</v>
      </c>
      <c r="N672" s="6" t="s">
        <v>3674</v>
      </c>
      <c r="P672" s="6" t="s">
        <v>3675</v>
      </c>
      <c r="S672" s="6">
        <v>1280.0</v>
      </c>
      <c r="T672" s="1" t="str">
        <f t="shared" si="1"/>
        <v>ICE000671</v>
      </c>
      <c r="U672" s="1" t="str">
        <f>TRIM(B672)&amp;" (ს.კ. "&amp;TRIM(F672)&amp;") - "&amp;VLOOKUP(X672,'Entity Types'!B:C,2,false)</f>
        <v>რამაზ დოლიძე (ს.კ. 61007006505) - მცირე მეწარმე</v>
      </c>
      <c r="V672" s="6" t="s">
        <v>62</v>
      </c>
      <c r="W672" s="6" t="s">
        <v>63</v>
      </c>
      <c r="X672" s="6" t="s">
        <v>417</v>
      </c>
    </row>
    <row r="673">
      <c r="A673" s="5">
        <v>44346.8594971875</v>
      </c>
      <c r="B673" s="6" t="s">
        <v>3676</v>
      </c>
      <c r="D673" s="1" t="str">
        <f>VLOOKUP(X673,'Entity Types'!B:C,2,false)</f>
        <v>ფიზ. პირი</v>
      </c>
      <c r="E673" s="1" t="b">
        <v>1</v>
      </c>
      <c r="F673" s="6" t="s">
        <v>3677</v>
      </c>
      <c r="G673" s="6" t="str">
        <f>VLOOKUP(W673, Countries!B:H,7,false)</f>
        <v>საქართველო - GEO</v>
      </c>
      <c r="H673" s="6" t="s">
        <v>3678</v>
      </c>
      <c r="N673" s="6" t="s">
        <v>3679</v>
      </c>
      <c r="P673" s="6" t="s">
        <v>3680</v>
      </c>
      <c r="T673" s="1" t="str">
        <f t="shared" si="1"/>
        <v>ICE000672</v>
      </c>
      <c r="U673" s="1" t="str">
        <f>TRIM(B673)&amp;" (ს.კ. "&amp;TRIM(F673)&amp;") - "&amp;VLOOKUP(X673,'Entity Types'!B:C,2,false)</f>
        <v>ნონა ლორთქიფანიძე (ს.კ. 61008002190) - ფიზ. პირი</v>
      </c>
      <c r="V673" s="6" t="s">
        <v>62</v>
      </c>
      <c r="W673" s="6" t="s">
        <v>63</v>
      </c>
      <c r="X673" s="6" t="s">
        <v>92</v>
      </c>
    </row>
    <row r="674">
      <c r="A674" s="5">
        <v>44346.859520196755</v>
      </c>
      <c r="B674" s="6" t="s">
        <v>3681</v>
      </c>
      <c r="D674" s="1" t="str">
        <f>VLOOKUP(X674,'Entity Types'!B:C,2,false)</f>
        <v>ფიზ. პირი</v>
      </c>
      <c r="E674" s="1" t="b">
        <v>1</v>
      </c>
      <c r="F674" s="6" t="s">
        <v>3682</v>
      </c>
      <c r="G674" s="6" t="str">
        <f>VLOOKUP(W674, Countries!B:H,7,false)</f>
        <v>საქართველო - GEO</v>
      </c>
      <c r="H674" s="6" t="s">
        <v>3683</v>
      </c>
      <c r="N674" s="6" t="s">
        <v>3684</v>
      </c>
      <c r="P674" s="6" t="s">
        <v>3685</v>
      </c>
      <c r="T674" s="1" t="str">
        <f t="shared" si="1"/>
        <v>ICE000673</v>
      </c>
      <c r="U674" s="1" t="str">
        <f>TRIM(B674)&amp;" (ს.კ. "&amp;TRIM(F674)&amp;") - "&amp;VLOOKUP(X674,'Entity Types'!B:C,2,false)</f>
        <v>იმედა მახარაძე (ს.კ. 61009007248) - ფიზ. პირი</v>
      </c>
      <c r="V674" s="6" t="s">
        <v>62</v>
      </c>
      <c r="W674" s="6" t="s">
        <v>63</v>
      </c>
      <c r="X674" s="6" t="s">
        <v>92</v>
      </c>
    </row>
    <row r="675">
      <c r="A675" s="5">
        <v>44346.85955918982</v>
      </c>
      <c r="B675" s="6" t="s">
        <v>3686</v>
      </c>
      <c r="D675" s="1" t="str">
        <f>VLOOKUP(X675,'Entity Types'!B:C,2,false)</f>
        <v>ინდ. მეწარმე</v>
      </c>
      <c r="E675" s="1" t="b">
        <v>1</v>
      </c>
      <c r="F675" s="6" t="s">
        <v>3687</v>
      </c>
      <c r="G675" s="6" t="str">
        <f>VLOOKUP(W675, Countries!B:H,7,false)</f>
        <v>საქართველო - GEO</v>
      </c>
      <c r="H675" s="6" t="s">
        <v>3688</v>
      </c>
      <c r="N675" s="6" t="s">
        <v>3689</v>
      </c>
      <c r="P675" s="6" t="s">
        <v>3690</v>
      </c>
      <c r="S675" s="6">
        <v>876.0</v>
      </c>
      <c r="T675" s="1" t="str">
        <f t="shared" si="1"/>
        <v>ICE000674</v>
      </c>
      <c r="U675" s="1" t="str">
        <f>TRIM(B675)&amp;" (ს.კ. "&amp;TRIM(F675)&amp;") - "&amp;VLOOKUP(X675,'Entity Types'!B:C,2,false)</f>
        <v>რამაზ ქათამაძე (ს.კ. 61010002667) - ინდ. მეწარმე</v>
      </c>
      <c r="V675" s="6" t="s">
        <v>62</v>
      </c>
      <c r="W675" s="6" t="s">
        <v>63</v>
      </c>
      <c r="X675" s="6" t="s">
        <v>892</v>
      </c>
    </row>
    <row r="676">
      <c r="A676" s="5">
        <v>44346.85959644676</v>
      </c>
      <c r="B676" s="6" t="s">
        <v>3691</v>
      </c>
      <c r="D676" s="1" t="str">
        <f>VLOOKUP(X676,'Entity Types'!B:C,2,false)</f>
        <v>ფიზ. პირი</v>
      </c>
      <c r="E676" s="1" t="b">
        <v>1</v>
      </c>
      <c r="F676" s="6" t="s">
        <v>3692</v>
      </c>
      <c r="G676" s="6" t="str">
        <f>VLOOKUP(W676, Countries!B:H,7,false)</f>
        <v>საქართველო - GEO</v>
      </c>
      <c r="H676" s="6" t="s">
        <v>3693</v>
      </c>
      <c r="N676" s="6" t="s">
        <v>3694</v>
      </c>
      <c r="P676" s="6" t="s">
        <v>3695</v>
      </c>
      <c r="T676" s="1" t="str">
        <f t="shared" si="1"/>
        <v>ICE000675</v>
      </c>
      <c r="U676" s="1" t="str">
        <f>TRIM(B676)&amp;" (ს.კ. "&amp;TRIM(F676)&amp;") - "&amp;VLOOKUP(X676,'Entity Types'!B:C,2,false)</f>
        <v>იზოლდა ფუტკარაძე (ს.კ. 61010007362) - ფიზ. პირი</v>
      </c>
      <c r="V676" s="6" t="s">
        <v>62</v>
      </c>
      <c r="W676" s="6" t="s">
        <v>63</v>
      </c>
      <c r="X676" s="6" t="s">
        <v>92</v>
      </c>
    </row>
    <row r="677">
      <c r="A677" s="5">
        <v>44346.859630335646</v>
      </c>
      <c r="B677" s="6" t="s">
        <v>3572</v>
      </c>
      <c r="D677" s="1" t="str">
        <f>VLOOKUP(X677,'Entity Types'!B:C,2,false)</f>
        <v>ინდ. მეწარმე</v>
      </c>
      <c r="E677" s="1" t="b">
        <v>1</v>
      </c>
      <c r="F677" s="6" t="s">
        <v>3696</v>
      </c>
      <c r="G677" s="6" t="str">
        <f>VLOOKUP(W677, Countries!B:H,7,false)</f>
        <v>საქართველო - GEO</v>
      </c>
      <c r="H677" s="6" t="s">
        <v>3697</v>
      </c>
      <c r="N677" s="6" t="s">
        <v>3698</v>
      </c>
      <c r="P677" s="6" t="s">
        <v>3699</v>
      </c>
      <c r="T677" s="1" t="str">
        <f t="shared" si="1"/>
        <v>ICE000676</v>
      </c>
      <c r="U677" s="1" t="str">
        <f>TRIM(B677)&amp;" (ს.კ. "&amp;TRIM(F677)&amp;") - "&amp;VLOOKUP(X677,'Entity Types'!B:C,2,false)</f>
        <v>გიორგი დავითაძე (ს.კ. 61010013888) - ინდ. მეწარმე</v>
      </c>
      <c r="V677" s="6" t="s">
        <v>62</v>
      </c>
      <c r="W677" s="6" t="s">
        <v>63</v>
      </c>
      <c r="X677" s="6" t="s">
        <v>892</v>
      </c>
    </row>
    <row r="678">
      <c r="A678" s="5">
        <v>44346.85967160879</v>
      </c>
      <c r="B678" s="6" t="s">
        <v>3700</v>
      </c>
      <c r="D678" s="1" t="str">
        <f>VLOOKUP(X678,'Entity Types'!B:C,2,false)</f>
        <v>ფიზ. პირი</v>
      </c>
      <c r="E678" s="1" t="b">
        <v>1</v>
      </c>
      <c r="F678" s="6" t="s">
        <v>3701</v>
      </c>
      <c r="G678" s="6" t="str">
        <f>VLOOKUP(W678, Countries!B:H,7,false)</f>
        <v>საქართველო - GEO</v>
      </c>
      <c r="H678" s="6" t="s">
        <v>3702</v>
      </c>
      <c r="N678" s="6" t="s">
        <v>3703</v>
      </c>
      <c r="P678" s="6" t="s">
        <v>3704</v>
      </c>
      <c r="S678" s="6">
        <v>1294.0</v>
      </c>
      <c r="T678" s="1" t="str">
        <f t="shared" si="1"/>
        <v>ICE000677</v>
      </c>
      <c r="U678" s="1" t="str">
        <f>TRIM(B678)&amp;" (ს.კ. "&amp;TRIM(F678)&amp;") - "&amp;VLOOKUP(X678,'Entity Types'!B:C,2,false)</f>
        <v>ხვიჩა კეკელიძე (ს.კ. 61010017379) - ფიზ. პირი</v>
      </c>
      <c r="V678" s="6" t="s">
        <v>62</v>
      </c>
      <c r="W678" s="6" t="s">
        <v>63</v>
      </c>
      <c r="X678" s="6" t="s">
        <v>92</v>
      </c>
    </row>
    <row r="679">
      <c r="A679" s="5">
        <v>44346.859708993055</v>
      </c>
      <c r="B679" s="6" t="s">
        <v>3705</v>
      </c>
      <c r="D679" s="1" t="str">
        <f>VLOOKUP(X679,'Entity Types'!B:C,2,false)</f>
        <v>ფიზ. პირი</v>
      </c>
      <c r="E679" s="1" t="b">
        <v>1</v>
      </c>
      <c r="F679" s="6" t="s">
        <v>3706</v>
      </c>
      <c r="G679" s="6" t="str">
        <f>VLOOKUP(W679, Countries!B:H,7,false)</f>
        <v>საქართველო - GEO</v>
      </c>
      <c r="H679" s="6" t="s">
        <v>3707</v>
      </c>
      <c r="N679" s="6" t="s">
        <v>3708</v>
      </c>
      <c r="P679" s="6" t="s">
        <v>3709</v>
      </c>
      <c r="T679" s="1" t="str">
        <f t="shared" si="1"/>
        <v>ICE000678</v>
      </c>
      <c r="U679" s="1" t="str">
        <f>TRIM(B679)&amp;" (ს.კ. "&amp;TRIM(F679)&amp;") - "&amp;VLOOKUP(X679,'Entity Types'!B:C,2,false)</f>
        <v>გიორგი ხიმშიაშვილი (ს.კ. 61010020884) - ფიზ. პირი</v>
      </c>
      <c r="V679" s="6" t="s">
        <v>62</v>
      </c>
      <c r="W679" s="6" t="s">
        <v>63</v>
      </c>
      <c r="X679" s="6" t="s">
        <v>92</v>
      </c>
    </row>
    <row r="680">
      <c r="A680" s="5">
        <v>44346.85974223379</v>
      </c>
      <c r="B680" s="6" t="s">
        <v>3710</v>
      </c>
      <c r="D680" s="1" t="str">
        <f>VLOOKUP(X680,'Entity Types'!B:C,2,false)</f>
        <v>ფიზ. პირი</v>
      </c>
      <c r="E680" s="1" t="b">
        <v>1</v>
      </c>
      <c r="F680" s="6" t="s">
        <v>3711</v>
      </c>
      <c r="G680" s="6" t="str">
        <f>VLOOKUP(W680, Countries!B:H,7,false)</f>
        <v>საქართველო - GEO</v>
      </c>
      <c r="H680" s="6" t="s">
        <v>3712</v>
      </c>
      <c r="N680" s="6" t="s">
        <v>3713</v>
      </c>
      <c r="P680" s="6" t="s">
        <v>3714</v>
      </c>
      <c r="S680" s="6">
        <v>1149.0</v>
      </c>
      <c r="T680" s="1" t="str">
        <f t="shared" si="1"/>
        <v>ICE000679</v>
      </c>
      <c r="U680" s="1" t="str">
        <f>TRIM(B680)&amp;" (ს.კ. "&amp;TRIM(F680)&amp;") - "&amp;VLOOKUP(X680,'Entity Types'!B:C,2,false)</f>
        <v>ირინა ბაგრატიონი (ს.კ. 62001000738) - ფიზ. პირი</v>
      </c>
      <c r="V680" s="6" t="s">
        <v>62</v>
      </c>
      <c r="W680" s="6" t="s">
        <v>63</v>
      </c>
      <c r="X680" s="6" t="s">
        <v>92</v>
      </c>
    </row>
    <row r="681">
      <c r="A681" s="5">
        <v>44346.8597744213</v>
      </c>
      <c r="B681" s="6" t="s">
        <v>3715</v>
      </c>
      <c r="D681" s="1" t="str">
        <f>VLOOKUP(X681,'Entity Types'!B:C,2,false)</f>
        <v>მცირე მეწარმე</v>
      </c>
      <c r="E681" s="1" t="b">
        <v>1</v>
      </c>
      <c r="F681" s="6" t="s">
        <v>3716</v>
      </c>
      <c r="G681" s="6" t="str">
        <f>VLOOKUP(W681, Countries!B:H,7,false)</f>
        <v>საქართველო - GEO</v>
      </c>
      <c r="H681" s="6" t="s">
        <v>3717</v>
      </c>
      <c r="N681" s="6" t="s">
        <v>3718</v>
      </c>
      <c r="P681" s="6" t="s">
        <v>3719</v>
      </c>
      <c r="S681" s="6">
        <v>854.0</v>
      </c>
      <c r="T681" s="1" t="str">
        <f t="shared" si="1"/>
        <v>ICE000680</v>
      </c>
      <c r="U681" s="1" t="str">
        <f>TRIM(B681)&amp;" (ს.კ. "&amp;TRIM(F681)&amp;") - "&amp;VLOOKUP(X681,'Entity Types'!B:C,2,false)</f>
        <v>მარიამ მისაბიშვილი (ს.კ. 62004025869) - მცირე მეწარმე</v>
      </c>
      <c r="V681" s="6" t="s">
        <v>62</v>
      </c>
      <c r="W681" s="6" t="s">
        <v>63</v>
      </c>
      <c r="X681" s="6" t="s">
        <v>417</v>
      </c>
    </row>
    <row r="682">
      <c r="A682" s="5">
        <v>44346.85980721065</v>
      </c>
      <c r="B682" s="6" t="s">
        <v>3720</v>
      </c>
      <c r="D682" s="1" t="str">
        <f>VLOOKUP(X682,'Entity Types'!B:C,2,false)</f>
        <v>ინდ. მეწარმე</v>
      </c>
      <c r="E682" s="1" t="b">
        <v>1</v>
      </c>
      <c r="F682" s="6" t="s">
        <v>3721</v>
      </c>
      <c r="G682" s="6" t="str">
        <f>VLOOKUP(W682, Countries!B:H,7,false)</f>
        <v>საქართველო - GEO</v>
      </c>
      <c r="H682" s="6" t="s">
        <v>3722</v>
      </c>
      <c r="N682" s="6" t="s">
        <v>3723</v>
      </c>
      <c r="P682" s="6" t="s">
        <v>3724</v>
      </c>
      <c r="S682" s="6">
        <v>802.0</v>
      </c>
      <c r="T682" s="1" t="str">
        <f t="shared" si="1"/>
        <v>ICE000681</v>
      </c>
      <c r="U682" s="1" t="str">
        <f>TRIM(B682)&amp;" (ს.კ. "&amp;TRIM(F682)&amp;") - "&amp;VLOOKUP(X682,'Entity Types'!B:C,2,false)</f>
        <v>რაინდ აბშილავა (ს.კ. 62005003678) - ინდ. მეწარმე</v>
      </c>
      <c r="V682" s="6" t="s">
        <v>62</v>
      </c>
      <c r="W682" s="6" t="s">
        <v>63</v>
      </c>
      <c r="X682" s="6" t="s">
        <v>892</v>
      </c>
    </row>
    <row r="683">
      <c r="A683" s="5">
        <v>44346.8598396875</v>
      </c>
      <c r="B683" s="6" t="s">
        <v>3725</v>
      </c>
      <c r="D683" s="1" t="str">
        <f>VLOOKUP(X683,'Entity Types'!B:C,2,false)</f>
        <v>ინდ. მეწარმე</v>
      </c>
      <c r="E683" s="1" t="b">
        <v>1</v>
      </c>
      <c r="F683" s="6" t="s">
        <v>3726</v>
      </c>
      <c r="G683" s="6" t="str">
        <f>VLOOKUP(W683, Countries!B:H,7,false)</f>
        <v>საქართველო - GEO</v>
      </c>
      <c r="H683" s="6" t="s">
        <v>3727</v>
      </c>
      <c r="N683" s="6" t="s">
        <v>3728</v>
      </c>
      <c r="P683" s="6" t="s">
        <v>3729</v>
      </c>
      <c r="S683" s="6">
        <v>900.0</v>
      </c>
      <c r="T683" s="1" t="str">
        <f t="shared" si="1"/>
        <v>ICE000682</v>
      </c>
      <c r="U683" s="1" t="str">
        <f>TRIM(B683)&amp;" (ს.კ. "&amp;TRIM(F683)&amp;") - "&amp;VLOOKUP(X683,'Entity Types'!B:C,2,false)</f>
        <v>ხვიჩა ლეფსაია (ს.კ. 62006043591) - ინდ. მეწარმე</v>
      </c>
      <c r="V683" s="6" t="s">
        <v>62</v>
      </c>
      <c r="W683" s="6" t="s">
        <v>63</v>
      </c>
      <c r="X683" s="6" t="s">
        <v>892</v>
      </c>
    </row>
    <row r="684">
      <c r="A684" s="5">
        <v>44346.85988267361</v>
      </c>
      <c r="B684" s="6" t="s">
        <v>3730</v>
      </c>
      <c r="D684" s="1" t="str">
        <f>VLOOKUP(X684,'Entity Types'!B:C,2,false)</f>
        <v>ინდ. მეწარმე</v>
      </c>
      <c r="E684" s="1" t="b">
        <v>1</v>
      </c>
      <c r="F684" s="6" t="s">
        <v>3731</v>
      </c>
      <c r="G684" s="6" t="str">
        <f>VLOOKUP(W684, Countries!B:H,7,false)</f>
        <v>საქართველო - GEO</v>
      </c>
      <c r="H684" s="6" t="s">
        <v>3732</v>
      </c>
      <c r="N684" s="6" t="s">
        <v>3733</v>
      </c>
      <c r="P684" s="6" t="s">
        <v>3734</v>
      </c>
      <c r="S684" s="6">
        <v>1228.0</v>
      </c>
      <c r="T684" s="1" t="str">
        <f t="shared" si="1"/>
        <v>ICE000683</v>
      </c>
      <c r="U684" s="1" t="str">
        <f>TRIM(B684)&amp;" (ს.კ. "&amp;TRIM(F684)&amp;") - "&amp;VLOOKUP(X684,'Entity Types'!B:C,2,false)</f>
        <v>შოთა ჯანაშია (ს.კ. 62007016534) - ინდ. მეწარმე</v>
      </c>
      <c r="V684" s="6" t="s">
        <v>62</v>
      </c>
      <c r="W684" s="6" t="s">
        <v>63</v>
      </c>
      <c r="X684" s="6" t="s">
        <v>892</v>
      </c>
    </row>
    <row r="685">
      <c r="A685" s="5">
        <v>44346.85991171296</v>
      </c>
      <c r="B685" s="6" t="s">
        <v>3735</v>
      </c>
      <c r="D685" s="1" t="str">
        <f>VLOOKUP(X685,'Entity Types'!B:C,2,false)</f>
        <v>ფიზ. პირი</v>
      </c>
      <c r="E685" s="1" t="b">
        <v>1</v>
      </c>
      <c r="F685" s="6" t="s">
        <v>3736</v>
      </c>
      <c r="G685" s="6" t="str">
        <f>VLOOKUP(W685, Countries!B:H,7,false)</f>
        <v>საქართველო - GEO</v>
      </c>
      <c r="H685" s="6" t="s">
        <v>3737</v>
      </c>
      <c r="N685" s="6" t="s">
        <v>3738</v>
      </c>
      <c r="P685" s="6" t="s">
        <v>3739</v>
      </c>
      <c r="S685" s="6">
        <v>1387.0</v>
      </c>
      <c r="T685" s="1" t="str">
        <f t="shared" si="1"/>
        <v>ICE000684</v>
      </c>
      <c r="U685" s="1" t="str">
        <f>TRIM(B685)&amp;" (ს.კ. "&amp;TRIM(F685)&amp;") - "&amp;VLOOKUP(X685,'Entity Types'!B:C,2,false)</f>
        <v>ირაკლი გოგიშვილი (ს.კ. 65002001649) - ფიზ. პირი</v>
      </c>
      <c r="V685" s="6" t="s">
        <v>62</v>
      </c>
      <c r="W685" s="6" t="s">
        <v>63</v>
      </c>
      <c r="X685" s="6" t="s">
        <v>92</v>
      </c>
    </row>
    <row r="686">
      <c r="A686" s="5">
        <v>44346.85993695602</v>
      </c>
      <c r="B686" s="6" t="s">
        <v>3740</v>
      </c>
      <c r="D686" s="1" t="str">
        <f>VLOOKUP(X686,'Entity Types'!B:C,2,false)</f>
        <v>საჯარო სამართლის იურიდიული პირი</v>
      </c>
      <c r="E686" s="1" t="b">
        <v>0</v>
      </c>
      <c r="F686" s="6" t="s">
        <v>3741</v>
      </c>
      <c r="G686" s="6" t="str">
        <f>VLOOKUP(W686, Countries!B:H,7,false)</f>
        <v>საქართველო - GEO</v>
      </c>
      <c r="H686" s="6" t="s">
        <v>3742</v>
      </c>
      <c r="K686" s="6" t="s">
        <v>3743</v>
      </c>
      <c r="L686" s="6">
        <v>1.3001006879E10</v>
      </c>
      <c r="N686" s="6" t="s">
        <v>3744</v>
      </c>
      <c r="P686" s="6" t="s">
        <v>3745</v>
      </c>
      <c r="T686" s="1" t="str">
        <f t="shared" si="1"/>
        <v>ICE000685</v>
      </c>
      <c r="U686" s="1" t="str">
        <f>TRIM(B686)&amp;" (ს.კ. "&amp;TRIM(F686)&amp;") - "&amp;VLOOKUP(X686,'Entity Types'!B:C,2,false)</f>
        <v>საქართველოს იუსტიციის სამინისტროს სსიპ "საჯარო რეესტრის ეროვნული
სააგენტო" (ს.კ. 202238621) - საჯარო სამართლის იურიდიული პირი</v>
      </c>
      <c r="V686" s="6" t="s">
        <v>62</v>
      </c>
      <c r="W686" s="6" t="s">
        <v>63</v>
      </c>
      <c r="X686" s="6" t="s">
        <v>880</v>
      </c>
    </row>
    <row r="687">
      <c r="A687" s="5">
        <v>44346.859964097224</v>
      </c>
      <c r="B687" s="6" t="s">
        <v>3746</v>
      </c>
      <c r="D687" s="1" t="str">
        <f>VLOOKUP(X687,'Entity Types'!B:C,2,false)</f>
        <v>საჯარო სამართლის იურიდიული პირი</v>
      </c>
      <c r="E687" s="1" t="b">
        <v>0</v>
      </c>
      <c r="F687" s="6" t="s">
        <v>3747</v>
      </c>
      <c r="G687" s="6" t="str">
        <f>VLOOKUP(W687, Countries!B:H,7,false)</f>
        <v>საქართველო - GEO</v>
      </c>
      <c r="H687" s="6" t="s">
        <v>3748</v>
      </c>
      <c r="K687" s="6" t="s">
        <v>3749</v>
      </c>
      <c r="L687" s="6">
        <v>6.2006002854E10</v>
      </c>
      <c r="N687" s="6" t="s">
        <v>80</v>
      </c>
      <c r="P687" s="6" t="s">
        <v>3750</v>
      </c>
      <c r="S687" s="6">
        <v>30.0</v>
      </c>
      <c r="T687" s="1" t="str">
        <f t="shared" si="1"/>
        <v>ICE000686</v>
      </c>
      <c r="U687" s="1" t="str">
        <f>TRIM(B687)&amp;" (ს.კ. "&amp;TRIM(F687)&amp;") - "&amp;VLOOKUP(X687,'Entity Types'!B:C,2,false)</f>
        <v>ს.ს.ი.პ. შემოსავლების სამსახური (ს.კ. 204525585) - საჯარო სამართლის იურიდიული პირი</v>
      </c>
      <c r="V687" s="6" t="s">
        <v>62</v>
      </c>
      <c r="W687" s="6" t="s">
        <v>63</v>
      </c>
      <c r="X687" s="6" t="s">
        <v>880</v>
      </c>
    </row>
    <row r="688">
      <c r="A688" s="5">
        <v>44346.85998982639</v>
      </c>
      <c r="B688" s="6" t="s">
        <v>3751</v>
      </c>
      <c r="D688" s="1" t="str">
        <f>VLOOKUP(X688,'Entity Types'!B:C,2,false)</f>
        <v>შპს</v>
      </c>
      <c r="E688" s="1" t="b">
        <v>0</v>
      </c>
      <c r="F688" s="6" t="s">
        <v>3752</v>
      </c>
      <c r="G688" s="6" t="str">
        <f>VLOOKUP(W688, Countries!B:H,7,false)</f>
        <v>საქართველო - GEO</v>
      </c>
      <c r="H688" s="6" t="s">
        <v>3753</v>
      </c>
      <c r="K688" s="6" t="s">
        <v>3754</v>
      </c>
      <c r="L688" s="6">
        <v>1.008021304E9</v>
      </c>
      <c r="N688" s="6" t="s">
        <v>3755</v>
      </c>
      <c r="P688" s="6" t="s">
        <v>3756</v>
      </c>
      <c r="T688" s="1" t="str">
        <f t="shared" si="1"/>
        <v>ICE000687</v>
      </c>
      <c r="U688" s="1" t="str">
        <f>TRIM(B688)&amp;" (ს.კ. "&amp;TRIM(F688)&amp;") - "&amp;VLOOKUP(X688,'Entity Types'!B:C,2,false)</f>
        <v>ინინვესტი (ს.კ. 205086832) - შპს</v>
      </c>
      <c r="V688" s="6" t="s">
        <v>62</v>
      </c>
      <c r="W688" s="6" t="s">
        <v>63</v>
      </c>
      <c r="X688" s="6" t="s">
        <v>64</v>
      </c>
    </row>
    <row r="689">
      <c r="A689" s="5">
        <v>44346.86001855324</v>
      </c>
      <c r="B689" s="6" t="s">
        <v>3757</v>
      </c>
      <c r="D689" s="1" t="str">
        <f>VLOOKUP(X689,'Entity Types'!B:C,2,false)</f>
        <v>საჯარო სამართლის იურიდიული პირი</v>
      </c>
      <c r="E689" s="1" t="b">
        <v>0</v>
      </c>
      <c r="F689" s="6" t="s">
        <v>3758</v>
      </c>
      <c r="G689" s="6" t="str">
        <f>VLOOKUP(W689, Countries!B:H,7,false)</f>
        <v>საქართველო - GEO</v>
      </c>
      <c r="H689" s="6" t="s">
        <v>3759</v>
      </c>
      <c r="K689" s="6" t="s">
        <v>3760</v>
      </c>
      <c r="L689" s="6">
        <v>1.024005657E9</v>
      </c>
      <c r="N689" s="6" t="s">
        <v>3761</v>
      </c>
      <c r="P689" s="6" t="s">
        <v>3762</v>
      </c>
      <c r="S689" s="6">
        <v>451.0</v>
      </c>
      <c r="T689" s="1" t="str">
        <f t="shared" si="1"/>
        <v>ICE000688</v>
      </c>
      <c r="U689" s="1" t="str">
        <f>TRIM(B689)&amp;" (ს.კ. "&amp;TRIM(F689)&amp;") - "&amp;VLOOKUP(X689,'Entity Types'!B:C,2,false)</f>
        <v>საქ.იუსტიციის სამინისტროს მმართველობის სფეროში შემავალი სსიპ
აღსრულების ეროვნული ბიურო (ს.კ. 205263873) - საჯარო სამართლის იურიდიული პირი</v>
      </c>
      <c r="V689" s="6" t="s">
        <v>62</v>
      </c>
      <c r="W689" s="6" t="s">
        <v>63</v>
      </c>
      <c r="X689" s="6" t="s">
        <v>880</v>
      </c>
    </row>
    <row r="690">
      <c r="A690" s="5">
        <v>44346.860045856476</v>
      </c>
      <c r="B690" s="6" t="s">
        <v>3763</v>
      </c>
      <c r="D690" s="1" t="str">
        <f>VLOOKUP(X690,'Entity Types'!B:C,2,false)</f>
        <v>საჯარო სამართლის იურიდიული პირი</v>
      </c>
      <c r="E690" s="1" t="b">
        <v>0</v>
      </c>
      <c r="F690" s="6" t="s">
        <v>3764</v>
      </c>
      <c r="G690" s="6" t="str">
        <f>VLOOKUP(W690, Countries!B:H,7,false)</f>
        <v>საქართველო - GEO</v>
      </c>
      <c r="H690" s="6" t="s">
        <v>3765</v>
      </c>
      <c r="K690" s="6" t="s">
        <v>3766</v>
      </c>
      <c r="L690" s="6">
        <v>1.01103909E9</v>
      </c>
      <c r="N690" s="6" t="s">
        <v>3767</v>
      </c>
      <c r="P690" s="6" t="s">
        <v>3768</v>
      </c>
      <c r="S690" s="6">
        <v>2809.0</v>
      </c>
      <c r="T690" s="1" t="str">
        <f t="shared" si="1"/>
        <v>ICE000689</v>
      </c>
      <c r="U690" s="1" t="str">
        <f>TRIM(B690)&amp;" (ს.კ. "&amp;TRIM(F690)&amp;") - "&amp;VLOOKUP(X690,'Entity Types'!B:C,2,false)</f>
        <v>საჯარო სამართლის იურიდიული პირი - საპენსიო სააგენტო (ს.კ. 205364407) - საჯარო სამართლის იურიდიული პირი</v>
      </c>
      <c r="V690" s="6" t="s">
        <v>62</v>
      </c>
      <c r="W690" s="6" t="s">
        <v>63</v>
      </c>
      <c r="X690" s="6" t="s">
        <v>880</v>
      </c>
    </row>
    <row r="691">
      <c r="A691" s="5">
        <v>44346.860072615746</v>
      </c>
      <c r="B691" s="6" t="s">
        <v>3769</v>
      </c>
      <c r="D691" s="1" t="str">
        <f>VLOOKUP(X691,'Entity Types'!B:C,2,false)</f>
        <v>საჯარო სამართლის იურიდიული პირი</v>
      </c>
      <c r="E691" s="1" t="b">
        <v>0</v>
      </c>
      <c r="F691" s="6" t="s">
        <v>3770</v>
      </c>
      <c r="G691" s="6" t="str">
        <f>VLOOKUP(W691, Countries!B:H,7,false)</f>
        <v>საქართველო - GEO</v>
      </c>
      <c r="H691" s="6" t="s">
        <v>3771</v>
      </c>
      <c r="K691" s="6" t="s">
        <v>3772</v>
      </c>
      <c r="L691" s="6">
        <v>3.3001005637E10</v>
      </c>
      <c r="N691" s="6" t="s">
        <v>80</v>
      </c>
      <c r="P691" s="6" t="s">
        <v>3773</v>
      </c>
      <c r="S691" s="6">
        <v>245.0</v>
      </c>
      <c r="T691" s="1" t="str">
        <f t="shared" si="1"/>
        <v>ICE000690</v>
      </c>
      <c r="U691" s="1" t="str">
        <f>TRIM(B691)&amp;" (ს.კ. "&amp;TRIM(F691)&amp;") - "&amp;VLOOKUP(X691,'Entity Types'!B:C,2,false)</f>
        <v>სსიპ საქართველოს სტატისტიკის ეროვნული სამსახური - საქსტატი (ს.კ. 212273868) - საჯარო სამართლის იურიდიული პირი</v>
      </c>
      <c r="V691" s="6" t="s">
        <v>62</v>
      </c>
      <c r="W691" s="6" t="s">
        <v>63</v>
      </c>
      <c r="X691" s="6" t="s">
        <v>880</v>
      </c>
    </row>
    <row r="692">
      <c r="A692" s="5">
        <v>44346.860101805556</v>
      </c>
      <c r="B692" s="6" t="s">
        <v>3774</v>
      </c>
      <c r="D692" s="1" t="str">
        <f>VLOOKUP(X692,'Entity Types'!B:C,2,false)</f>
        <v>შპს</v>
      </c>
      <c r="E692" s="1" t="b">
        <v>0</v>
      </c>
      <c r="F692" s="6" t="s">
        <v>3775</v>
      </c>
      <c r="G692" s="6" t="str">
        <f>VLOOKUP(W692, Countries!B:H,7,false)</f>
        <v>საქართველო - GEO</v>
      </c>
      <c r="H692" s="6" t="s">
        <v>3776</v>
      </c>
      <c r="K692" s="6" t="s">
        <v>3777</v>
      </c>
      <c r="L692" s="6" t="s">
        <v>3778</v>
      </c>
      <c r="N692" s="6" t="s">
        <v>80</v>
      </c>
      <c r="P692" s="6" t="s">
        <v>3779</v>
      </c>
      <c r="S692" s="6">
        <v>3.0</v>
      </c>
      <c r="T692" s="1" t="str">
        <f t="shared" si="1"/>
        <v>ICE000691</v>
      </c>
      <c r="U692" s="1" t="str">
        <f>TRIM(B692)&amp;" (ს.კ. "&amp;TRIM(F692)&amp;") - "&amp;VLOOKUP(X692,'Entity Types'!B:C,2,false)</f>
        <v>გონკა-ტეკ (ს.კ. 401952053) - შპს</v>
      </c>
      <c r="V692" s="6" t="s">
        <v>62</v>
      </c>
      <c r="W692" s="6" t="s">
        <v>63</v>
      </c>
      <c r="X692" s="6" t="s">
        <v>64</v>
      </c>
    </row>
    <row r="693">
      <c r="A693" s="5">
        <v>44346.86012877314</v>
      </c>
      <c r="B693" s="6" t="s">
        <v>3780</v>
      </c>
      <c r="D693" s="1" t="str">
        <f>VLOOKUP(X693,'Entity Types'!B:C,2,false)</f>
        <v>შპს</v>
      </c>
      <c r="E693" s="1" t="b">
        <v>0</v>
      </c>
      <c r="F693" s="6" t="s">
        <v>3781</v>
      </c>
      <c r="G693" s="6" t="str">
        <f>VLOOKUP(W693, Countries!B:H,7,false)</f>
        <v>საქართველო - GEO</v>
      </c>
      <c r="H693" s="6" t="s">
        <v>3782</v>
      </c>
      <c r="K693" s="6" t="s">
        <v>3783</v>
      </c>
      <c r="L693" s="6">
        <v>1.01201818E9</v>
      </c>
      <c r="N693" s="6" t="s">
        <v>80</v>
      </c>
      <c r="P693" s="6" t="s">
        <v>3784</v>
      </c>
      <c r="S693" s="6">
        <v>5.0</v>
      </c>
      <c r="T693" s="1" t="str">
        <f t="shared" si="1"/>
        <v>ICE000692</v>
      </c>
      <c r="U693" s="1" t="str">
        <f>TRIM(B693)&amp;" (ს.კ. "&amp;TRIM(F693)&amp;") - "&amp;VLOOKUP(X693,'Entity Types'!B:C,2,false)</f>
        <v>დიდუბე პლაზა (ს.კ. 205027781) - შპს</v>
      </c>
      <c r="V693" s="6" t="s">
        <v>62</v>
      </c>
      <c r="W693" s="6" t="s">
        <v>63</v>
      </c>
      <c r="X693" s="6" t="s">
        <v>64</v>
      </c>
    </row>
    <row r="694">
      <c r="A694" s="5">
        <v>44346.86015688657</v>
      </c>
      <c r="B694" s="6" t="s">
        <v>3785</v>
      </c>
      <c r="D694" s="1" t="str">
        <f>VLOOKUP(X694,'Entity Types'!B:C,2,false)</f>
        <v>შპს</v>
      </c>
      <c r="E694" s="1" t="b">
        <v>0</v>
      </c>
      <c r="F694" s="6" t="s">
        <v>3786</v>
      </c>
      <c r="G694" s="6" t="str">
        <f>VLOOKUP(W694, Countries!B:H,7,false)</f>
        <v>საქართველო - GEO</v>
      </c>
      <c r="H694" s="6" t="s">
        <v>3787</v>
      </c>
      <c r="K694" s="6" t="s">
        <v>3788</v>
      </c>
      <c r="L694" s="6">
        <v>1.013008526E9</v>
      </c>
      <c r="N694" s="6" t="s">
        <v>80</v>
      </c>
      <c r="P694" s="6" t="s">
        <v>3789</v>
      </c>
      <c r="S694" s="6">
        <v>17.0</v>
      </c>
      <c r="T694" s="1" t="str">
        <f t="shared" si="1"/>
        <v>ICE000693</v>
      </c>
      <c r="U694" s="1" t="str">
        <f>TRIM(B694)&amp;" (ს.კ. "&amp;TRIM(F694)&amp;") - "&amp;VLOOKUP(X694,'Entity Types'!B:C,2,false)</f>
        <v>კლიმა ვენტი (ს.კ. 400017236) - შპს</v>
      </c>
      <c r="V694" s="6" t="s">
        <v>62</v>
      </c>
      <c r="W694" s="6" t="s">
        <v>63</v>
      </c>
      <c r="X694" s="6" t="s">
        <v>64</v>
      </c>
    </row>
    <row r="695">
      <c r="A695" s="5">
        <v>44346.86018346065</v>
      </c>
      <c r="B695" s="6" t="s">
        <v>3790</v>
      </c>
      <c r="D695" s="1" t="str">
        <f>VLOOKUP(X695,'Entity Types'!B:C,2,false)</f>
        <v>სს</v>
      </c>
      <c r="E695" s="1" t="b">
        <v>0</v>
      </c>
      <c r="F695" s="6" t="s">
        <v>3791</v>
      </c>
      <c r="G695" s="6" t="str">
        <f>VLOOKUP(W695, Countries!B:H,7,false)</f>
        <v>საქართველო - GEO</v>
      </c>
      <c r="H695" s="6" t="s">
        <v>3792</v>
      </c>
      <c r="K695" s="6" t="s">
        <v>3793</v>
      </c>
      <c r="L695" s="6" t="s">
        <v>3794</v>
      </c>
      <c r="N695" s="6" t="s">
        <v>80</v>
      </c>
      <c r="P695" s="6" t="s">
        <v>3795</v>
      </c>
      <c r="S695" s="6">
        <v>24.0</v>
      </c>
      <c r="T695" s="1" t="str">
        <f t="shared" si="1"/>
        <v>ICE000694</v>
      </c>
      <c r="U695" s="1" t="str">
        <f>TRIM(B695)&amp;" (ს.კ. "&amp;TRIM(F695)&amp;") - "&amp;VLOOKUP(X695,'Entity Types'!B:C,2,false)</f>
        <v>ტელეფონი (ს.კ. 205203377) - სს</v>
      </c>
      <c r="V695" s="6" t="s">
        <v>62</v>
      </c>
      <c r="W695" s="6" t="s">
        <v>63</v>
      </c>
      <c r="X695" s="6" t="s">
        <v>99</v>
      </c>
    </row>
    <row r="696">
      <c r="A696" s="5">
        <v>44346.8602125926</v>
      </c>
      <c r="B696" s="6" t="s">
        <v>3796</v>
      </c>
      <c r="D696" s="1" t="str">
        <f>VLOOKUP(X696,'Entity Types'!B:C,2,false)</f>
        <v>შპს</v>
      </c>
      <c r="E696" s="1" t="b">
        <v>0</v>
      </c>
      <c r="F696" s="6" t="s">
        <v>3797</v>
      </c>
      <c r="G696" s="6" t="str">
        <f>VLOOKUP(W696, Countries!B:H,7,false)</f>
        <v>საქართველო - GEO</v>
      </c>
      <c r="H696" s="6" t="s">
        <v>3798</v>
      </c>
      <c r="K696" s="6" t="s">
        <v>3799</v>
      </c>
      <c r="L696" s="6">
        <v>1.019015728E9</v>
      </c>
      <c r="N696" s="6" t="s">
        <v>80</v>
      </c>
      <c r="P696" s="6" t="s">
        <v>3800</v>
      </c>
      <c r="S696" s="6">
        <v>8.0</v>
      </c>
      <c r="T696" s="1" t="str">
        <f t="shared" si="1"/>
        <v>ICE000695</v>
      </c>
      <c r="U696" s="1" t="str">
        <f>TRIM(B696)&amp;" (ს.კ. "&amp;TRIM(F696)&amp;") - "&amp;VLOOKUP(X696,'Entity Types'!B:C,2,false)</f>
        <v>World International Forwarding Company (ს.კ. 400014550) - შპს</v>
      </c>
      <c r="V696" s="6" t="s">
        <v>62</v>
      </c>
      <c r="W696" s="6" t="s">
        <v>63</v>
      </c>
      <c r="X696" s="6" t="s">
        <v>64</v>
      </c>
    </row>
    <row r="697">
      <c r="A697" s="5">
        <v>44346.860238622685</v>
      </c>
      <c r="B697" s="6" t="s">
        <v>3801</v>
      </c>
      <c r="D697" s="1" t="str">
        <f>VLOOKUP(X697,'Entity Types'!B:C,2,false)</f>
        <v>შპს</v>
      </c>
      <c r="E697" s="1" t="b">
        <v>0</v>
      </c>
      <c r="F697" s="6" t="s">
        <v>3802</v>
      </c>
      <c r="G697" s="6" t="str">
        <f>VLOOKUP(W697, Countries!B:H,7,false)</f>
        <v>საქართველო - GEO</v>
      </c>
      <c r="H697" s="6" t="s">
        <v>3803</v>
      </c>
      <c r="K697" s="6" t="s">
        <v>3804</v>
      </c>
      <c r="L697" s="6" t="s">
        <v>3805</v>
      </c>
      <c r="N697" s="6" t="s">
        <v>80</v>
      </c>
      <c r="P697" s="6" t="s">
        <v>3806</v>
      </c>
      <c r="S697" s="6">
        <v>26.0</v>
      </c>
      <c r="T697" s="1" t="str">
        <f t="shared" si="1"/>
        <v>ICE000696</v>
      </c>
      <c r="U697" s="1" t="str">
        <f>TRIM(B697)&amp;" (ს.კ. "&amp;TRIM(F697)&amp;") - "&amp;VLOOKUP(X697,'Entity Types'!B:C,2,false)</f>
        <v>რომპეტროლ საქართველო (ს.კ. 204493002) - შპს</v>
      </c>
      <c r="V697" s="6" t="s">
        <v>62</v>
      </c>
      <c r="W697" s="6" t="s">
        <v>63</v>
      </c>
      <c r="X697" s="6" t="s">
        <v>64</v>
      </c>
    </row>
    <row r="698">
      <c r="A698" s="5">
        <v>44346.86026901621</v>
      </c>
      <c r="B698" s="6" t="s">
        <v>3807</v>
      </c>
      <c r="D698" s="1" t="str">
        <f>VLOOKUP(X698,'Entity Types'!B:C,2,false)</f>
        <v>შპს</v>
      </c>
      <c r="E698" s="1" t="b">
        <v>0</v>
      </c>
      <c r="F698" s="6" t="s">
        <v>3808</v>
      </c>
      <c r="G698" s="6" t="str">
        <f>VLOOKUP(W698, Countries!B:H,7,false)</f>
        <v>საქართველო - GEO</v>
      </c>
      <c r="H698" s="6" t="s">
        <v>3809</v>
      </c>
      <c r="K698" s="6" t="s">
        <v>3810</v>
      </c>
      <c r="L698" s="6">
        <v>1.008033691E9</v>
      </c>
      <c r="N698" s="6" t="s">
        <v>80</v>
      </c>
      <c r="P698" s="6" t="s">
        <v>3811</v>
      </c>
      <c r="S698" s="6">
        <v>12.0</v>
      </c>
      <c r="T698" s="1" t="str">
        <f t="shared" si="1"/>
        <v>ICE000697</v>
      </c>
      <c r="U698" s="1" t="str">
        <f>TRIM(B698)&amp;" (ს.კ. "&amp;TRIM(F698)&amp;") - "&amp;VLOOKUP(X698,'Entity Types'!B:C,2,false)</f>
        <v>კომპუსი (ს.კ. 211361685) - შპს</v>
      </c>
      <c r="V698" s="6" t="s">
        <v>62</v>
      </c>
      <c r="W698" s="6" t="s">
        <v>63</v>
      </c>
      <c r="X698" s="6" t="s">
        <v>64</v>
      </c>
    </row>
    <row r="699">
      <c r="A699" s="5">
        <v>44346.860297638894</v>
      </c>
      <c r="B699" s="6" t="s">
        <v>3812</v>
      </c>
      <c r="D699" s="1" t="str">
        <f>VLOOKUP(X699,'Entity Types'!B:C,2,false)</f>
        <v>შპს</v>
      </c>
      <c r="E699" s="1" t="b">
        <v>0</v>
      </c>
      <c r="F699" s="6" t="s">
        <v>3813</v>
      </c>
      <c r="G699" s="6" t="str">
        <f>VLOOKUP(W699, Countries!B:H,7,false)</f>
        <v>საქართველო - GEO</v>
      </c>
      <c r="H699" s="6" t="s">
        <v>3814</v>
      </c>
      <c r="K699" s="6" t="s">
        <v>3815</v>
      </c>
      <c r="L699" s="6">
        <v>1.030027208E9</v>
      </c>
      <c r="N699" s="6" t="s">
        <v>80</v>
      </c>
      <c r="P699" s="6" t="s">
        <v>3816</v>
      </c>
      <c r="S699" s="6">
        <v>32.0</v>
      </c>
      <c r="T699" s="1" t="str">
        <f t="shared" si="1"/>
        <v>ICE000698</v>
      </c>
      <c r="U699" s="1" t="str">
        <f>TRIM(B699)&amp;" (ს.კ. "&amp;TRIM(F699)&amp;") - "&amp;VLOOKUP(X699,'Entity Types'!B:C,2,false)</f>
        <v>ბურჯი (ს.კ. 204973742) - შპს</v>
      </c>
      <c r="V699" s="6" t="s">
        <v>62</v>
      </c>
      <c r="W699" s="6" t="s">
        <v>63</v>
      </c>
      <c r="X699" s="6" t="s">
        <v>64</v>
      </c>
    </row>
    <row r="700">
      <c r="A700" s="5">
        <v>44346.86032695602</v>
      </c>
      <c r="B700" s="6" t="s">
        <v>3817</v>
      </c>
      <c r="D700" s="1" t="str">
        <f>VLOOKUP(X700,'Entity Types'!B:C,2,false)</f>
        <v>შპს</v>
      </c>
      <c r="E700" s="1" t="b">
        <v>0</v>
      </c>
      <c r="F700" s="6" t="s">
        <v>3818</v>
      </c>
      <c r="G700" s="6" t="str">
        <f>VLOOKUP(W700, Countries!B:H,7,false)</f>
        <v>საქართველო - GEO</v>
      </c>
      <c r="H700" s="6" t="s">
        <v>3819</v>
      </c>
      <c r="K700" s="6" t="s">
        <v>3820</v>
      </c>
      <c r="L700" s="6">
        <v>2.0001009971E10</v>
      </c>
      <c r="N700" s="6" t="s">
        <v>80</v>
      </c>
      <c r="P700" s="6" t="s">
        <v>3821</v>
      </c>
      <c r="S700" s="6">
        <v>35.0</v>
      </c>
      <c r="T700" s="1" t="str">
        <f t="shared" si="1"/>
        <v>ICE000699</v>
      </c>
      <c r="U700" s="1" t="str">
        <f>TRIM(B700)&amp;" (ს.კ. "&amp;TRIM(F700)&amp;") - "&amp;VLOOKUP(X700,'Entity Types'!B:C,2,false)</f>
        <v>ულტრა ტური (ს.კ. 204464169) - შპს</v>
      </c>
      <c r="V700" s="6" t="s">
        <v>62</v>
      </c>
      <c r="W700" s="6" t="s">
        <v>63</v>
      </c>
      <c r="X700" s="6" t="s">
        <v>64</v>
      </c>
    </row>
    <row r="701">
      <c r="A701" s="5">
        <v>44346.860354062504</v>
      </c>
      <c r="B701" s="6" t="s">
        <v>3822</v>
      </c>
      <c r="D701" s="1" t="str">
        <f>VLOOKUP(X701,'Entity Types'!B:C,2,false)</f>
        <v>სს</v>
      </c>
      <c r="E701" s="1" t="b">
        <v>0</v>
      </c>
      <c r="F701" s="6" t="s">
        <v>3823</v>
      </c>
      <c r="G701" s="6" t="str">
        <f>VLOOKUP(W701, Countries!B:H,7,false)</f>
        <v>საქართველო - GEO</v>
      </c>
      <c r="H701" s="6" t="s">
        <v>3824</v>
      </c>
      <c r="K701" s="6" t="s">
        <v>3825</v>
      </c>
      <c r="L701" s="6">
        <v>6.2006000425E10</v>
      </c>
      <c r="N701" s="6" t="s">
        <v>80</v>
      </c>
      <c r="P701" s="6" t="s">
        <v>3826</v>
      </c>
      <c r="T701" s="1" t="str">
        <f t="shared" si="1"/>
        <v>ICE000700</v>
      </c>
      <c r="U701" s="1" t="str">
        <f>TRIM(B701)&amp;" (ს.კ. "&amp;TRIM(F701)&amp;") - "&amp;VLOOKUP(X701,'Entity Types'!B:C,2,false)</f>
        <v>სადაზღვევო კომპანია ალდაგი ბისიაი (ს.კ. 211358494) - სს</v>
      </c>
      <c r="V701" s="6" t="s">
        <v>62</v>
      </c>
      <c r="W701" s="6" t="s">
        <v>63</v>
      </c>
      <c r="X701" s="6" t="s">
        <v>99</v>
      </c>
    </row>
    <row r="702">
      <c r="A702" s="5">
        <v>44346.86039578704</v>
      </c>
      <c r="B702" s="6" t="s">
        <v>3827</v>
      </c>
      <c r="D702" s="1" t="str">
        <f>VLOOKUP(X702,'Entity Types'!B:C,2,false)</f>
        <v>შპს</v>
      </c>
      <c r="E702" s="1" t="b">
        <v>0</v>
      </c>
      <c r="F702" s="6" t="s">
        <v>3828</v>
      </c>
      <c r="G702" s="6" t="str">
        <f>VLOOKUP(W702, Countries!B:H,7,false)</f>
        <v>საქართველო - GEO</v>
      </c>
      <c r="H702" s="6" t="s">
        <v>3829</v>
      </c>
      <c r="K702" s="6" t="s">
        <v>3830</v>
      </c>
      <c r="L702" s="6">
        <v>1.027020511E9</v>
      </c>
      <c r="N702" s="6" t="s">
        <v>80</v>
      </c>
      <c r="P702" s="6" t="s">
        <v>3831</v>
      </c>
      <c r="S702" s="6">
        <v>27.0</v>
      </c>
      <c r="T702" s="1" t="str">
        <f t="shared" si="1"/>
        <v>ICE000701</v>
      </c>
      <c r="U702" s="1" t="str">
        <f>TRIM(B702)&amp;" (ს.კ. "&amp;TRIM(F702)&amp;") - "&amp;VLOOKUP(X702,'Entity Types'!B:C,2,false)</f>
        <v>პროგრესი 2000 (ს.კ. 208211175) - შპს</v>
      </c>
      <c r="V702" s="6" t="s">
        <v>62</v>
      </c>
      <c r="W702" s="6" t="s">
        <v>63</v>
      </c>
      <c r="X702" s="6" t="s">
        <v>64</v>
      </c>
    </row>
    <row r="703">
      <c r="A703" s="5">
        <v>44346.860421875</v>
      </c>
      <c r="B703" s="6" t="s">
        <v>3832</v>
      </c>
      <c r="D703" s="1" t="str">
        <f>VLOOKUP(X703,'Entity Types'!B:C,2,false)</f>
        <v>შპს</v>
      </c>
      <c r="E703" s="1" t="b">
        <v>0</v>
      </c>
      <c r="F703" s="6" t="s">
        <v>3833</v>
      </c>
      <c r="G703" s="6" t="str">
        <f>VLOOKUP(W703, Countries!B:H,7,false)</f>
        <v>საქართველო - GEO</v>
      </c>
      <c r="H703" s="6" t="s">
        <v>3834</v>
      </c>
      <c r="K703" s="6" t="s">
        <v>3835</v>
      </c>
      <c r="L703" s="6">
        <v>1.007010037E9</v>
      </c>
      <c r="N703" s="6" t="s">
        <v>80</v>
      </c>
      <c r="P703" s="6" t="s">
        <v>3836</v>
      </c>
      <c r="S703" s="6">
        <v>48.0</v>
      </c>
      <c r="T703" s="1" t="str">
        <f t="shared" si="1"/>
        <v>ICE000702</v>
      </c>
      <c r="U703" s="1" t="str">
        <f>TRIM(B703)&amp;" (ს.კ. "&amp;TRIM(F703)&amp;") - "&amp;VLOOKUP(X703,'Entity Types'!B:C,2,false)</f>
        <v>ბიარტი (ს.კ. 202463636) - შპს</v>
      </c>
      <c r="V703" s="6" t="s">
        <v>62</v>
      </c>
      <c r="W703" s="6" t="s">
        <v>63</v>
      </c>
      <c r="X703" s="6" t="s">
        <v>64</v>
      </c>
    </row>
    <row r="704">
      <c r="A704" s="5">
        <v>44346.860451863424</v>
      </c>
      <c r="B704" s="6" t="s">
        <v>3837</v>
      </c>
      <c r="D704" s="1" t="str">
        <f>VLOOKUP(X704,'Entity Types'!B:C,2,false)</f>
        <v>შპს</v>
      </c>
      <c r="E704" s="1" t="b">
        <v>0</v>
      </c>
      <c r="F704" s="6" t="s">
        <v>3838</v>
      </c>
      <c r="G704" s="6" t="str">
        <f>VLOOKUP(W704, Countries!B:H,7,false)</f>
        <v>საქართველო - GEO</v>
      </c>
      <c r="H704" s="6" t="s">
        <v>3839</v>
      </c>
      <c r="K704" s="6" t="s">
        <v>3840</v>
      </c>
      <c r="L704" s="6">
        <v>1.012013071E9</v>
      </c>
      <c r="N704" s="6" t="s">
        <v>80</v>
      </c>
      <c r="P704" s="6" t="s">
        <v>3841</v>
      </c>
      <c r="S704" s="6">
        <v>53.0</v>
      </c>
      <c r="T704" s="1" t="str">
        <f t="shared" si="1"/>
        <v>ICE000703</v>
      </c>
      <c r="U704" s="1" t="str">
        <f>TRIM(B704)&amp;" (ს.კ. "&amp;TRIM(F704)&amp;") - "&amp;VLOOKUP(X704,'Entity Types'!B:C,2,false)</f>
        <v>ვია თრეველი (ს.კ. 205170688) - შპს</v>
      </c>
      <c r="V704" s="6" t="s">
        <v>62</v>
      </c>
      <c r="W704" s="6" t="s">
        <v>63</v>
      </c>
      <c r="X704" s="6" t="s">
        <v>64</v>
      </c>
    </row>
    <row r="705">
      <c r="A705" s="5">
        <v>44346.86047619213</v>
      </c>
      <c r="B705" s="6" t="s">
        <v>3842</v>
      </c>
      <c r="D705" s="1" t="str">
        <f>VLOOKUP(X705,'Entity Types'!B:C,2,false)</f>
        <v>შპს</v>
      </c>
      <c r="E705" s="1" t="b">
        <v>0</v>
      </c>
      <c r="F705" s="6" t="s">
        <v>3843</v>
      </c>
      <c r="G705" s="6" t="str">
        <f>VLOOKUP(W705, Countries!B:H,7,false)</f>
        <v>საქართველო - GEO</v>
      </c>
      <c r="H705" s="6" t="s">
        <v>3844</v>
      </c>
      <c r="K705" s="6" t="s">
        <v>3845</v>
      </c>
      <c r="L705" s="6">
        <v>4.001003457E9</v>
      </c>
      <c r="N705" s="6" t="s">
        <v>80</v>
      </c>
      <c r="P705" s="6" t="s">
        <v>3846</v>
      </c>
      <c r="S705" s="6">
        <v>54.0</v>
      </c>
      <c r="T705" s="1" t="str">
        <f t="shared" si="1"/>
        <v>ICE000704</v>
      </c>
      <c r="U705" s="1" t="str">
        <f>TRIM(B705)&amp;" (ს.კ. "&amp;TRIM(F705)&amp;") - "&amp;VLOOKUP(X705,'Entity Types'!B:C,2,false)</f>
        <v>ტოპ ტრანს სერვისი (ს.კ. 205079957) - შპს</v>
      </c>
      <c r="V705" s="6" t="s">
        <v>62</v>
      </c>
      <c r="W705" s="6" t="s">
        <v>63</v>
      </c>
      <c r="X705" s="6" t="s">
        <v>64</v>
      </c>
    </row>
    <row r="706">
      <c r="A706" s="5">
        <v>44346.860501828705</v>
      </c>
      <c r="B706" s="6" t="s">
        <v>3847</v>
      </c>
      <c r="D706" s="1" t="str">
        <f>VLOOKUP(X706,'Entity Types'!B:C,2,false)</f>
        <v>საჯარო სამართლის იურიდიული პირი</v>
      </c>
      <c r="E706" s="1" t="b">
        <v>0</v>
      </c>
      <c r="F706" s="6" t="s">
        <v>3848</v>
      </c>
      <c r="G706" s="6" t="str">
        <f>VLOOKUP(W706, Countries!B:H,7,false)</f>
        <v>საქართველო - GEO</v>
      </c>
      <c r="H706" s="6" t="s">
        <v>3849</v>
      </c>
      <c r="K706" s="6" t="s">
        <v>3850</v>
      </c>
      <c r="L706" s="6">
        <v>3.5001033408E10</v>
      </c>
      <c r="N706" s="6" t="s">
        <v>80</v>
      </c>
      <c r="P706" s="6" t="s">
        <v>3851</v>
      </c>
      <c r="T706" s="1" t="str">
        <f t="shared" si="1"/>
        <v>ICE000705</v>
      </c>
      <c r="U706" s="1" t="str">
        <f>TRIM(B706)&amp;" (ს.კ. "&amp;TRIM(F706)&amp;") - "&amp;VLOOKUP(X706,'Entity Types'!B:C,2,false)</f>
        <v>სსიპ-შემოსავლების სამსახურის თბილისის რეგიონული ცენტრი (ს.კ. 206160606) - საჯარო სამართლის იურიდიული პირი</v>
      </c>
      <c r="V706" s="6" t="s">
        <v>62</v>
      </c>
      <c r="W706" s="6" t="s">
        <v>63</v>
      </c>
      <c r="X706" s="6" t="s">
        <v>880</v>
      </c>
    </row>
    <row r="707">
      <c r="A707" s="5">
        <v>44346.860525972224</v>
      </c>
      <c r="B707" s="6" t="s">
        <v>3852</v>
      </c>
      <c r="D707" s="1" t="str">
        <f>VLOOKUP(X707,'Entity Types'!B:C,2,false)</f>
        <v>შპს</v>
      </c>
      <c r="E707" s="1" t="b">
        <v>0</v>
      </c>
      <c r="F707" s="6" t="s">
        <v>3853</v>
      </c>
      <c r="G707" s="6" t="str">
        <f>VLOOKUP(W707, Countries!B:H,7,false)</f>
        <v>საქართველო - GEO</v>
      </c>
      <c r="H707" s="6" t="s">
        <v>3854</v>
      </c>
      <c r="K707" s="6" t="s">
        <v>3855</v>
      </c>
      <c r="L707" s="6">
        <v>1.012011432E9</v>
      </c>
      <c r="N707" s="6" t="s">
        <v>80</v>
      </c>
      <c r="P707" s="6" t="s">
        <v>3856</v>
      </c>
      <c r="S707" s="6">
        <v>61.0</v>
      </c>
      <c r="T707" s="1" t="str">
        <f t="shared" si="1"/>
        <v>ICE000706</v>
      </c>
      <c r="U707" s="1" t="str">
        <f>TRIM(B707)&amp;" (ს.კ. "&amp;TRIM(F707)&amp;") - "&amp;VLOOKUP(X707,'Entity Types'!B:C,2,false)</f>
        <v>ტექნოინჟინერინგი (ს.კ. 206338435) - შპს</v>
      </c>
      <c r="V707" s="6" t="s">
        <v>62</v>
      </c>
      <c r="W707" s="6" t="s">
        <v>63</v>
      </c>
      <c r="X707" s="6" t="s">
        <v>64</v>
      </c>
    </row>
    <row r="708">
      <c r="A708" s="5">
        <v>44346.860552928236</v>
      </c>
      <c r="B708" s="6" t="s">
        <v>3857</v>
      </c>
      <c r="D708" s="1" t="str">
        <f>VLOOKUP(X708,'Entity Types'!B:C,2,false)</f>
        <v>შპს</v>
      </c>
      <c r="E708" s="1" t="b">
        <v>0</v>
      </c>
      <c r="F708" s="6" t="s">
        <v>3858</v>
      </c>
      <c r="G708" s="6" t="str">
        <f>VLOOKUP(W708, Countries!B:H,7,false)</f>
        <v>საქართველო - GEO</v>
      </c>
      <c r="H708" s="6" t="s">
        <v>3859</v>
      </c>
      <c r="K708" s="6" t="s">
        <v>3860</v>
      </c>
      <c r="L708" s="6">
        <v>1.017047951E9</v>
      </c>
      <c r="N708" s="6" t="s">
        <v>80</v>
      </c>
      <c r="P708" s="6" t="s">
        <v>3861</v>
      </c>
      <c r="S708" s="6">
        <v>62.0</v>
      </c>
      <c r="T708" s="1" t="str">
        <f t="shared" si="1"/>
        <v>ICE000707</v>
      </c>
      <c r="U708" s="1" t="str">
        <f>TRIM(B708)&amp;" (ს.კ. "&amp;TRIM(F708)&amp;") - "&amp;VLOOKUP(X708,'Entity Types'!B:C,2,false)</f>
        <v>სილქ ვეი-ჯორჯია (ს.კ. 205101272) - შპს</v>
      </c>
      <c r="V708" s="6" t="s">
        <v>62</v>
      </c>
      <c r="W708" s="6" t="s">
        <v>63</v>
      </c>
      <c r="X708" s="6" t="s">
        <v>64</v>
      </c>
    </row>
    <row r="709">
      <c r="A709" s="5">
        <v>44346.86057644676</v>
      </c>
      <c r="B709" s="6" t="s">
        <v>3862</v>
      </c>
      <c r="D709" s="1" t="str">
        <f>VLOOKUP(X709,'Entity Types'!B:C,2,false)</f>
        <v>უცხოური საწარმოს ფილიალი</v>
      </c>
      <c r="E709" s="1" t="b">
        <v>0</v>
      </c>
      <c r="F709" s="6" t="s">
        <v>3863</v>
      </c>
      <c r="G709" s="6" t="str">
        <f>VLOOKUP(W709, Countries!B:H,7,false)</f>
        <v>საქართველო - GEO</v>
      </c>
      <c r="H709" s="6" t="s">
        <v>3864</v>
      </c>
      <c r="K709" s="6" t="s">
        <v>3865</v>
      </c>
      <c r="L709" s="6" t="s">
        <v>3866</v>
      </c>
      <c r="N709" s="6" t="s">
        <v>80</v>
      </c>
      <c r="P709" s="6" t="s">
        <v>3867</v>
      </c>
      <c r="S709" s="6">
        <v>67.0</v>
      </c>
      <c r="T709" s="1" t="str">
        <f t="shared" si="1"/>
        <v>ICE000708</v>
      </c>
      <c r="U709" s="1" t="str">
        <f>TRIM(B709)&amp;" (ს.კ. "&amp;TRIM(F709)&amp;") - "&amp;VLOOKUP(X709,'Entity Types'!B:C,2,false)</f>
        <v>შპს "გოქშინ ინშაათ გიდა ტურიზმ ბილიშიმ თუქეთიმ
მალლარი ფაზარლამა მადენჯილიქ ვე ფროჟე მუშავირლიქ
ჰიზმეთლერი სანაი თიჯარეთ"-ის საქართველოს ფილიალი (ს.კ. 400015540) - უცხოური საწარმოს ფილიალი</v>
      </c>
      <c r="V709" s="6" t="s">
        <v>62</v>
      </c>
      <c r="W709" s="6" t="s">
        <v>63</v>
      </c>
      <c r="X709" s="6" t="s">
        <v>782</v>
      </c>
    </row>
    <row r="710">
      <c r="A710" s="5">
        <v>44346.86060042824</v>
      </c>
      <c r="B710" s="6" t="s">
        <v>3868</v>
      </c>
      <c r="D710" s="1" t="str">
        <f>VLOOKUP(X710,'Entity Types'!B:C,2,false)</f>
        <v>არასამეწარმეო (არაკომერციული) იურიდიული პირი</v>
      </c>
      <c r="E710" s="1" t="b">
        <v>0</v>
      </c>
      <c r="F710" s="6" t="s">
        <v>3869</v>
      </c>
      <c r="G710" s="6" t="str">
        <f>VLOOKUP(W710, Countries!B:H,7,false)</f>
        <v>საქართველო - GEO</v>
      </c>
      <c r="H710" s="6" t="s">
        <v>3870</v>
      </c>
      <c r="K710" s="6" t="s">
        <v>3871</v>
      </c>
      <c r="L710" s="6">
        <v>1.013008742E9</v>
      </c>
      <c r="N710" s="6" t="s">
        <v>80</v>
      </c>
      <c r="P710" s="6" t="s">
        <v>3872</v>
      </c>
      <c r="S710" s="6">
        <v>76.0</v>
      </c>
      <c r="T710" s="1" t="str">
        <f t="shared" si="1"/>
        <v>ICE000709</v>
      </c>
      <c r="U710" s="1" t="str">
        <f>TRIM(B710)&amp;" (ს.კ. "&amp;TRIM(F710)&amp;") - "&amp;VLOOKUP(X710,'Entity Types'!B:C,2,false)</f>
        <v>გამომცემლობა ნათლისმცემელი (ს.კ. 204439063) - არასამეწარმეო (არაკომერციული) იურიდიული პირი</v>
      </c>
      <c r="V710" s="6" t="s">
        <v>62</v>
      </c>
      <c r="W710" s="6" t="s">
        <v>63</v>
      </c>
      <c r="X710" s="6" t="s">
        <v>874</v>
      </c>
    </row>
    <row r="711">
      <c r="A711" s="5">
        <v>44346.860628622686</v>
      </c>
      <c r="B711" s="6" t="s">
        <v>3873</v>
      </c>
      <c r="D711" s="1" t="str">
        <f>VLOOKUP(X711,'Entity Types'!B:C,2,false)</f>
        <v>შპს</v>
      </c>
      <c r="E711" s="1" t="b">
        <v>0</v>
      </c>
      <c r="F711" s="6" t="s">
        <v>3874</v>
      </c>
      <c r="G711" s="6" t="str">
        <f>VLOOKUP(W711, Countries!B:H,7,false)</f>
        <v>საქართველო - GEO</v>
      </c>
      <c r="H711" s="6" t="s">
        <v>3875</v>
      </c>
      <c r="K711" s="6" t="s">
        <v>3876</v>
      </c>
      <c r="L711" s="6">
        <v>1.026001886E9</v>
      </c>
      <c r="N711" s="6" t="s">
        <v>80</v>
      </c>
      <c r="P711" s="6" t="s">
        <v>3877</v>
      </c>
      <c r="S711" s="6">
        <v>79.0</v>
      </c>
      <c r="T711" s="1" t="str">
        <f t="shared" si="1"/>
        <v>ICE000710</v>
      </c>
      <c r="U711" s="1" t="str">
        <f>TRIM(B711)&amp;" (ს.კ. "&amp;TRIM(F711)&amp;") - "&amp;VLOOKUP(X711,'Entity Types'!B:C,2,false)</f>
        <v>მოგზაურთა კლუბი (ს.კ. 204422320) - შპს</v>
      </c>
      <c r="V711" s="6" t="s">
        <v>62</v>
      </c>
      <c r="W711" s="6" t="s">
        <v>63</v>
      </c>
      <c r="X711" s="6" t="s">
        <v>64</v>
      </c>
    </row>
    <row r="712">
      <c r="A712" s="5">
        <v>44346.86065236111</v>
      </c>
      <c r="B712" s="6" t="s">
        <v>3878</v>
      </c>
      <c r="D712" s="1" t="str">
        <f>VLOOKUP(X712,'Entity Types'!B:C,2,false)</f>
        <v>შპს</v>
      </c>
      <c r="E712" s="1" t="b">
        <v>0</v>
      </c>
      <c r="F712" s="6" t="s">
        <v>3879</v>
      </c>
      <c r="G712" s="6" t="str">
        <f>VLOOKUP(W712, Countries!B:H,7,false)</f>
        <v>საქართველო - GEO</v>
      </c>
      <c r="H712" s="6" t="s">
        <v>3880</v>
      </c>
      <c r="K712" s="6" t="s">
        <v>549</v>
      </c>
      <c r="L712" s="6">
        <v>1.007008822E9</v>
      </c>
      <c r="N712" s="6" t="s">
        <v>80</v>
      </c>
      <c r="P712" s="6" t="s">
        <v>3881</v>
      </c>
      <c r="S712" s="6">
        <v>80.0</v>
      </c>
      <c r="T712" s="1" t="str">
        <f t="shared" si="1"/>
        <v>ICE000711</v>
      </c>
      <c r="U712" s="1" t="str">
        <f>TRIM(B712)&amp;" (ს.კ. "&amp;TRIM(F712)&amp;") - "&amp;VLOOKUP(X712,'Entity Types'!B:C,2,false)</f>
        <v>ტექნოგენ (ს.კ. 205259655) - შპს</v>
      </c>
      <c r="V712" s="6" t="s">
        <v>62</v>
      </c>
      <c r="W712" s="6" t="s">
        <v>63</v>
      </c>
      <c r="X712" s="6" t="s">
        <v>64</v>
      </c>
    </row>
    <row r="713">
      <c r="A713" s="5">
        <v>44346.86067741898</v>
      </c>
      <c r="B713" s="6" t="s">
        <v>3882</v>
      </c>
      <c r="D713" s="1" t="str">
        <f>VLOOKUP(X713,'Entity Types'!B:C,2,false)</f>
        <v>შპს</v>
      </c>
      <c r="E713" s="1" t="b">
        <v>0</v>
      </c>
      <c r="F713" s="6" t="s">
        <v>3883</v>
      </c>
      <c r="G713" s="6" t="str">
        <f>VLOOKUP(W713, Countries!B:H,7,false)</f>
        <v>საქართველო - GEO</v>
      </c>
      <c r="H713" s="6" t="s">
        <v>3884</v>
      </c>
      <c r="K713" s="6" t="s">
        <v>3885</v>
      </c>
      <c r="L713" s="6">
        <v>1.019029992E9</v>
      </c>
      <c r="N713" s="6" t="s">
        <v>80</v>
      </c>
      <c r="P713" s="6" t="s">
        <v>3886</v>
      </c>
      <c r="S713" s="6">
        <v>59.0</v>
      </c>
      <c r="T713" s="1" t="str">
        <f t="shared" si="1"/>
        <v>ICE000712</v>
      </c>
      <c r="U713" s="1" t="str">
        <f>TRIM(B713)&amp;" (ს.კ. "&amp;TRIM(F713)&amp;") - "&amp;VLOOKUP(X713,'Entity Types'!B:C,2,false)</f>
        <v>მეიდან ექსპრესი (ს.კ. 206343223) - შპს</v>
      </c>
      <c r="V713" s="6" t="s">
        <v>62</v>
      </c>
      <c r="W713" s="6" t="s">
        <v>63</v>
      </c>
      <c r="X713" s="6" t="s">
        <v>64</v>
      </c>
    </row>
    <row r="714">
      <c r="A714" s="5">
        <v>44346.86070347222</v>
      </c>
      <c r="B714" s="6" t="s">
        <v>3887</v>
      </c>
      <c r="D714" s="1" t="str">
        <f>VLOOKUP(X714,'Entity Types'!B:C,2,false)</f>
        <v>სს</v>
      </c>
      <c r="E714" s="1" t="b">
        <v>0</v>
      </c>
      <c r="F714" s="6" t="s">
        <v>3888</v>
      </c>
      <c r="G714" s="6" t="str">
        <f>VLOOKUP(W714, Countries!B:H,7,false)</f>
        <v>საქართველო - GEO</v>
      </c>
      <c r="H714" s="6" t="s">
        <v>3889</v>
      </c>
      <c r="K714" s="6" t="s">
        <v>3890</v>
      </c>
      <c r="L714" s="6">
        <v>3.1001002055E10</v>
      </c>
      <c r="N714" s="6" t="s">
        <v>80</v>
      </c>
      <c r="P714" s="6" t="s">
        <v>3891</v>
      </c>
      <c r="S714" s="6">
        <v>75.0</v>
      </c>
      <c r="T714" s="1" t="str">
        <f t="shared" si="1"/>
        <v>ICE000713</v>
      </c>
      <c r="U714" s="1" t="str">
        <f>TRIM(B714)&amp;" (ს.კ. "&amp;TRIM(F714)&amp;") - "&amp;VLOOKUP(X714,'Entity Types'!B:C,2,false)</f>
        <v>ინფოჯორჯია XXI (ს.კ. 202177296) - სს</v>
      </c>
      <c r="V714" s="6" t="s">
        <v>62</v>
      </c>
      <c r="W714" s="6" t="s">
        <v>63</v>
      </c>
      <c r="X714" s="6" t="s">
        <v>99</v>
      </c>
    </row>
    <row r="715">
      <c r="A715" s="5">
        <v>44346.86072827547</v>
      </c>
      <c r="B715" s="6" t="s">
        <v>3892</v>
      </c>
      <c r="D715" s="1" t="str">
        <f>VLOOKUP(X715,'Entity Types'!B:C,2,false)</f>
        <v>შპს</v>
      </c>
      <c r="E715" s="1" t="b">
        <v>0</v>
      </c>
      <c r="F715" s="6" t="s">
        <v>3893</v>
      </c>
      <c r="G715" s="6" t="str">
        <f>VLOOKUP(W715, Countries!B:H,7,false)</f>
        <v>საქართველო - GEO</v>
      </c>
      <c r="H715" s="6" t="s">
        <v>3894</v>
      </c>
      <c r="K715" s="6" t="s">
        <v>3895</v>
      </c>
      <c r="L715" s="6" t="s">
        <v>3896</v>
      </c>
      <c r="N715" s="6" t="s">
        <v>80</v>
      </c>
      <c r="P715" s="6" t="s">
        <v>3897</v>
      </c>
      <c r="S715" s="6">
        <v>85.0</v>
      </c>
      <c r="T715" s="1" t="str">
        <f t="shared" si="1"/>
        <v>ICE000714</v>
      </c>
      <c r="U715" s="1" t="str">
        <f>TRIM(B715)&amp;" (ს.კ. "&amp;TRIM(F715)&amp;") - "&amp;VLOOKUP(X715,'Entity Types'!B:C,2,false)</f>
        <v>ალექს დეველოპმენტ ჯორჯია (ს.კ. 205208899) - შპს</v>
      </c>
      <c r="V715" s="6" t="s">
        <v>62</v>
      </c>
      <c r="W715" s="6" t="s">
        <v>63</v>
      </c>
      <c r="X715" s="6" t="s">
        <v>64</v>
      </c>
    </row>
    <row r="716">
      <c r="A716" s="5">
        <v>44346.86075407408</v>
      </c>
      <c r="B716" s="6" t="s">
        <v>3898</v>
      </c>
      <c r="D716" s="1" t="str">
        <f>VLOOKUP(X716,'Entity Types'!B:C,2,false)</f>
        <v>შპს</v>
      </c>
      <c r="E716" s="1" t="b">
        <v>0</v>
      </c>
      <c r="F716" s="6" t="s">
        <v>3899</v>
      </c>
      <c r="G716" s="6" t="str">
        <f>VLOOKUP(W716, Countries!B:H,7,false)</f>
        <v>საქართველო - GEO</v>
      </c>
      <c r="H716" s="6" t="s">
        <v>3900</v>
      </c>
      <c r="K716" s="6" t="s">
        <v>3901</v>
      </c>
      <c r="L716" s="6">
        <v>1.006005807E9</v>
      </c>
      <c r="N716" s="6" t="s">
        <v>80</v>
      </c>
      <c r="P716" s="6" t="s">
        <v>3902</v>
      </c>
      <c r="S716" s="6">
        <v>102.0</v>
      </c>
      <c r="T716" s="1" t="str">
        <f t="shared" si="1"/>
        <v>ICE000715</v>
      </c>
      <c r="U716" s="1" t="str">
        <f>TRIM(B716)&amp;" (ს.კ. "&amp;TRIM(F716)&amp;") - "&amp;VLOOKUP(X716,'Entity Types'!B:C,2,false)</f>
        <v>ჯორჯექსი (ს.კ. 203838124) - შპს</v>
      </c>
      <c r="V716" s="6" t="s">
        <v>62</v>
      </c>
      <c r="W716" s="6" t="s">
        <v>63</v>
      </c>
      <c r="X716" s="6" t="s">
        <v>64</v>
      </c>
    </row>
    <row r="717">
      <c r="A717" s="5">
        <v>44346.86077857639</v>
      </c>
      <c r="B717" s="6" t="s">
        <v>3903</v>
      </c>
      <c r="D717" s="1" t="str">
        <f>VLOOKUP(X717,'Entity Types'!B:C,2,false)</f>
        <v>შპს</v>
      </c>
      <c r="E717" s="1" t="b">
        <v>0</v>
      </c>
      <c r="F717" s="6" t="s">
        <v>3904</v>
      </c>
      <c r="G717" s="6" t="str">
        <f>VLOOKUP(W717, Countries!B:H,7,false)</f>
        <v>საქართველო - GEO</v>
      </c>
      <c r="H717" s="6" t="s">
        <v>3905</v>
      </c>
      <c r="K717" s="6" t="s">
        <v>3906</v>
      </c>
      <c r="L717" s="6" t="s">
        <v>3907</v>
      </c>
      <c r="N717" s="6" t="s">
        <v>80</v>
      </c>
      <c r="P717" s="6" t="s">
        <v>3908</v>
      </c>
      <c r="S717" s="6">
        <v>109.0</v>
      </c>
      <c r="T717" s="1" t="str">
        <f t="shared" si="1"/>
        <v>ICE000716</v>
      </c>
      <c r="U717" s="1" t="str">
        <f>TRIM(B717)&amp;" (ს.კ. "&amp;TRIM(F717)&amp;") - "&amp;VLOOKUP(X717,'Entity Types'!B:C,2,false)</f>
        <v>ევრაზიის ექსპრესი (ს.კ. 204918553) - შპს</v>
      </c>
      <c r="V717" s="6" t="s">
        <v>62</v>
      </c>
      <c r="W717" s="6" t="s">
        <v>63</v>
      </c>
      <c r="X717" s="6" t="s">
        <v>64</v>
      </c>
    </row>
    <row r="718">
      <c r="A718" s="5">
        <v>44346.86080521991</v>
      </c>
      <c r="B718" s="6" t="s">
        <v>3909</v>
      </c>
      <c r="D718" s="1" t="str">
        <f>VLOOKUP(X718,'Entity Types'!B:C,2,false)</f>
        <v>შპს</v>
      </c>
      <c r="E718" s="1" t="b">
        <v>0</v>
      </c>
      <c r="F718" s="6" t="s">
        <v>3910</v>
      </c>
      <c r="G718" s="6" t="str">
        <f>VLOOKUP(W718, Countries!B:H,7,false)</f>
        <v>საქართველო - GEO</v>
      </c>
      <c r="H718" s="6" t="s">
        <v>3911</v>
      </c>
      <c r="K718" s="6" t="s">
        <v>3912</v>
      </c>
      <c r="L718" s="6">
        <v>1.015003628E9</v>
      </c>
      <c r="N718" s="6" t="s">
        <v>80</v>
      </c>
      <c r="P718" s="6" t="s">
        <v>3913</v>
      </c>
      <c r="S718" s="6">
        <v>111.0</v>
      </c>
      <c r="T718" s="1" t="str">
        <f t="shared" si="1"/>
        <v>ICE000717</v>
      </c>
      <c r="U718" s="1" t="str">
        <f>TRIM(B718)&amp;" (ს.კ. "&amp;TRIM(F718)&amp;") - "&amp;VLOOKUP(X718,'Entity Types'!B:C,2,false)</f>
        <v>ჯმს (ს.კ. 202222594) - შპს</v>
      </c>
      <c r="V718" s="6" t="s">
        <v>62</v>
      </c>
      <c r="W718" s="6" t="s">
        <v>63</v>
      </c>
      <c r="X718" s="6" t="s">
        <v>64</v>
      </c>
    </row>
    <row r="719">
      <c r="A719" s="5">
        <v>44346.860828171295</v>
      </c>
      <c r="B719" s="6" t="s">
        <v>3914</v>
      </c>
      <c r="D719" s="1" t="str">
        <f>VLOOKUP(X719,'Entity Types'!B:C,2,false)</f>
        <v>შპს</v>
      </c>
      <c r="E719" s="1" t="b">
        <v>0</v>
      </c>
      <c r="F719" s="6" t="s">
        <v>3915</v>
      </c>
      <c r="G719" s="6" t="str">
        <f>VLOOKUP(W719, Countries!B:H,7,false)</f>
        <v>საქართველო - GEO</v>
      </c>
      <c r="H719" s="6" t="s">
        <v>3916</v>
      </c>
      <c r="K719" s="6" t="s">
        <v>3917</v>
      </c>
      <c r="L719" s="6">
        <v>1.024031289E9</v>
      </c>
      <c r="N719" s="6" t="s">
        <v>80</v>
      </c>
      <c r="P719" s="6" t="s">
        <v>3918</v>
      </c>
      <c r="S719" s="6">
        <v>114.0</v>
      </c>
      <c r="T719" s="1" t="str">
        <f t="shared" si="1"/>
        <v>ICE000718</v>
      </c>
      <c r="U719" s="1" t="str">
        <f>TRIM(B719)&amp;" (ს.კ. "&amp;TRIM(F719)&amp;") - "&amp;VLOOKUP(X719,'Entity Types'!B:C,2,false)</f>
        <v>ნათელი სახლი (ს.კ. 404870662) - შპს</v>
      </c>
      <c r="V719" s="6" t="s">
        <v>62</v>
      </c>
      <c r="W719" s="6" t="s">
        <v>63</v>
      </c>
      <c r="X719" s="6" t="s">
        <v>64</v>
      </c>
    </row>
    <row r="720">
      <c r="A720" s="5">
        <v>44346.86085300926</v>
      </c>
      <c r="B720" s="6" t="s">
        <v>3919</v>
      </c>
      <c r="D720" s="1" t="str">
        <f>VLOOKUP(X720,'Entity Types'!B:C,2,false)</f>
        <v>შპს</v>
      </c>
      <c r="E720" s="1" t="b">
        <v>0</v>
      </c>
      <c r="F720" s="6" t="s">
        <v>3920</v>
      </c>
      <c r="G720" s="6" t="str">
        <f>VLOOKUP(W720, Countries!B:H,7,false)</f>
        <v>საქართველო - GEO</v>
      </c>
      <c r="H720" s="6" t="s">
        <v>3921</v>
      </c>
      <c r="K720" s="6" t="s">
        <v>3922</v>
      </c>
      <c r="L720" s="6">
        <v>1.011066726E9</v>
      </c>
      <c r="N720" s="6" t="s">
        <v>80</v>
      </c>
      <c r="P720" s="6" t="s">
        <v>3923</v>
      </c>
      <c r="S720" s="6">
        <v>125.0</v>
      </c>
      <c r="T720" s="1" t="str">
        <f t="shared" si="1"/>
        <v>ICE000719</v>
      </c>
      <c r="U720" s="1" t="str">
        <f>TRIM(B720)&amp;" (ს.კ. "&amp;TRIM(F720)&amp;") - "&amp;VLOOKUP(X720,'Entity Types'!B:C,2,false)</f>
        <v>სან 2008 (ს.კ. 202447557) - შპს</v>
      </c>
      <c r="V720" s="6" t="s">
        <v>62</v>
      </c>
      <c r="W720" s="6" t="s">
        <v>63</v>
      </c>
      <c r="X720" s="6" t="s">
        <v>64</v>
      </c>
    </row>
    <row r="721">
      <c r="A721" s="5">
        <v>44346.86087930556</v>
      </c>
      <c r="B721" s="6" t="s">
        <v>3924</v>
      </c>
      <c r="D721" s="1" t="str">
        <f>VLOOKUP(X721,'Entity Types'!B:C,2,false)</f>
        <v>შპს</v>
      </c>
      <c r="E721" s="1" t="b">
        <v>0</v>
      </c>
      <c r="F721" s="6" t="s">
        <v>3925</v>
      </c>
      <c r="G721" s="6" t="str">
        <f>VLOOKUP(W721, Countries!B:H,7,false)</f>
        <v>საქართველო - GEO</v>
      </c>
      <c r="H721" s="6" t="s">
        <v>3926</v>
      </c>
      <c r="K721" s="6" t="s">
        <v>3927</v>
      </c>
      <c r="L721" s="6">
        <v>1.007001278E9</v>
      </c>
      <c r="N721" s="6" t="s">
        <v>80</v>
      </c>
      <c r="P721" s="6" t="s">
        <v>3928</v>
      </c>
      <c r="S721" s="6">
        <v>120.0</v>
      </c>
      <c r="T721" s="1" t="str">
        <f t="shared" si="1"/>
        <v>ICE000720</v>
      </c>
      <c r="U721" s="1" t="str">
        <f>TRIM(B721)&amp;" (ს.კ. "&amp;TRIM(F721)&amp;") - "&amp;VLOOKUP(X721,'Entity Types'!B:C,2,false)</f>
        <v>გრინ ვეი ჯი (ს.კ. 401952240) - შპს</v>
      </c>
      <c r="V721" s="6" t="s">
        <v>62</v>
      </c>
      <c r="W721" s="6" t="s">
        <v>63</v>
      </c>
      <c r="X721" s="6" t="s">
        <v>64</v>
      </c>
    </row>
    <row r="722">
      <c r="A722" s="5">
        <v>44346.86090679398</v>
      </c>
      <c r="B722" s="6" t="s">
        <v>3929</v>
      </c>
      <c r="D722" s="1" t="str">
        <f>VLOOKUP(X722,'Entity Types'!B:C,2,false)</f>
        <v>შპს</v>
      </c>
      <c r="E722" s="1" t="b">
        <v>0</v>
      </c>
      <c r="F722" s="6" t="s">
        <v>3930</v>
      </c>
      <c r="G722" s="6" t="str">
        <f>VLOOKUP(W722, Countries!B:H,7,false)</f>
        <v>საქართველო - GEO</v>
      </c>
      <c r="H722" s="6" t="s">
        <v>3931</v>
      </c>
      <c r="K722" s="6" t="s">
        <v>3932</v>
      </c>
      <c r="L722" s="6">
        <v>2.0001004247E10</v>
      </c>
      <c r="N722" s="6" t="s">
        <v>80</v>
      </c>
      <c r="P722" s="6" t="s">
        <v>3933</v>
      </c>
      <c r="S722" s="6">
        <v>131.0</v>
      </c>
      <c r="T722" s="1" t="str">
        <f t="shared" si="1"/>
        <v>ICE000721</v>
      </c>
      <c r="U722" s="1" t="str">
        <f>TRIM(B722)&amp;" (ს.კ. "&amp;TRIM(F722)&amp;") - "&amp;VLOOKUP(X722,'Entity Types'!B:C,2,false)</f>
        <v>ველაჯიო (ს.კ. 204867199) - შპს</v>
      </c>
      <c r="V722" s="6" t="s">
        <v>62</v>
      </c>
      <c r="W722" s="6" t="s">
        <v>63</v>
      </c>
      <c r="X722" s="6" t="s">
        <v>64</v>
      </c>
    </row>
    <row r="723">
      <c r="A723" s="5">
        <v>44346.86093446759</v>
      </c>
      <c r="B723" s="6" t="s">
        <v>3934</v>
      </c>
      <c r="D723" s="1" t="str">
        <f>VLOOKUP(X723,'Entity Types'!B:C,2,false)</f>
        <v>შპს</v>
      </c>
      <c r="E723" s="1" t="b">
        <v>0</v>
      </c>
      <c r="F723" s="6" t="s">
        <v>3935</v>
      </c>
      <c r="G723" s="6" t="str">
        <f>VLOOKUP(W723, Countries!B:H,7,false)</f>
        <v>საქართველო - GEO</v>
      </c>
      <c r="H723" s="6" t="s">
        <v>3936</v>
      </c>
      <c r="K723" s="6" t="s">
        <v>3937</v>
      </c>
      <c r="L723" s="6">
        <v>1.017027943E9</v>
      </c>
      <c r="N723" s="6" t="s">
        <v>80</v>
      </c>
      <c r="P723" s="6" t="s">
        <v>3938</v>
      </c>
      <c r="S723" s="6">
        <v>128.0</v>
      </c>
      <c r="T723" s="1" t="str">
        <f t="shared" si="1"/>
        <v>ICE000722</v>
      </c>
      <c r="U723" s="1" t="str">
        <f>TRIM(B723)&amp;" (ს.კ. "&amp;TRIM(F723)&amp;") - "&amp;VLOOKUP(X723,'Entity Types'!B:C,2,false)</f>
        <v>ვოიაჟერი (ს.კ. 406054166) - შპს</v>
      </c>
      <c r="V723" s="6" t="s">
        <v>62</v>
      </c>
      <c r="W723" s="6" t="s">
        <v>63</v>
      </c>
      <c r="X723" s="6" t="s">
        <v>64</v>
      </c>
    </row>
    <row r="724">
      <c r="A724" s="5">
        <v>44346.86095849537</v>
      </c>
      <c r="B724" s="6" t="s">
        <v>3934</v>
      </c>
      <c r="D724" s="1" t="str">
        <f>VLOOKUP(X724,'Entity Types'!B:C,2,false)</f>
        <v>შპს</v>
      </c>
      <c r="E724" s="1" t="b">
        <v>0</v>
      </c>
      <c r="F724" s="6" t="s">
        <v>3939</v>
      </c>
      <c r="G724" s="6" t="str">
        <f>VLOOKUP(W724, Countries!B:H,7,false)</f>
        <v>საქართველო - GEO</v>
      </c>
      <c r="H724" s="6" t="s">
        <v>3936</v>
      </c>
      <c r="K724" s="6" t="s">
        <v>3937</v>
      </c>
      <c r="L724" s="6">
        <v>1.017027943E9</v>
      </c>
      <c r="N724" s="6" t="s">
        <v>80</v>
      </c>
      <c r="P724" s="6" t="s">
        <v>3940</v>
      </c>
      <c r="S724" s="6">
        <v>129.0</v>
      </c>
      <c r="T724" s="1" t="str">
        <f t="shared" si="1"/>
        <v>ICE000723</v>
      </c>
      <c r="U724" s="1" t="str">
        <f>TRIM(B724)&amp;" (ს.კ. "&amp;TRIM(F724)&amp;") - "&amp;VLOOKUP(X724,'Entity Types'!B:C,2,false)</f>
        <v>ვოიაჟერი (ს.კ. 205236966) - შპს</v>
      </c>
      <c r="V724" s="6" t="s">
        <v>62</v>
      </c>
      <c r="W724" s="6" t="s">
        <v>63</v>
      </c>
      <c r="X724" s="6" t="s">
        <v>64</v>
      </c>
    </row>
    <row r="725">
      <c r="A725" s="5">
        <v>44346.86098171296</v>
      </c>
      <c r="B725" s="6" t="s">
        <v>3941</v>
      </c>
      <c r="D725" s="1" t="str">
        <f>VLOOKUP(X725,'Entity Types'!B:C,2,false)</f>
        <v>შპს</v>
      </c>
      <c r="E725" s="1" t="b">
        <v>0</v>
      </c>
      <c r="F725" s="6" t="s">
        <v>3942</v>
      </c>
      <c r="G725" s="6" t="str">
        <f>VLOOKUP(W725, Countries!B:H,7,false)</f>
        <v>საქართველო - GEO</v>
      </c>
      <c r="H725" s="6" t="s">
        <v>3943</v>
      </c>
      <c r="K725" s="6" t="s">
        <v>3944</v>
      </c>
      <c r="L725" s="6">
        <v>3.5001028785E10</v>
      </c>
      <c r="N725" s="6" t="s">
        <v>80</v>
      </c>
      <c r="P725" s="6" t="s">
        <v>3945</v>
      </c>
      <c r="S725" s="6">
        <v>138.0</v>
      </c>
      <c r="T725" s="1" t="str">
        <f t="shared" si="1"/>
        <v>ICE000724</v>
      </c>
      <c r="U725" s="1" t="str">
        <f>TRIM(B725)&amp;" (ს.კ. "&amp;TRIM(F725)&amp;") - "&amp;VLOOKUP(X725,'Entity Types'!B:C,2,false)</f>
        <v>ჯეოონო (ს.კ. 416292185) - შპს</v>
      </c>
      <c r="V725" s="6" t="s">
        <v>62</v>
      </c>
      <c r="W725" s="6" t="s">
        <v>63</v>
      </c>
      <c r="X725" s="6" t="s">
        <v>64</v>
      </c>
    </row>
    <row r="726">
      <c r="A726" s="5">
        <v>44346.861005370374</v>
      </c>
      <c r="B726" s="6" t="s">
        <v>3946</v>
      </c>
      <c r="D726" s="1" t="str">
        <f>VLOOKUP(X726,'Entity Types'!B:C,2,false)</f>
        <v>შპს</v>
      </c>
      <c r="E726" s="1" t="b">
        <v>0</v>
      </c>
      <c r="F726" s="6" t="s">
        <v>3947</v>
      </c>
      <c r="G726" s="6" t="str">
        <f>VLOOKUP(W726, Countries!B:H,7,false)</f>
        <v>საქართველო - GEO</v>
      </c>
      <c r="H726" s="6" t="s">
        <v>3948</v>
      </c>
      <c r="K726" s="6" t="s">
        <v>3949</v>
      </c>
      <c r="L726" s="6">
        <v>1.02300134E9</v>
      </c>
      <c r="N726" s="6" t="s">
        <v>80</v>
      </c>
      <c r="P726" s="6" t="s">
        <v>3950</v>
      </c>
      <c r="S726" s="6">
        <v>144.0</v>
      </c>
      <c r="T726" s="1" t="str">
        <f t="shared" si="1"/>
        <v>ICE000725</v>
      </c>
      <c r="U726" s="1" t="str">
        <f>TRIM(B726)&amp;" (ს.კ. "&amp;TRIM(F726)&amp;") - "&amp;VLOOKUP(X726,'Entity Types'!B:C,2,false)</f>
        <v>ქროსვეისი (ს.კ. 205180935) - შპს</v>
      </c>
      <c r="V726" s="6" t="s">
        <v>62</v>
      </c>
      <c r="W726" s="6" t="s">
        <v>63</v>
      </c>
      <c r="X726" s="6" t="s">
        <v>64</v>
      </c>
    </row>
    <row r="727">
      <c r="A727" s="5">
        <v>44346.86102998843</v>
      </c>
      <c r="B727" s="6" t="s">
        <v>3951</v>
      </c>
      <c r="D727" s="1" t="str">
        <f>VLOOKUP(X727,'Entity Types'!B:C,2,false)</f>
        <v>შპს</v>
      </c>
      <c r="E727" s="1" t="b">
        <v>0</v>
      </c>
      <c r="F727" s="6" t="s">
        <v>3952</v>
      </c>
      <c r="G727" s="6" t="str">
        <f>VLOOKUP(W727, Countries!B:H,7,false)</f>
        <v>საქართველო - GEO</v>
      </c>
      <c r="H727" s="6" t="s">
        <v>3953</v>
      </c>
      <c r="K727" s="6" t="s">
        <v>3954</v>
      </c>
      <c r="L727" s="6">
        <v>1.01103756E9</v>
      </c>
      <c r="N727" s="6" t="s">
        <v>80</v>
      </c>
      <c r="P727" s="6" t="s">
        <v>3955</v>
      </c>
      <c r="S727" s="6">
        <v>139.0</v>
      </c>
      <c r="T727" s="1" t="str">
        <f t="shared" si="1"/>
        <v>ICE000726</v>
      </c>
      <c r="U727" s="1" t="str">
        <f>TRIM(B727)&amp;" (ს.კ. "&amp;TRIM(F727)&amp;") - "&amp;VLOOKUP(X727,'Entity Types'!B:C,2,false)</f>
        <v>დ. ჯი (ს.კ. 404857384) - შპს</v>
      </c>
      <c r="V727" s="6" t="s">
        <v>62</v>
      </c>
      <c r="W727" s="6" t="s">
        <v>63</v>
      </c>
      <c r="X727" s="6" t="s">
        <v>64</v>
      </c>
    </row>
    <row r="728">
      <c r="A728" s="5">
        <v>44346.86105575231</v>
      </c>
      <c r="B728" s="6" t="s">
        <v>3956</v>
      </c>
      <c r="D728" s="1" t="str">
        <f>VLOOKUP(X728,'Entity Types'!B:C,2,false)</f>
        <v>შპს</v>
      </c>
      <c r="E728" s="1" t="b">
        <v>0</v>
      </c>
      <c r="F728" s="6" t="s">
        <v>3957</v>
      </c>
      <c r="G728" s="6" t="str">
        <f>VLOOKUP(W728, Countries!B:H,7,false)</f>
        <v>საქართველო - GEO</v>
      </c>
      <c r="H728" s="6" t="s">
        <v>3958</v>
      </c>
      <c r="K728" s="6" t="s">
        <v>3959</v>
      </c>
      <c r="L728" s="6">
        <v>1.011016628E9</v>
      </c>
      <c r="N728" s="6" t="s">
        <v>80</v>
      </c>
      <c r="P728" s="6" t="s">
        <v>3960</v>
      </c>
      <c r="S728" s="6">
        <v>157.0</v>
      </c>
      <c r="T728" s="1" t="str">
        <f t="shared" si="1"/>
        <v>ICE000727</v>
      </c>
      <c r="U728" s="1" t="str">
        <f>TRIM(B728)&amp;" (ს.კ. "&amp;TRIM(F728)&amp;") - "&amp;VLOOKUP(X728,'Entity Types'!B:C,2,false)</f>
        <v>მაქს თრეველი (ს.კ. 206253230) - შპს</v>
      </c>
      <c r="V728" s="6" t="s">
        <v>62</v>
      </c>
      <c r="W728" s="6" t="s">
        <v>63</v>
      </c>
      <c r="X728" s="6" t="s">
        <v>64</v>
      </c>
    </row>
    <row r="729">
      <c r="A729" s="5">
        <v>44346.86107690972</v>
      </c>
      <c r="B729" s="6" t="s">
        <v>3961</v>
      </c>
      <c r="D729" s="1" t="str">
        <f>VLOOKUP(X729,'Entity Types'!B:C,2,false)</f>
        <v>შპს</v>
      </c>
      <c r="E729" s="1" t="b">
        <v>0</v>
      </c>
      <c r="F729" s="6" t="s">
        <v>3962</v>
      </c>
      <c r="G729" s="6" t="str">
        <f>VLOOKUP(W729, Countries!B:H,7,false)</f>
        <v>საქართველო - GEO</v>
      </c>
      <c r="H729" s="6" t="s">
        <v>3963</v>
      </c>
      <c r="K729" s="6" t="s">
        <v>3964</v>
      </c>
      <c r="L729" s="6">
        <v>2.100100347E10</v>
      </c>
      <c r="N729" s="6" t="s">
        <v>80</v>
      </c>
      <c r="P729" s="6" t="s">
        <v>3965</v>
      </c>
      <c r="S729" s="6">
        <v>160.0</v>
      </c>
      <c r="T729" s="1" t="str">
        <f t="shared" si="1"/>
        <v>ICE000728</v>
      </c>
      <c r="U729" s="1" t="str">
        <f>TRIM(B729)&amp;" (ს.კ. "&amp;TRIM(F729)&amp;") - "&amp;VLOOKUP(X729,'Entity Types'!B:C,2,false)</f>
        <v>დაიკა (ს.კ. 212856248) - შპს</v>
      </c>
      <c r="V729" s="6" t="s">
        <v>62</v>
      </c>
      <c r="W729" s="6" t="s">
        <v>63</v>
      </c>
      <c r="X729" s="6" t="s">
        <v>64</v>
      </c>
    </row>
    <row r="730">
      <c r="A730" s="5">
        <v>44346.86110041667</v>
      </c>
      <c r="B730" s="6" t="s">
        <v>3966</v>
      </c>
      <c r="D730" s="1" t="str">
        <f>VLOOKUP(X730,'Entity Types'!B:C,2,false)</f>
        <v>შპს</v>
      </c>
      <c r="E730" s="1" t="b">
        <v>0</v>
      </c>
      <c r="F730" s="6" t="s">
        <v>3967</v>
      </c>
      <c r="G730" s="6" t="str">
        <f>VLOOKUP(W730, Countries!B:H,7,false)</f>
        <v>საქართველო - GEO</v>
      </c>
      <c r="H730" s="6" t="s">
        <v>3968</v>
      </c>
      <c r="K730" s="6" t="s">
        <v>3969</v>
      </c>
      <c r="L730" s="6">
        <v>1.013021266E9</v>
      </c>
      <c r="N730" s="6" t="s">
        <v>80</v>
      </c>
      <c r="P730" s="6" t="s">
        <v>3970</v>
      </c>
      <c r="S730" s="6">
        <v>161.0</v>
      </c>
      <c r="T730" s="1" t="str">
        <f t="shared" si="1"/>
        <v>ICE000729</v>
      </c>
      <c r="U730" s="1" t="str">
        <f>TRIM(B730)&amp;" (ს.კ. "&amp;TRIM(F730)&amp;") - "&amp;VLOOKUP(X730,'Entity Types'!B:C,2,false)</f>
        <v>ელ ენ ექსპრესი (ს.კ. 406030138) - შპს</v>
      </c>
      <c r="V730" s="6" t="s">
        <v>62</v>
      </c>
      <c r="W730" s="6" t="s">
        <v>63</v>
      </c>
      <c r="X730" s="6" t="s">
        <v>64</v>
      </c>
    </row>
    <row r="731">
      <c r="A731" s="5">
        <v>44346.86112289352</v>
      </c>
      <c r="B731" s="6" t="s">
        <v>3971</v>
      </c>
      <c r="D731" s="1" t="str">
        <f>VLOOKUP(X731,'Entity Types'!B:C,2,false)</f>
        <v>შპს</v>
      </c>
      <c r="E731" s="1" t="b">
        <v>0</v>
      </c>
      <c r="F731" s="6" t="s">
        <v>3972</v>
      </c>
      <c r="G731" s="6" t="str">
        <f>VLOOKUP(W731, Countries!B:H,7,false)</f>
        <v>საქართველო - GEO</v>
      </c>
      <c r="H731" s="6" t="s">
        <v>3973</v>
      </c>
      <c r="K731" s="6" t="s">
        <v>3974</v>
      </c>
      <c r="L731" s="6">
        <v>1.09200253E9</v>
      </c>
      <c r="N731" s="6" t="s">
        <v>80</v>
      </c>
      <c r="P731" s="6" t="s">
        <v>3975</v>
      </c>
      <c r="S731" s="6">
        <v>165.0</v>
      </c>
      <c r="T731" s="1" t="str">
        <f t="shared" si="1"/>
        <v>ICE000730</v>
      </c>
      <c r="U731" s="1" t="str">
        <f>TRIM(B731)&amp;" (ს.კ. "&amp;TRIM(F731)&amp;") - "&amp;VLOOKUP(X731,'Entity Types'!B:C,2,false)</f>
        <v>აქელ ტრანსპორტ (ს.კ. 406060630) - შპს</v>
      </c>
      <c r="V731" s="6" t="s">
        <v>62</v>
      </c>
      <c r="W731" s="6" t="s">
        <v>63</v>
      </c>
      <c r="X731" s="6" t="s">
        <v>64</v>
      </c>
    </row>
    <row r="732">
      <c r="A732" s="5">
        <v>44346.86114446759</v>
      </c>
      <c r="B732" s="6" t="s">
        <v>3976</v>
      </c>
      <c r="D732" s="1" t="str">
        <f>VLOOKUP(X732,'Entity Types'!B:C,2,false)</f>
        <v>შპს</v>
      </c>
      <c r="E732" s="1" t="b">
        <v>0</v>
      </c>
      <c r="F732" s="6" t="s">
        <v>3977</v>
      </c>
      <c r="G732" s="6" t="str">
        <f>VLOOKUP(W732, Countries!B:H,7,false)</f>
        <v>საქართველო - GEO</v>
      </c>
      <c r="H732" s="6" t="s">
        <v>3978</v>
      </c>
      <c r="K732" s="6" t="s">
        <v>3979</v>
      </c>
      <c r="L732" s="6">
        <v>1.018001184E9</v>
      </c>
      <c r="N732" s="6" t="s">
        <v>80</v>
      </c>
      <c r="P732" s="6" t="s">
        <v>3980</v>
      </c>
      <c r="S732" s="6">
        <v>167.0</v>
      </c>
      <c r="T732" s="1" t="str">
        <f t="shared" si="1"/>
        <v>ICE000731</v>
      </c>
      <c r="U732" s="1" t="str">
        <f>TRIM(B732)&amp;" (ს.კ. "&amp;TRIM(F732)&amp;") - "&amp;VLOOKUP(X732,'Entity Types'!B:C,2,false)</f>
        <v>ედუპლაზა (ს.კ. 202460871) - შპს</v>
      </c>
      <c r="V732" s="6" t="s">
        <v>62</v>
      </c>
      <c r="W732" s="6" t="s">
        <v>63</v>
      </c>
      <c r="X732" s="6" t="s">
        <v>64</v>
      </c>
    </row>
    <row r="733">
      <c r="A733" s="5">
        <v>44346.86116804398</v>
      </c>
      <c r="B733" s="6" t="s">
        <v>3981</v>
      </c>
      <c r="D733" s="1" t="str">
        <f>VLOOKUP(X733,'Entity Types'!B:C,2,false)</f>
        <v>შპს</v>
      </c>
      <c r="E733" s="1" t="b">
        <v>0</v>
      </c>
      <c r="F733" s="6" t="s">
        <v>3982</v>
      </c>
      <c r="G733" s="6" t="str">
        <f>VLOOKUP(W733, Countries!B:H,7,false)</f>
        <v>საქართველო - GEO</v>
      </c>
      <c r="H733" s="6" t="s">
        <v>3983</v>
      </c>
      <c r="K733" s="6" t="s">
        <v>3984</v>
      </c>
      <c r="L733" s="6" t="s">
        <v>3985</v>
      </c>
      <c r="N733" s="6" t="s">
        <v>80</v>
      </c>
      <c r="P733" s="6" t="s">
        <v>3986</v>
      </c>
      <c r="T733" s="1" t="str">
        <f t="shared" si="1"/>
        <v>ICE000732</v>
      </c>
      <c r="U733" s="1" t="str">
        <f>TRIM(B733)&amp;" (ს.კ. "&amp;TRIM(F733)&amp;") - "&amp;VLOOKUP(X733,'Entity Types'!B:C,2,false)</f>
        <v>სპინი (ს.კ. 229320856) - შპს</v>
      </c>
      <c r="V733" s="6" t="s">
        <v>62</v>
      </c>
      <c r="W733" s="6" t="s">
        <v>63</v>
      </c>
      <c r="X733" s="6" t="s">
        <v>64</v>
      </c>
    </row>
    <row r="734">
      <c r="A734" s="5">
        <v>44346.86118965277</v>
      </c>
      <c r="B734" s="6" t="s">
        <v>3987</v>
      </c>
      <c r="D734" s="1" t="str">
        <f>VLOOKUP(X734,'Entity Types'!B:C,2,false)</f>
        <v>შპს</v>
      </c>
      <c r="E734" s="1" t="b">
        <v>0</v>
      </c>
      <c r="F734" s="6" t="s">
        <v>3988</v>
      </c>
      <c r="G734" s="6" t="str">
        <f>VLOOKUP(W734, Countries!B:H,7,false)</f>
        <v>საქართველო - GEO</v>
      </c>
      <c r="H734" s="6" t="s">
        <v>3989</v>
      </c>
      <c r="K734" s="6" t="s">
        <v>3990</v>
      </c>
      <c r="L734" s="6">
        <v>1.2001000198E10</v>
      </c>
      <c r="N734" s="6" t="s">
        <v>80</v>
      </c>
      <c r="P734" s="6" t="s">
        <v>3991</v>
      </c>
      <c r="T734" s="1" t="str">
        <f t="shared" si="1"/>
        <v>ICE000733</v>
      </c>
      <c r="U734" s="1" t="str">
        <f>TRIM(B734)&amp;" (ს.კ. "&amp;TRIM(F734)&amp;") - "&amp;VLOOKUP(X734,'Entity Types'!B:C,2,false)</f>
        <v>ნბგ იალჩინ ტრანსი (ს.კ. 426518930) - შპს</v>
      </c>
      <c r="V734" s="6" t="s">
        <v>62</v>
      </c>
      <c r="W734" s="6" t="s">
        <v>63</v>
      </c>
      <c r="X734" s="6" t="s">
        <v>64</v>
      </c>
    </row>
    <row r="735">
      <c r="A735" s="5">
        <v>44346.861210752315</v>
      </c>
      <c r="B735" s="6" t="s">
        <v>3992</v>
      </c>
      <c r="D735" s="1" t="str">
        <f>VLOOKUP(X735,'Entity Types'!B:C,2,false)</f>
        <v>შპს</v>
      </c>
      <c r="E735" s="1" t="b">
        <v>0</v>
      </c>
      <c r="F735" s="6" t="s">
        <v>3993</v>
      </c>
      <c r="G735" s="6" t="str">
        <f>VLOOKUP(W735, Countries!B:H,7,false)</f>
        <v>საქართველო - GEO</v>
      </c>
      <c r="H735" s="6" t="s">
        <v>3994</v>
      </c>
      <c r="K735" s="6" t="s">
        <v>3995</v>
      </c>
      <c r="L735" s="6" t="s">
        <v>3996</v>
      </c>
      <c r="N735" s="6" t="s">
        <v>80</v>
      </c>
      <c r="P735" s="6" t="s">
        <v>3997</v>
      </c>
      <c r="T735" s="1" t="str">
        <f t="shared" si="1"/>
        <v>ICE000734</v>
      </c>
      <c r="U735" s="1" t="str">
        <f>TRIM(B735)&amp;" (ს.კ. "&amp;TRIM(F735)&amp;") - "&amp;VLOOKUP(X735,'Entity Types'!B:C,2,false)</f>
        <v>რაკიინ აფთაუნ დეველოპმენტი (ს.კ. 204557014) - შპს</v>
      </c>
      <c r="V735" s="6" t="s">
        <v>62</v>
      </c>
      <c r="W735" s="6" t="s">
        <v>63</v>
      </c>
      <c r="X735" s="6" t="s">
        <v>64</v>
      </c>
    </row>
    <row r="736">
      <c r="A736" s="5">
        <v>44346.86123371527</v>
      </c>
      <c r="B736" s="6" t="s">
        <v>3998</v>
      </c>
      <c r="D736" s="1" t="str">
        <f>VLOOKUP(X736,'Entity Types'!B:C,2,false)</f>
        <v>შპს</v>
      </c>
      <c r="E736" s="1" t="b">
        <v>0</v>
      </c>
      <c r="F736" s="6" t="s">
        <v>3999</v>
      </c>
      <c r="G736" s="6" t="str">
        <f>VLOOKUP(W736, Countries!B:H,7,false)</f>
        <v>საქართველო - GEO</v>
      </c>
      <c r="H736" s="6" t="s">
        <v>4000</v>
      </c>
      <c r="K736" s="6" t="s">
        <v>4001</v>
      </c>
      <c r="L736" s="6">
        <v>1.0240064E9</v>
      </c>
      <c r="N736" s="6" t="s">
        <v>80</v>
      </c>
      <c r="P736" s="6" t="s">
        <v>4002</v>
      </c>
      <c r="S736" s="6">
        <v>187.0</v>
      </c>
      <c r="T736" s="1" t="str">
        <f t="shared" si="1"/>
        <v>ICE000735</v>
      </c>
      <c r="U736" s="1" t="str">
        <f>TRIM(B736)&amp;" (ს.კ. "&amp;TRIM(F736)&amp;") - "&amp;VLOOKUP(X736,'Entity Types'!B:C,2,false)</f>
        <v>დრიმ თრეველი (ს.კ. 404395908) - შპს</v>
      </c>
      <c r="V736" s="6" t="s">
        <v>62</v>
      </c>
      <c r="W736" s="6" t="s">
        <v>63</v>
      </c>
      <c r="X736" s="6" t="s">
        <v>64</v>
      </c>
    </row>
    <row r="737">
      <c r="A737" s="5">
        <v>44346.86125619213</v>
      </c>
      <c r="B737" s="6" t="s">
        <v>4003</v>
      </c>
      <c r="D737" s="1" t="str">
        <f>VLOOKUP(X737,'Entity Types'!B:C,2,false)</f>
        <v>შპს</v>
      </c>
      <c r="E737" s="1" t="b">
        <v>0</v>
      </c>
      <c r="F737" s="6" t="s">
        <v>4004</v>
      </c>
      <c r="G737" s="6" t="str">
        <f>VLOOKUP(W737, Countries!B:H,7,false)</f>
        <v>საქართველო - GEO</v>
      </c>
      <c r="H737" s="6" t="s">
        <v>4005</v>
      </c>
      <c r="K737" s="6" t="s">
        <v>4006</v>
      </c>
      <c r="L737" s="6">
        <v>1.033001889E9</v>
      </c>
      <c r="N737" s="6" t="s">
        <v>80</v>
      </c>
      <c r="P737" s="6" t="s">
        <v>4007</v>
      </c>
      <c r="S737" s="6">
        <v>190.0</v>
      </c>
      <c r="T737" s="1" t="str">
        <f t="shared" si="1"/>
        <v>ICE000736</v>
      </c>
      <c r="U737" s="1" t="str">
        <f>TRIM(B737)&amp;" (ს.კ. "&amp;TRIM(F737)&amp;") - "&amp;VLOOKUP(X737,'Entity Types'!B:C,2,false)</f>
        <v>პლანეტა თრეველ (ს.კ. 202244277) - შპს</v>
      </c>
      <c r="V737" s="6" t="s">
        <v>62</v>
      </c>
      <c r="W737" s="6" t="s">
        <v>63</v>
      </c>
      <c r="X737" s="6" t="s">
        <v>64</v>
      </c>
    </row>
    <row r="738">
      <c r="A738" s="5">
        <v>44346.86127690972</v>
      </c>
      <c r="B738" s="6" t="s">
        <v>4008</v>
      </c>
      <c r="D738" s="1" t="str">
        <f>VLOOKUP(X738,'Entity Types'!B:C,2,false)</f>
        <v>შპს</v>
      </c>
      <c r="E738" s="1" t="b">
        <v>0</v>
      </c>
      <c r="F738" s="6" t="s">
        <v>4009</v>
      </c>
      <c r="G738" s="6" t="str">
        <f>VLOOKUP(W738, Countries!B:H,7,false)</f>
        <v>საქართველო - GEO</v>
      </c>
      <c r="H738" s="6" t="s">
        <v>4010</v>
      </c>
      <c r="K738" s="6" t="s">
        <v>4011</v>
      </c>
      <c r="L738" s="6">
        <v>1.024036521E9</v>
      </c>
      <c r="N738" s="6" t="s">
        <v>80</v>
      </c>
      <c r="P738" s="6" t="s">
        <v>4012</v>
      </c>
      <c r="S738" s="6">
        <v>193.0</v>
      </c>
      <c r="T738" s="1" t="str">
        <f t="shared" si="1"/>
        <v>ICE000737</v>
      </c>
      <c r="U738" s="1" t="str">
        <f>TRIM(B738)&amp;" (ს.კ. "&amp;TRIM(F738)&amp;") - "&amp;VLOOKUP(X738,'Entity Types'!B:C,2,false)</f>
        <v>ლაინ დიზაინი (ს.კ. 404897242) - შპს</v>
      </c>
      <c r="V738" s="6" t="s">
        <v>62</v>
      </c>
      <c r="W738" s="6" t="s">
        <v>63</v>
      </c>
      <c r="X738" s="6" t="s">
        <v>64</v>
      </c>
    </row>
    <row r="739">
      <c r="A739" s="5">
        <v>44346.86129884259</v>
      </c>
      <c r="B739" s="6" t="s">
        <v>4013</v>
      </c>
      <c r="D739" s="1" t="str">
        <f>VLOOKUP(X739,'Entity Types'!B:C,2,false)</f>
        <v>შპს</v>
      </c>
      <c r="E739" s="1" t="b">
        <v>0</v>
      </c>
      <c r="F739" s="6" t="s">
        <v>4014</v>
      </c>
      <c r="G739" s="6" t="str">
        <f>VLOOKUP(W739, Countries!B:H,7,false)</f>
        <v>საქართველო - GEO</v>
      </c>
      <c r="H739" s="6" t="s">
        <v>4015</v>
      </c>
      <c r="K739" s="6" t="s">
        <v>859</v>
      </c>
      <c r="L739" s="6">
        <v>1.02401339E9</v>
      </c>
      <c r="N739" s="6" t="s">
        <v>80</v>
      </c>
      <c r="P739" s="6" t="s">
        <v>4016</v>
      </c>
      <c r="S739" s="6">
        <v>208.0</v>
      </c>
      <c r="T739" s="1" t="str">
        <f t="shared" si="1"/>
        <v>ICE000738</v>
      </c>
      <c r="U739" s="1" t="str">
        <f>TRIM(B739)&amp;" (ს.კ. "&amp;TRIM(F739)&amp;") - "&amp;VLOOKUP(X739,'Entity Types'!B:C,2,false)</f>
        <v>ფი-ემ-სი (ს.კ. 404405620) - შპს</v>
      </c>
      <c r="V739" s="6" t="s">
        <v>62</v>
      </c>
      <c r="W739" s="6" t="s">
        <v>63</v>
      </c>
      <c r="X739" s="6" t="s">
        <v>64</v>
      </c>
    </row>
    <row r="740">
      <c r="A740" s="5">
        <v>44346.86132008102</v>
      </c>
      <c r="B740" s="6" t="s">
        <v>3929</v>
      </c>
      <c r="D740" s="1" t="str">
        <f>VLOOKUP(X740,'Entity Types'!B:C,2,false)</f>
        <v>შპს</v>
      </c>
      <c r="E740" s="1" t="b">
        <v>0</v>
      </c>
      <c r="F740" s="6" t="s">
        <v>4017</v>
      </c>
      <c r="G740" s="6" t="str">
        <f>VLOOKUP(W740, Countries!B:H,7,false)</f>
        <v>საქართველო - GEO</v>
      </c>
      <c r="H740" s="6" t="s">
        <v>4018</v>
      </c>
      <c r="K740" s="6" t="s">
        <v>4019</v>
      </c>
      <c r="L740" s="6">
        <v>1.019011345E9</v>
      </c>
      <c r="N740" s="6" t="s">
        <v>80</v>
      </c>
      <c r="P740" s="6" t="s">
        <v>4020</v>
      </c>
      <c r="S740" s="6">
        <v>218.0</v>
      </c>
      <c r="T740" s="1" t="str">
        <f t="shared" si="1"/>
        <v>ICE000739</v>
      </c>
      <c r="U740" s="1" t="str">
        <f>TRIM(B740)&amp;" (ს.კ. "&amp;TRIM(F740)&amp;") - "&amp;VLOOKUP(X740,'Entity Types'!B:C,2,false)</f>
        <v>ველაჯიო (ს.კ. 204469413) - შპს</v>
      </c>
      <c r="V740" s="6" t="s">
        <v>62</v>
      </c>
      <c r="W740" s="6" t="s">
        <v>63</v>
      </c>
      <c r="X740" s="6" t="s">
        <v>64</v>
      </c>
    </row>
    <row r="741">
      <c r="A741" s="5">
        <v>44346.86134392361</v>
      </c>
      <c r="B741" s="6" t="s">
        <v>4021</v>
      </c>
      <c r="D741" s="1" t="str">
        <f>VLOOKUP(X741,'Entity Types'!B:C,2,false)</f>
        <v>შპს</v>
      </c>
      <c r="E741" s="1" t="b">
        <v>0</v>
      </c>
      <c r="F741" s="6" t="s">
        <v>4022</v>
      </c>
      <c r="G741" s="6" t="str">
        <f>VLOOKUP(W741, Countries!B:H,7,false)</f>
        <v>საქართველო - GEO</v>
      </c>
      <c r="H741" s="6" t="s">
        <v>4023</v>
      </c>
      <c r="K741" s="6" t="s">
        <v>4024</v>
      </c>
      <c r="L741" s="6" t="s">
        <v>4025</v>
      </c>
      <c r="N741" s="6" t="s">
        <v>80</v>
      </c>
      <c r="P741" s="6" t="s">
        <v>4026</v>
      </c>
      <c r="S741" s="6">
        <v>219.0</v>
      </c>
      <c r="T741" s="1" t="str">
        <f t="shared" si="1"/>
        <v>ICE000740</v>
      </c>
      <c r="U741" s="1" t="str">
        <f>TRIM(B741)&amp;" (ს.კ. "&amp;TRIM(F741)&amp;") - "&amp;VLOOKUP(X741,'Entity Types'!B:C,2,false)</f>
        <v>გამა (ს.კ. 208208198) - შპს</v>
      </c>
      <c r="V741" s="6" t="s">
        <v>62</v>
      </c>
      <c r="W741" s="6" t="s">
        <v>63</v>
      </c>
      <c r="X741" s="6" t="s">
        <v>64</v>
      </c>
    </row>
    <row r="742">
      <c r="A742" s="5">
        <v>44346.86136440972</v>
      </c>
      <c r="B742" s="6" t="s">
        <v>4027</v>
      </c>
      <c r="D742" s="1" t="str">
        <f>VLOOKUP(X742,'Entity Types'!B:C,2,false)</f>
        <v>შპს</v>
      </c>
      <c r="E742" s="1" t="b">
        <v>0</v>
      </c>
      <c r="F742" s="6" t="s">
        <v>4028</v>
      </c>
      <c r="G742" s="6" t="str">
        <f>VLOOKUP(W742, Countries!B:H,7,false)</f>
        <v>საქართველო - GEO</v>
      </c>
      <c r="H742" s="6" t="s">
        <v>4029</v>
      </c>
      <c r="K742" s="6" t="s">
        <v>1496</v>
      </c>
      <c r="L742" s="6">
        <v>1.010004232E9</v>
      </c>
      <c r="N742" s="6" t="s">
        <v>80</v>
      </c>
      <c r="P742" s="6" t="s">
        <v>4030</v>
      </c>
      <c r="S742" s="6">
        <v>225.0</v>
      </c>
      <c r="T742" s="1" t="str">
        <f t="shared" si="1"/>
        <v>ICE000741</v>
      </c>
      <c r="U742" s="1" t="str">
        <f>TRIM(B742)&amp;" (ს.კ. "&amp;TRIM(F742)&amp;") - "&amp;VLOOKUP(X742,'Entity Types'!B:C,2,false)</f>
        <v>ვენჯორჯია (ს.კ. 404885335) - შპს</v>
      </c>
      <c r="V742" s="6" t="s">
        <v>62</v>
      </c>
      <c r="W742" s="6" t="s">
        <v>63</v>
      </c>
      <c r="X742" s="6" t="s">
        <v>64</v>
      </c>
    </row>
    <row r="743">
      <c r="A743" s="5">
        <v>44346.8613877662</v>
      </c>
      <c r="B743" s="6" t="s">
        <v>4031</v>
      </c>
      <c r="D743" s="1" t="str">
        <f>VLOOKUP(X743,'Entity Types'!B:C,2,false)</f>
        <v>შპს</v>
      </c>
      <c r="E743" s="1" t="b">
        <v>0</v>
      </c>
      <c r="F743" s="6" t="s">
        <v>4032</v>
      </c>
      <c r="G743" s="6" t="str">
        <f>VLOOKUP(W743, Countries!B:H,7,false)</f>
        <v>საქართველო - GEO</v>
      </c>
      <c r="H743" s="6" t="s">
        <v>4033</v>
      </c>
      <c r="K743" s="6" t="s">
        <v>4034</v>
      </c>
      <c r="L743" s="6">
        <v>6.1006016627E10</v>
      </c>
      <c r="N743" s="6" t="s">
        <v>80</v>
      </c>
      <c r="P743" s="6" t="s">
        <v>4035</v>
      </c>
      <c r="S743" s="6">
        <v>224.0</v>
      </c>
      <c r="T743" s="1" t="str">
        <f t="shared" si="1"/>
        <v>ICE000742</v>
      </c>
      <c r="U743" s="1" t="str">
        <f>TRIM(B743)&amp;" (ს.კ. "&amp;TRIM(F743)&amp;") - "&amp;VLOOKUP(X743,'Entity Types'!B:C,2,false)</f>
        <v>კავკასიის ტრანსპორტი და ლოგისტიკა-ბათუმი (ს.კ. 445399097) - შპს</v>
      </c>
      <c r="V743" s="6" t="s">
        <v>62</v>
      </c>
      <c r="W743" s="6" t="s">
        <v>63</v>
      </c>
      <c r="X743" s="6" t="s">
        <v>64</v>
      </c>
    </row>
    <row r="744">
      <c r="A744" s="5">
        <v>44346.861406365744</v>
      </c>
      <c r="B744" s="6" t="s">
        <v>4036</v>
      </c>
      <c r="D744" s="1" t="str">
        <f>VLOOKUP(X744,'Entity Types'!B:C,2,false)</f>
        <v>შპს</v>
      </c>
      <c r="E744" s="1" t="b">
        <v>0</v>
      </c>
      <c r="F744" s="6" t="s">
        <v>4037</v>
      </c>
      <c r="G744" s="6" t="str">
        <f>VLOOKUP(W744, Countries!B:H,7,false)</f>
        <v>საქართველო - GEO</v>
      </c>
      <c r="H744" s="6" t="s">
        <v>4038</v>
      </c>
      <c r="K744" s="6" t="s">
        <v>4039</v>
      </c>
      <c r="L744" s="6">
        <v>1.002004049E9</v>
      </c>
      <c r="N744" s="6" t="s">
        <v>80</v>
      </c>
      <c r="P744" s="6" t="s">
        <v>4040</v>
      </c>
      <c r="S744" s="6">
        <v>227.0</v>
      </c>
      <c r="T744" s="1" t="str">
        <f t="shared" si="1"/>
        <v>ICE000743</v>
      </c>
      <c r="U744" s="1" t="str">
        <f>TRIM(B744)&amp;" (ს.კ. "&amp;TRIM(F744)&amp;") - "&amp;VLOOKUP(X744,'Entity Types'!B:C,2,false)</f>
        <v>ინექსდიზაინი (ს.კ. 205112153) - შპს</v>
      </c>
      <c r="V744" s="6" t="s">
        <v>62</v>
      </c>
      <c r="W744" s="6" t="s">
        <v>63</v>
      </c>
      <c r="X744" s="6" t="s">
        <v>64</v>
      </c>
    </row>
    <row r="745">
      <c r="A745" s="5">
        <v>44346.8614306713</v>
      </c>
      <c r="B745" s="6" t="s">
        <v>4041</v>
      </c>
      <c r="D745" s="1" t="str">
        <f>VLOOKUP(X745,'Entity Types'!B:C,2,false)</f>
        <v>შპს</v>
      </c>
      <c r="E745" s="1" t="b">
        <v>0</v>
      </c>
      <c r="F745" s="6" t="s">
        <v>4042</v>
      </c>
      <c r="G745" s="6" t="str">
        <f>VLOOKUP(W745, Countries!B:H,7,false)</f>
        <v>საქართველო - GEO</v>
      </c>
      <c r="H745" s="6" t="s">
        <v>4043</v>
      </c>
      <c r="K745" s="6" t="s">
        <v>4044</v>
      </c>
      <c r="L745" s="6">
        <v>6.2001020421E10</v>
      </c>
      <c r="N745" s="6" t="s">
        <v>80</v>
      </c>
      <c r="P745" s="6" t="s">
        <v>4045</v>
      </c>
      <c r="S745" s="6">
        <v>206.0</v>
      </c>
      <c r="T745" s="1" t="str">
        <f t="shared" si="1"/>
        <v>ICE000744</v>
      </c>
      <c r="U745" s="1" t="str">
        <f>TRIM(B745)&amp;" (ს.კ. "&amp;TRIM(F745)&amp;") - "&amp;VLOOKUP(X745,'Entity Types'!B:C,2,false)</f>
        <v>Dipo Group (ს.კ. 401969312) - შპს</v>
      </c>
      <c r="V745" s="6" t="s">
        <v>62</v>
      </c>
      <c r="W745" s="6" t="s">
        <v>63</v>
      </c>
      <c r="X745" s="6" t="s">
        <v>64</v>
      </c>
    </row>
    <row r="746">
      <c r="A746" s="5">
        <v>44346.86145203703</v>
      </c>
      <c r="B746" s="6" t="s">
        <v>4046</v>
      </c>
      <c r="D746" s="1" t="str">
        <f>VLOOKUP(X746,'Entity Types'!B:C,2,false)</f>
        <v>შპს</v>
      </c>
      <c r="E746" s="1" t="b">
        <v>0</v>
      </c>
      <c r="F746" s="6" t="s">
        <v>4047</v>
      </c>
      <c r="G746" s="6" t="str">
        <f>VLOOKUP(W746, Countries!B:H,7,false)</f>
        <v>საქართველო - GEO</v>
      </c>
      <c r="H746" s="6" t="s">
        <v>4048</v>
      </c>
      <c r="K746" s="6" t="s">
        <v>4049</v>
      </c>
      <c r="L746" s="6">
        <v>1.0190595E9</v>
      </c>
      <c r="N746" s="6" t="s">
        <v>80</v>
      </c>
      <c r="P746" s="6" t="s">
        <v>4050</v>
      </c>
      <c r="S746" s="6">
        <v>230.0</v>
      </c>
      <c r="T746" s="1" t="str">
        <f t="shared" si="1"/>
        <v>ICE000745</v>
      </c>
      <c r="U746" s="1" t="str">
        <f>TRIM(B746)&amp;" (ს.კ. "&amp;TRIM(F746)&amp;") - "&amp;VLOOKUP(X746,'Entity Types'!B:C,2,false)</f>
        <v>სავაჭრო კორპორაცია (ს.კ. 205177173) - შპს</v>
      </c>
      <c r="V746" s="6" t="s">
        <v>62</v>
      </c>
      <c r="W746" s="6" t="s">
        <v>63</v>
      </c>
      <c r="X746" s="6" t="s">
        <v>64</v>
      </c>
    </row>
    <row r="747">
      <c r="A747" s="5">
        <v>44346.86147354166</v>
      </c>
      <c r="B747" s="6" t="s">
        <v>4051</v>
      </c>
      <c r="D747" s="1" t="str">
        <f>VLOOKUP(X747,'Entity Types'!B:C,2,false)</f>
        <v>შპს</v>
      </c>
      <c r="E747" s="1" t="b">
        <v>0</v>
      </c>
      <c r="F747" s="6" t="s">
        <v>4052</v>
      </c>
      <c r="G747" s="6" t="str">
        <f>VLOOKUP(W747, Countries!B:H,7,false)</f>
        <v>საქართველო - GEO</v>
      </c>
      <c r="H747" s="6" t="s">
        <v>4053</v>
      </c>
      <c r="K747" s="6" t="s">
        <v>4054</v>
      </c>
      <c r="L747" s="6">
        <v>1.02300134E9</v>
      </c>
      <c r="N747" s="6" t="s">
        <v>80</v>
      </c>
      <c r="P747" s="6" t="s">
        <v>4055</v>
      </c>
      <c r="T747" s="1" t="str">
        <f t="shared" si="1"/>
        <v>ICE000746</v>
      </c>
      <c r="U747" s="1" t="str">
        <f>TRIM(B747)&amp;" (ს.კ. "&amp;TRIM(F747)&amp;") - "&amp;VLOOKUP(X747,'Entity Types'!B:C,2,false)</f>
        <v>კონტრასტ + (ს.კ. 205268217) - შპს</v>
      </c>
      <c r="V747" s="6" t="s">
        <v>62</v>
      </c>
      <c r="W747" s="6" t="s">
        <v>63</v>
      </c>
      <c r="X747" s="6" t="s">
        <v>64</v>
      </c>
    </row>
    <row r="748">
      <c r="A748" s="5">
        <v>44346.86149260416</v>
      </c>
      <c r="B748" s="6" t="s">
        <v>4056</v>
      </c>
      <c r="D748" s="1" t="str">
        <f>VLOOKUP(X748,'Entity Types'!B:C,2,false)</f>
        <v>შპს</v>
      </c>
      <c r="E748" s="1" t="b">
        <v>0</v>
      </c>
      <c r="F748" s="6" t="s">
        <v>4057</v>
      </c>
      <c r="G748" s="6" t="str">
        <f>VLOOKUP(W748, Countries!B:H,7,false)</f>
        <v>საქართველო - GEO</v>
      </c>
      <c r="H748" s="6" t="s">
        <v>4058</v>
      </c>
      <c r="K748" s="6" t="s">
        <v>4059</v>
      </c>
      <c r="L748" s="6" t="s">
        <v>4060</v>
      </c>
      <c r="N748" s="6" t="s">
        <v>80</v>
      </c>
      <c r="P748" s="6" t="s">
        <v>4061</v>
      </c>
      <c r="S748" s="6">
        <v>233.0</v>
      </c>
      <c r="T748" s="1" t="str">
        <f t="shared" si="1"/>
        <v>ICE000747</v>
      </c>
      <c r="U748" s="1" t="str">
        <f>TRIM(B748)&amp;" (ს.კ. "&amp;TRIM(F748)&amp;") - "&amp;VLOOKUP(X748,'Entity Types'!B:C,2,false)</f>
        <v>გებრიუდერ ვაის (ს.კ. 404931972) - შპს</v>
      </c>
      <c r="V748" s="6" t="s">
        <v>62</v>
      </c>
      <c r="W748" s="6" t="s">
        <v>63</v>
      </c>
      <c r="X748" s="6" t="s">
        <v>64</v>
      </c>
    </row>
    <row r="749">
      <c r="A749" s="5">
        <v>44346.86151304399</v>
      </c>
      <c r="B749" s="6" t="s">
        <v>4062</v>
      </c>
      <c r="D749" s="1" t="str">
        <f>VLOOKUP(X749,'Entity Types'!B:C,2,false)</f>
        <v>შპს</v>
      </c>
      <c r="E749" s="1" t="b">
        <v>0</v>
      </c>
      <c r="F749" s="6" t="s">
        <v>4063</v>
      </c>
      <c r="G749" s="6" t="str">
        <f>VLOOKUP(W749, Countries!B:H,7,false)</f>
        <v>საქართველო - GEO</v>
      </c>
      <c r="H749" s="6" t="s">
        <v>4064</v>
      </c>
      <c r="K749" s="6" t="s">
        <v>4065</v>
      </c>
      <c r="L749" s="6">
        <v>1.010013087E9</v>
      </c>
      <c r="N749" s="6" t="s">
        <v>80</v>
      </c>
      <c r="P749" s="6" t="s">
        <v>4066</v>
      </c>
      <c r="S749" s="6">
        <v>223.0</v>
      </c>
      <c r="T749" s="1" t="str">
        <f t="shared" si="1"/>
        <v>ICE000748</v>
      </c>
      <c r="U749" s="1" t="str">
        <f>TRIM(B749)&amp;" (ს.კ. "&amp;TRIM(F749)&amp;") - "&amp;VLOOKUP(X749,'Entity Types'!B:C,2,false)</f>
        <v>სან სთორზ (ს.კ. 404901282) - შპს</v>
      </c>
      <c r="V749" s="6" t="s">
        <v>62</v>
      </c>
      <c r="W749" s="6" t="s">
        <v>63</v>
      </c>
      <c r="X749" s="6" t="s">
        <v>64</v>
      </c>
    </row>
    <row r="750">
      <c r="A750" s="5">
        <v>44346.86153416667</v>
      </c>
      <c r="B750" s="6" t="s">
        <v>4067</v>
      </c>
      <c r="D750" s="1" t="str">
        <f>VLOOKUP(X750,'Entity Types'!B:C,2,false)</f>
        <v>შპს</v>
      </c>
      <c r="E750" s="1" t="b">
        <v>0</v>
      </c>
      <c r="F750" s="6" t="s">
        <v>4068</v>
      </c>
      <c r="G750" s="6" t="str">
        <f>VLOOKUP(W750, Countries!B:H,7,false)</f>
        <v>საქართველო - GEO</v>
      </c>
      <c r="H750" s="6" t="s">
        <v>4069</v>
      </c>
      <c r="K750" s="6" t="s">
        <v>4070</v>
      </c>
      <c r="L750" s="6">
        <v>5.9001008283E10</v>
      </c>
      <c r="N750" s="6" t="s">
        <v>80</v>
      </c>
      <c r="P750" s="6" t="s">
        <v>4071</v>
      </c>
      <c r="S750" s="6">
        <v>237.0</v>
      </c>
      <c r="T750" s="1" t="str">
        <f t="shared" si="1"/>
        <v>ICE000749</v>
      </c>
      <c r="U750" s="1" t="str">
        <f>TRIM(B750)&amp;" (ს.კ. "&amp;TRIM(F750)&amp;") - "&amp;VLOOKUP(X750,'Entity Types'!B:C,2,false)</f>
        <v>ქართული საქმე (ს.კ. 404915614) - შპს</v>
      </c>
      <c r="V750" s="6" t="s">
        <v>62</v>
      </c>
      <c r="W750" s="6" t="s">
        <v>63</v>
      </c>
      <c r="X750" s="6" t="s">
        <v>64</v>
      </c>
    </row>
    <row r="751">
      <c r="A751" s="5">
        <v>44346.86155469908</v>
      </c>
      <c r="B751" s="6" t="s">
        <v>4072</v>
      </c>
      <c r="D751" s="1" t="str">
        <f>VLOOKUP(X751,'Entity Types'!B:C,2,false)</f>
        <v>შპს</v>
      </c>
      <c r="E751" s="1" t="b">
        <v>0</v>
      </c>
      <c r="F751" s="6" t="s">
        <v>4073</v>
      </c>
      <c r="G751" s="6" t="str">
        <f>VLOOKUP(W751, Countries!B:H,7,false)</f>
        <v>საქართველო - GEO</v>
      </c>
      <c r="H751" s="6" t="s">
        <v>4074</v>
      </c>
      <c r="K751" s="6" t="s">
        <v>4075</v>
      </c>
      <c r="L751" s="6">
        <v>6.2006027313E10</v>
      </c>
      <c r="N751" s="6" t="s">
        <v>80</v>
      </c>
      <c r="P751" s="6" t="s">
        <v>4076</v>
      </c>
      <c r="S751" s="6">
        <v>238.0</v>
      </c>
      <c r="T751" s="1" t="str">
        <f t="shared" si="1"/>
        <v>ICE000750</v>
      </c>
      <c r="U751" s="1" t="str">
        <f>TRIM(B751)&amp;" (ს.კ. "&amp;TRIM(F751)&amp;") - "&amp;VLOOKUP(X751,'Entity Types'!B:C,2,false)</f>
        <v>BMG (ს.კ. 400048202) - შპს</v>
      </c>
      <c r="V751" s="6" t="s">
        <v>62</v>
      </c>
      <c r="W751" s="6" t="s">
        <v>63</v>
      </c>
      <c r="X751" s="6" t="s">
        <v>64</v>
      </c>
    </row>
    <row r="752">
      <c r="A752" s="5">
        <v>44346.86157530092</v>
      </c>
      <c r="B752" s="6" t="s">
        <v>4077</v>
      </c>
      <c r="D752" s="1" t="str">
        <f>VLOOKUP(X752,'Entity Types'!B:C,2,false)</f>
        <v>შპს</v>
      </c>
      <c r="E752" s="1" t="b">
        <v>0</v>
      </c>
      <c r="F752" s="6" t="s">
        <v>4078</v>
      </c>
      <c r="G752" s="6" t="str">
        <f>VLOOKUP(W752, Countries!B:H,7,false)</f>
        <v>საქართველო - GEO</v>
      </c>
      <c r="H752" s="6" t="s">
        <v>4079</v>
      </c>
      <c r="K752" s="6" t="s">
        <v>4080</v>
      </c>
      <c r="L752" s="6" t="s">
        <v>4081</v>
      </c>
      <c r="N752" s="6" t="s">
        <v>80</v>
      </c>
      <c r="P752" s="6" t="s">
        <v>4082</v>
      </c>
      <c r="S752" s="6">
        <v>221.0</v>
      </c>
      <c r="T752" s="1" t="str">
        <f t="shared" si="1"/>
        <v>ICE000751</v>
      </c>
      <c r="U752" s="1" t="str">
        <f>TRIM(B752)&amp;" (ს.კ. "&amp;TRIM(F752)&amp;") - "&amp;VLOOKUP(X752,'Entity Types'!B:C,2,false)</f>
        <v>კომპლექს-სერვისი (ს.კ. 205023632) - შპს</v>
      </c>
      <c r="V752" s="6" t="s">
        <v>62</v>
      </c>
      <c r="W752" s="6" t="s">
        <v>63</v>
      </c>
      <c r="X752" s="6" t="s">
        <v>64</v>
      </c>
    </row>
    <row r="753">
      <c r="A753" s="5">
        <v>44346.86159699074</v>
      </c>
      <c r="B753" s="6" t="s">
        <v>4083</v>
      </c>
      <c r="D753" s="1" t="str">
        <f>VLOOKUP(X753,'Entity Types'!B:C,2,false)</f>
        <v>შპს</v>
      </c>
      <c r="E753" s="1" t="b">
        <v>0</v>
      </c>
      <c r="F753" s="6" t="s">
        <v>4084</v>
      </c>
      <c r="G753" s="6" t="str">
        <f>VLOOKUP(W753, Countries!B:H,7,false)</f>
        <v>საქართველო - GEO</v>
      </c>
      <c r="H753" s="6" t="s">
        <v>4085</v>
      </c>
      <c r="K753" s="6" t="s">
        <v>4086</v>
      </c>
      <c r="L753" s="6" t="s">
        <v>4087</v>
      </c>
      <c r="N753" s="6" t="s">
        <v>80</v>
      </c>
      <c r="P753" s="6" t="s">
        <v>4088</v>
      </c>
      <c r="S753" s="6">
        <v>239.0</v>
      </c>
      <c r="T753" s="1" t="str">
        <f t="shared" si="1"/>
        <v>ICE000752</v>
      </c>
      <c r="U753" s="1" t="str">
        <f>TRIM(B753)&amp;" (ს.კ. "&amp;TRIM(F753)&amp;") - "&amp;VLOOKUP(X753,'Entity Types'!B:C,2,false)</f>
        <v>რუსთავის საერთაშორისო სკაუტური ცენტრი International
Scout Centre Rustavi (ISCR) (ს.კ. 416299669) - შპს</v>
      </c>
      <c r="V753" s="6" t="s">
        <v>62</v>
      </c>
      <c r="W753" s="6" t="s">
        <v>63</v>
      </c>
      <c r="X753" s="6" t="s">
        <v>64</v>
      </c>
    </row>
    <row r="754">
      <c r="A754" s="5">
        <v>44346.86161608796</v>
      </c>
      <c r="B754" s="6" t="s">
        <v>4089</v>
      </c>
      <c r="D754" s="1" t="str">
        <f>VLOOKUP(X754,'Entity Types'!B:C,2,false)</f>
        <v>შპს</v>
      </c>
      <c r="E754" s="1" t="b">
        <v>0</v>
      </c>
      <c r="F754" s="6" t="s">
        <v>4090</v>
      </c>
      <c r="G754" s="6" t="str">
        <f>VLOOKUP(W754, Countries!B:H,7,false)</f>
        <v>საქართველო - GEO</v>
      </c>
      <c r="H754" s="6" t="s">
        <v>4091</v>
      </c>
      <c r="K754" s="6" t="s">
        <v>4092</v>
      </c>
      <c r="L754" s="6" t="s">
        <v>4093</v>
      </c>
      <c r="N754" s="6" t="s">
        <v>80</v>
      </c>
      <c r="P754" s="6" t="s">
        <v>4094</v>
      </c>
      <c r="T754" s="1" t="str">
        <f t="shared" si="1"/>
        <v>ICE000753</v>
      </c>
      <c r="U754" s="1" t="str">
        <f>TRIM(B754)&amp;" (ს.კ. "&amp;TRIM(F754)&amp;") - "&amp;VLOOKUP(X754,'Entity Types'!B:C,2,false)</f>
        <v>ფლაი ჯორჯია (ს.კ. 404400046) - შპს</v>
      </c>
      <c r="V754" s="6" t="s">
        <v>62</v>
      </c>
      <c r="W754" s="6" t="s">
        <v>63</v>
      </c>
      <c r="X754" s="6" t="s">
        <v>64</v>
      </c>
    </row>
    <row r="755">
      <c r="A755" s="5">
        <v>44346.86163612269</v>
      </c>
      <c r="B755" s="6" t="s">
        <v>4095</v>
      </c>
      <c r="D755" s="1" t="str">
        <f>VLOOKUP(X755,'Entity Types'!B:C,2,false)</f>
        <v>შპს</v>
      </c>
      <c r="E755" s="1" t="b">
        <v>0</v>
      </c>
      <c r="F755" s="6" t="s">
        <v>4096</v>
      </c>
      <c r="G755" s="6" t="str">
        <f>VLOOKUP(W755, Countries!B:H,7,false)</f>
        <v>საქართველო - GEO</v>
      </c>
      <c r="H755" s="6" t="s">
        <v>4097</v>
      </c>
      <c r="K755" s="6" t="s">
        <v>4098</v>
      </c>
      <c r="L755" s="6">
        <v>1.011054613E9</v>
      </c>
      <c r="N755" s="6" t="s">
        <v>80</v>
      </c>
      <c r="P755" s="6" t="s">
        <v>4099</v>
      </c>
      <c r="S755" s="6">
        <v>251.0</v>
      </c>
      <c r="T755" s="1" t="str">
        <f t="shared" si="1"/>
        <v>ICE000754</v>
      </c>
      <c r="U755" s="1" t="str">
        <f>TRIM(B755)&amp;" (ს.კ. "&amp;TRIM(F755)&amp;") - "&amp;VLOOKUP(X755,'Entity Types'!B:C,2,false)</f>
        <v>აისი (ს.კ. 204461171) - შპს</v>
      </c>
      <c r="V755" s="6" t="s">
        <v>62</v>
      </c>
      <c r="W755" s="6" t="s">
        <v>63</v>
      </c>
      <c r="X755" s="6" t="s">
        <v>64</v>
      </c>
    </row>
    <row r="756">
      <c r="A756" s="5">
        <v>44346.86165604167</v>
      </c>
      <c r="B756" s="6" t="s">
        <v>4100</v>
      </c>
      <c r="D756" s="1" t="str">
        <f>VLOOKUP(X756,'Entity Types'!B:C,2,false)</f>
        <v>შპს</v>
      </c>
      <c r="E756" s="1" t="b">
        <v>0</v>
      </c>
      <c r="F756" s="6" t="s">
        <v>4101</v>
      </c>
      <c r="G756" s="6" t="str">
        <f>VLOOKUP(W756, Countries!B:H,7,false)</f>
        <v>საქართველო - GEO</v>
      </c>
      <c r="H756" s="6" t="s">
        <v>4102</v>
      </c>
      <c r="K756" s="6" t="s">
        <v>4103</v>
      </c>
      <c r="L756" s="6" t="s">
        <v>4104</v>
      </c>
      <c r="N756" s="6" t="s">
        <v>80</v>
      </c>
      <c r="P756" s="6" t="s">
        <v>4105</v>
      </c>
      <c r="S756" s="6">
        <v>254.0</v>
      </c>
      <c r="T756" s="1" t="str">
        <f t="shared" si="1"/>
        <v>ICE000755</v>
      </c>
      <c r="U756" s="1" t="str">
        <f>TRIM(B756)&amp;" (ს.კ. "&amp;TRIM(F756)&amp;") - "&amp;VLOOKUP(X756,'Entity Types'!B:C,2,false)</f>
        <v>გალაქსი (ს.კ. 205295955) - შპს</v>
      </c>
      <c r="V756" s="6" t="s">
        <v>62</v>
      </c>
      <c r="W756" s="6" t="s">
        <v>63</v>
      </c>
      <c r="X756" s="6" t="s">
        <v>64</v>
      </c>
    </row>
    <row r="757">
      <c r="A757" s="5">
        <v>44346.86167616898</v>
      </c>
      <c r="B757" s="6" t="s">
        <v>4106</v>
      </c>
      <c r="D757" s="1" t="str">
        <f>VLOOKUP(X757,'Entity Types'!B:C,2,false)</f>
        <v>შპს</v>
      </c>
      <c r="E757" s="1" t="b">
        <v>0</v>
      </c>
      <c r="F757" s="6" t="s">
        <v>4107</v>
      </c>
      <c r="G757" s="6" t="str">
        <f>VLOOKUP(W757, Countries!B:H,7,false)</f>
        <v>საქართველო - GEO</v>
      </c>
      <c r="H757" s="6" t="s">
        <v>4108</v>
      </c>
      <c r="K757" s="6" t="s">
        <v>4109</v>
      </c>
      <c r="L757" s="6" t="s">
        <v>4110</v>
      </c>
      <c r="N757" s="6" t="s">
        <v>80</v>
      </c>
      <c r="P757" s="6" t="s">
        <v>4111</v>
      </c>
      <c r="S757" s="6">
        <v>258.0</v>
      </c>
      <c r="T757" s="1" t="str">
        <f t="shared" si="1"/>
        <v>ICE000756</v>
      </c>
      <c r="U757" s="1" t="str">
        <f>TRIM(B757)&amp;" (ს.კ. "&amp;TRIM(F757)&amp;") - "&amp;VLOOKUP(X757,'Entity Types'!B:C,2,false)</f>
        <v>პრიზმა (ს.კ. 200022723) - შპს</v>
      </c>
      <c r="V757" s="6" t="s">
        <v>62</v>
      </c>
      <c r="W757" s="6" t="s">
        <v>63</v>
      </c>
      <c r="X757" s="6" t="s">
        <v>64</v>
      </c>
    </row>
    <row r="758">
      <c r="A758" s="5">
        <v>44346.86169690972</v>
      </c>
      <c r="B758" s="6" t="s">
        <v>4112</v>
      </c>
      <c r="D758" s="1" t="str">
        <f>VLOOKUP(X758,'Entity Types'!B:C,2,false)</f>
        <v>შპს</v>
      </c>
      <c r="E758" s="1" t="b">
        <v>0</v>
      </c>
      <c r="F758" s="6" t="s">
        <v>4113</v>
      </c>
      <c r="G758" s="6" t="str">
        <f>VLOOKUP(W758, Countries!B:H,7,false)</f>
        <v>საქართველო - GEO</v>
      </c>
      <c r="H758" s="6" t="s">
        <v>4114</v>
      </c>
      <c r="K758" s="6" t="s">
        <v>4115</v>
      </c>
      <c r="L758" s="6">
        <v>5.4001044321E10</v>
      </c>
      <c r="N758" s="6" t="s">
        <v>80</v>
      </c>
      <c r="P758" s="6" t="s">
        <v>4116</v>
      </c>
      <c r="S758" s="6">
        <v>264.0</v>
      </c>
      <c r="T758" s="1" t="str">
        <f t="shared" si="1"/>
        <v>ICE000757</v>
      </c>
      <c r="U758" s="1" t="str">
        <f>TRIM(B758)&amp;" (ს.კ. "&amp;TRIM(F758)&amp;") - "&amp;VLOOKUP(X758,'Entity Types'!B:C,2,false)</f>
        <v>აიპლუსი (ს.კ. 205274148) - შპს</v>
      </c>
      <c r="V758" s="6" t="s">
        <v>62</v>
      </c>
      <c r="W758" s="6" t="s">
        <v>63</v>
      </c>
      <c r="X758" s="6" t="s">
        <v>64</v>
      </c>
    </row>
    <row r="759">
      <c r="A759" s="5">
        <v>44346.86172023148</v>
      </c>
      <c r="B759" s="6" t="s">
        <v>4117</v>
      </c>
      <c r="D759" s="1" t="str">
        <f>VLOOKUP(X759,'Entity Types'!B:C,2,false)</f>
        <v>შპს</v>
      </c>
      <c r="E759" s="1" t="b">
        <v>0</v>
      </c>
      <c r="F759" s="6" t="s">
        <v>4118</v>
      </c>
      <c r="G759" s="6" t="str">
        <f>VLOOKUP(W759, Countries!B:H,7,false)</f>
        <v>საქართველო - GEO</v>
      </c>
      <c r="H759" s="6" t="s">
        <v>4119</v>
      </c>
      <c r="K759" s="6" t="s">
        <v>4120</v>
      </c>
      <c r="L759" s="6">
        <v>1.019009818E9</v>
      </c>
      <c r="N759" s="6" t="s">
        <v>80</v>
      </c>
      <c r="P759" s="6" t="s">
        <v>4121</v>
      </c>
      <c r="S759" s="6">
        <v>272.0</v>
      </c>
      <c r="T759" s="1" t="str">
        <f t="shared" si="1"/>
        <v>ICE000758</v>
      </c>
      <c r="U759" s="1" t="str">
        <f>TRIM(B759)&amp;" (ს.კ. "&amp;TRIM(F759)&amp;") - "&amp;VLOOKUP(X759,'Entity Types'!B:C,2,false)</f>
        <v>ქოლ ცენტრი (ს.კ. 204495046) - შპს</v>
      </c>
      <c r="V759" s="6" t="s">
        <v>62</v>
      </c>
      <c r="W759" s="6" t="s">
        <v>63</v>
      </c>
      <c r="X759" s="6" t="s">
        <v>64</v>
      </c>
    </row>
    <row r="760">
      <c r="A760" s="5">
        <v>44346.861743738424</v>
      </c>
      <c r="B760" s="6" t="s">
        <v>4122</v>
      </c>
      <c r="D760" s="1" t="str">
        <f>VLOOKUP(X760,'Entity Types'!B:C,2,false)</f>
        <v>შპს</v>
      </c>
      <c r="E760" s="1" t="b">
        <v>0</v>
      </c>
      <c r="F760" s="6" t="s">
        <v>4123</v>
      </c>
      <c r="G760" s="6" t="str">
        <f>VLOOKUP(W760, Countries!B:H,7,false)</f>
        <v>საქართველო - GEO</v>
      </c>
      <c r="H760" s="6" t="s">
        <v>4124</v>
      </c>
      <c r="K760" s="6" t="s">
        <v>4125</v>
      </c>
      <c r="L760" s="6">
        <v>1.7950003E9</v>
      </c>
      <c r="N760" s="6" t="s">
        <v>80</v>
      </c>
      <c r="P760" s="6" t="s">
        <v>4126</v>
      </c>
      <c r="S760" s="6">
        <v>213.0</v>
      </c>
      <c r="T760" s="1" t="str">
        <f t="shared" si="1"/>
        <v>ICE000759</v>
      </c>
      <c r="U760" s="1" t="str">
        <f>TRIM(B760)&amp;" (ს.კ. "&amp;TRIM(F760)&amp;") - "&amp;VLOOKUP(X760,'Entity Types'!B:C,2,false)</f>
        <v>ევრო მოტორი (ს.კ. 400003456) - შპს</v>
      </c>
      <c r="V760" s="6" t="s">
        <v>62</v>
      </c>
      <c r="W760" s="6" t="s">
        <v>63</v>
      </c>
      <c r="X760" s="6" t="s">
        <v>64</v>
      </c>
    </row>
    <row r="761">
      <c r="A761" s="5">
        <v>44346.86176630787</v>
      </c>
      <c r="B761" s="6" t="s">
        <v>4127</v>
      </c>
      <c r="D761" s="1" t="str">
        <f>VLOOKUP(X761,'Entity Types'!B:C,2,false)</f>
        <v>შპს</v>
      </c>
      <c r="E761" s="1" t="b">
        <v>0</v>
      </c>
      <c r="F761" s="6" t="s">
        <v>4128</v>
      </c>
      <c r="G761" s="6" t="str">
        <f>VLOOKUP(W761, Countries!B:H,7,false)</f>
        <v>საქართველო - GEO</v>
      </c>
      <c r="H761" s="6" t="s">
        <v>4129</v>
      </c>
      <c r="K761" s="6" t="s">
        <v>4130</v>
      </c>
      <c r="L761" s="6">
        <v>1.015013117E9</v>
      </c>
      <c r="N761" s="6" t="s">
        <v>80</v>
      </c>
      <c r="P761" s="6" t="s">
        <v>4131</v>
      </c>
      <c r="S761" s="6">
        <v>276.0</v>
      </c>
      <c r="T761" s="1" t="str">
        <f t="shared" si="1"/>
        <v>ICE000760</v>
      </c>
      <c r="U761" s="1" t="str">
        <f>TRIM(B761)&amp;" (ს.კ. "&amp;TRIM(F761)&amp;") - "&amp;VLOOKUP(X761,'Entity Types'!B:C,2,false)</f>
        <v>ვივამედი (ს.კ. 404879663) - შპს</v>
      </c>
      <c r="V761" s="6" t="s">
        <v>62</v>
      </c>
      <c r="W761" s="6" t="s">
        <v>63</v>
      </c>
      <c r="X761" s="6" t="s">
        <v>64</v>
      </c>
    </row>
    <row r="762">
      <c r="A762" s="5">
        <v>44346.86179039352</v>
      </c>
      <c r="B762" s="6" t="s">
        <v>4132</v>
      </c>
      <c r="D762" s="1" t="str">
        <f>VLOOKUP(X762,'Entity Types'!B:C,2,false)</f>
        <v>შპს</v>
      </c>
      <c r="E762" s="1" t="b">
        <v>0</v>
      </c>
      <c r="F762" s="6" t="s">
        <v>4133</v>
      </c>
      <c r="G762" s="6" t="str">
        <f>VLOOKUP(W762, Countries!B:H,7,false)</f>
        <v>საქართველო - GEO</v>
      </c>
      <c r="H762" s="6" t="s">
        <v>4134</v>
      </c>
      <c r="K762" s="6" t="s">
        <v>1977</v>
      </c>
      <c r="L762" s="6">
        <v>1.020005032E9</v>
      </c>
      <c r="N762" s="6" t="s">
        <v>80</v>
      </c>
      <c r="P762" s="6" t="s">
        <v>4135</v>
      </c>
      <c r="S762" s="6">
        <v>274.0</v>
      </c>
      <c r="T762" s="1" t="str">
        <f t="shared" si="1"/>
        <v>ICE000761</v>
      </c>
      <c r="U762" s="1" t="str">
        <f>TRIM(B762)&amp;" (ს.კ. "&amp;TRIM(F762)&amp;") - "&amp;VLOOKUP(X762,'Entity Types'!B:C,2,false)</f>
        <v>სმარტ რუსთაველი (ს.კ. 404899936) - შპს</v>
      </c>
      <c r="V762" s="6" t="s">
        <v>62</v>
      </c>
      <c r="W762" s="6" t="s">
        <v>63</v>
      </c>
      <c r="X762" s="6" t="s">
        <v>64</v>
      </c>
    </row>
    <row r="763">
      <c r="A763" s="5">
        <v>44346.86181325231</v>
      </c>
      <c r="B763" s="6" t="s">
        <v>4136</v>
      </c>
      <c r="D763" s="1" t="str">
        <f>VLOOKUP(X763,'Entity Types'!B:C,2,false)</f>
        <v>სს</v>
      </c>
      <c r="E763" s="1" t="b">
        <v>0</v>
      </c>
      <c r="F763" s="6" t="s">
        <v>4137</v>
      </c>
      <c r="G763" s="6" t="str">
        <f>VLOOKUP(W763, Countries!B:H,7,false)</f>
        <v>საქართველო - GEO</v>
      </c>
      <c r="H763" s="6" t="s">
        <v>4138</v>
      </c>
      <c r="K763" s="6" t="s">
        <v>1977</v>
      </c>
      <c r="L763" s="6">
        <v>1.020005032E9</v>
      </c>
      <c r="N763" s="6" t="s">
        <v>80</v>
      </c>
      <c r="P763" s="6" t="s">
        <v>4139</v>
      </c>
      <c r="S763" s="6">
        <v>275.0</v>
      </c>
      <c r="T763" s="1" t="str">
        <f t="shared" si="1"/>
        <v>ICE000762</v>
      </c>
      <c r="U763" s="1" t="str">
        <f>TRIM(B763)&amp;" (ს.კ. "&amp;TRIM(F763)&amp;") - "&amp;VLOOKUP(X763,'Entity Types'!B:C,2,false)</f>
        <v>სმარტ რითეილი (ს.კ. 205124346) - სს</v>
      </c>
      <c r="V763" s="6" t="s">
        <v>62</v>
      </c>
      <c r="W763" s="6" t="s">
        <v>63</v>
      </c>
      <c r="X763" s="6" t="s">
        <v>99</v>
      </c>
    </row>
    <row r="764">
      <c r="A764" s="5">
        <v>44346.86183653935</v>
      </c>
      <c r="B764" s="6" t="s">
        <v>4140</v>
      </c>
      <c r="D764" s="1" t="str">
        <f>VLOOKUP(X764,'Entity Types'!B:C,2,false)</f>
        <v>შპს</v>
      </c>
      <c r="E764" s="1" t="b">
        <v>0</v>
      </c>
      <c r="F764" s="6" t="s">
        <v>4141</v>
      </c>
      <c r="G764" s="6" t="str">
        <f>VLOOKUP(W764, Countries!B:H,7,false)</f>
        <v>საქართველო - GEO</v>
      </c>
      <c r="H764" s="6" t="s">
        <v>4142</v>
      </c>
      <c r="K764" s="6" t="s">
        <v>4143</v>
      </c>
      <c r="L764" s="6">
        <v>1.007011349E9</v>
      </c>
      <c r="N764" s="6" t="s">
        <v>80</v>
      </c>
      <c r="P764" s="6" t="s">
        <v>4144</v>
      </c>
      <c r="S764" s="6">
        <v>281.0</v>
      </c>
      <c r="T764" s="1" t="str">
        <f t="shared" si="1"/>
        <v>ICE000763</v>
      </c>
      <c r="U764" s="1" t="str">
        <f>TRIM(B764)&amp;" (ს.კ. "&amp;TRIM(F764)&amp;") - "&amp;VLOOKUP(X764,'Entity Types'!B:C,2,false)</f>
        <v>იბერია ტექ ავტომოტივი (ს.კ. 236093473) - შპს</v>
      </c>
      <c r="V764" s="6" t="s">
        <v>62</v>
      </c>
      <c r="W764" s="6" t="s">
        <v>63</v>
      </c>
      <c r="X764" s="6" t="s">
        <v>64</v>
      </c>
    </row>
    <row r="765">
      <c r="A765" s="5">
        <v>44346.86185797454</v>
      </c>
      <c r="B765" s="6" t="s">
        <v>4145</v>
      </c>
      <c r="D765" s="1" t="str">
        <f>VLOOKUP(X765,'Entity Types'!B:C,2,false)</f>
        <v>შპს</v>
      </c>
      <c r="E765" s="1" t="b">
        <v>0</v>
      </c>
      <c r="F765" s="6" t="s">
        <v>4146</v>
      </c>
      <c r="G765" s="6" t="str">
        <f>VLOOKUP(W765, Countries!B:H,7,false)</f>
        <v>საქართველო - GEO</v>
      </c>
      <c r="H765" s="6" t="s">
        <v>4147</v>
      </c>
      <c r="K765" s="6" t="s">
        <v>4148</v>
      </c>
      <c r="L765" s="6">
        <v>1.027023991E9</v>
      </c>
      <c r="N765" s="6" t="s">
        <v>80</v>
      </c>
      <c r="P765" s="6" t="s">
        <v>4149</v>
      </c>
      <c r="S765" s="6">
        <v>283.0</v>
      </c>
      <c r="T765" s="1" t="str">
        <f t="shared" si="1"/>
        <v>ICE000764</v>
      </c>
      <c r="U765" s="1" t="str">
        <f>TRIM(B765)&amp;" (ს.კ. "&amp;TRIM(F765)&amp;") - "&amp;VLOOKUP(X765,'Entity Types'!B:C,2,false)</f>
        <v>თბილისის ბიზნეს სახლი (ს.კ. 204564293) - შპს</v>
      </c>
      <c r="V765" s="6" t="s">
        <v>62</v>
      </c>
      <c r="W765" s="6" t="s">
        <v>63</v>
      </c>
      <c r="X765" s="6" t="s">
        <v>64</v>
      </c>
    </row>
    <row r="766">
      <c r="A766" s="5">
        <v>44346.86187783565</v>
      </c>
      <c r="B766" s="6" t="s">
        <v>4150</v>
      </c>
      <c r="D766" s="1" t="str">
        <f>VLOOKUP(X766,'Entity Types'!B:C,2,false)</f>
        <v>არასამეწარმეო (არაკომერციული) იურიდიული პირი</v>
      </c>
      <c r="E766" s="1" t="b">
        <v>0</v>
      </c>
      <c r="F766" s="6" t="s">
        <v>4151</v>
      </c>
      <c r="G766" s="6" t="str">
        <f>VLOOKUP(W766, Countries!B:H,7,false)</f>
        <v>საქართველო - GEO</v>
      </c>
      <c r="H766" s="6" t="s">
        <v>4152</v>
      </c>
      <c r="K766" s="6" t="s">
        <v>174</v>
      </c>
      <c r="L766" s="6">
        <v>1.008002066E9</v>
      </c>
      <c r="N766" s="6" t="s">
        <v>80</v>
      </c>
      <c r="P766" s="6" t="s">
        <v>4153</v>
      </c>
      <c r="T766" s="1" t="str">
        <f t="shared" si="1"/>
        <v>ICE000765</v>
      </c>
      <c r="U766" s="1" t="str">
        <f>TRIM(B766)&amp;" (ს.კ. "&amp;TRIM(F766)&amp;") - "&amp;VLOOKUP(X766,'Entity Types'!B:C,2,false)</f>
        <v>საზოგადოება ივერიისა (ს.კ. 404868318) - არასამეწარმეო (არაკომერციული) იურიდიული პირი</v>
      </c>
      <c r="V766" s="6" t="s">
        <v>62</v>
      </c>
      <c r="W766" s="6" t="s">
        <v>63</v>
      </c>
      <c r="X766" s="6" t="s">
        <v>874</v>
      </c>
    </row>
    <row r="767">
      <c r="A767" s="5">
        <v>44346.861896875</v>
      </c>
      <c r="B767" s="6" t="s">
        <v>4154</v>
      </c>
      <c r="D767" s="1" t="str">
        <f>VLOOKUP(X767,'Entity Types'!B:C,2,false)</f>
        <v>შპს</v>
      </c>
      <c r="E767" s="1" t="b">
        <v>0</v>
      </c>
      <c r="F767" s="6" t="s">
        <v>4155</v>
      </c>
      <c r="G767" s="6" t="str">
        <f>VLOOKUP(W767, Countries!B:H,7,false)</f>
        <v>საქართველო - GEO</v>
      </c>
      <c r="H767" s="6" t="s">
        <v>4156</v>
      </c>
      <c r="K767" s="6" t="s">
        <v>4157</v>
      </c>
      <c r="L767" s="6">
        <v>1.02201318E9</v>
      </c>
      <c r="N767" s="6" t="s">
        <v>80</v>
      </c>
      <c r="P767" s="6" t="s">
        <v>4158</v>
      </c>
      <c r="S767" s="6">
        <v>285.0</v>
      </c>
      <c r="T767" s="1" t="str">
        <f t="shared" si="1"/>
        <v>ICE000766</v>
      </c>
      <c r="U767" s="1" t="str">
        <f>TRIM(B767)&amp;" (ს.კ. "&amp;TRIM(F767)&amp;") - "&amp;VLOOKUP(X767,'Entity Types'!B:C,2,false)</f>
        <v>ჯი ემ ჯი XXI (ს.კ. 404905055) - შპს</v>
      </c>
      <c r="V767" s="6" t="s">
        <v>62</v>
      </c>
      <c r="W767" s="6" t="s">
        <v>63</v>
      </c>
      <c r="X767" s="6" t="s">
        <v>64</v>
      </c>
    </row>
    <row r="768">
      <c r="A768" s="5">
        <v>44346.861918263894</v>
      </c>
      <c r="B768" s="6" t="s">
        <v>4159</v>
      </c>
      <c r="D768" s="1" t="str">
        <f>VLOOKUP(X768,'Entity Types'!B:C,2,false)</f>
        <v>შპს</v>
      </c>
      <c r="E768" s="1" t="b">
        <v>0</v>
      </c>
      <c r="F768" s="6" t="s">
        <v>4160</v>
      </c>
      <c r="G768" s="6" t="str">
        <f>VLOOKUP(W768, Countries!B:H,7,false)</f>
        <v>საქართველო - GEO</v>
      </c>
      <c r="H768" s="6" t="s">
        <v>4161</v>
      </c>
      <c r="K768" s="6" t="s">
        <v>4162</v>
      </c>
      <c r="L768" s="6" t="s">
        <v>4163</v>
      </c>
      <c r="N768" s="6" t="s">
        <v>80</v>
      </c>
      <c r="P768" s="6" t="s">
        <v>4164</v>
      </c>
      <c r="S768" s="6">
        <v>289.0</v>
      </c>
      <c r="T768" s="1" t="str">
        <f t="shared" si="1"/>
        <v>ICE000767</v>
      </c>
      <c r="U768" s="1" t="str">
        <f>TRIM(B768)&amp;" (ს.კ. "&amp;TRIM(F768)&amp;") - "&amp;VLOOKUP(X768,'Entity Types'!B:C,2,false)</f>
        <v>D-Forwarder (ს.კ. 406068696) - შპს</v>
      </c>
      <c r="V768" s="6" t="s">
        <v>62</v>
      </c>
      <c r="W768" s="6" t="s">
        <v>63</v>
      </c>
      <c r="X768" s="6" t="s">
        <v>64</v>
      </c>
    </row>
    <row r="769">
      <c r="A769" s="5">
        <v>44346.864768217594</v>
      </c>
      <c r="B769" s="6" t="s">
        <v>4165</v>
      </c>
      <c r="D769" s="1" t="str">
        <f>VLOOKUP(X769,'Entity Types'!B:C,2,false)</f>
        <v>შპს</v>
      </c>
      <c r="E769" s="1" t="b">
        <v>0</v>
      </c>
      <c r="F769" s="6" t="s">
        <v>4166</v>
      </c>
      <c r="G769" s="6" t="str">
        <f>VLOOKUP(W769, Countries!B:H,7,false)</f>
        <v>საქართველო - GEO</v>
      </c>
      <c r="H769" s="6" t="s">
        <v>4167</v>
      </c>
      <c r="K769" s="6" t="s">
        <v>4168</v>
      </c>
      <c r="L769" s="6">
        <v>2.461517391E9</v>
      </c>
      <c r="N769" s="6" t="s">
        <v>80</v>
      </c>
      <c r="P769" s="6" t="s">
        <v>4169</v>
      </c>
      <c r="S769" s="6">
        <v>290.0</v>
      </c>
      <c r="T769" s="1" t="str">
        <f t="shared" si="1"/>
        <v>ICE000768</v>
      </c>
      <c r="U769" s="1" t="str">
        <f>TRIM(B769)&amp;" (ს.კ. "&amp;TRIM(F769)&amp;") - "&amp;VLOOKUP(X769,'Entity Types'!B:C,2,false)</f>
        <v>Wisher Enterprise GE (ს.კ. 404427214) - შპს</v>
      </c>
      <c r="V769" s="6" t="s">
        <v>62</v>
      </c>
      <c r="W769" s="6" t="s">
        <v>63</v>
      </c>
      <c r="X769" s="6" t="s">
        <v>64</v>
      </c>
    </row>
    <row r="770">
      <c r="A770" s="5">
        <v>44346.86479366898</v>
      </c>
      <c r="B770" s="6" t="s">
        <v>4170</v>
      </c>
      <c r="D770" s="1" t="str">
        <f>VLOOKUP(X770,'Entity Types'!B:C,2,false)</f>
        <v>შპს</v>
      </c>
      <c r="E770" s="1" t="b">
        <v>0</v>
      </c>
      <c r="F770" s="6" t="s">
        <v>4171</v>
      </c>
      <c r="G770" s="6" t="str">
        <f>VLOOKUP(W770, Countries!B:H,7,false)</f>
        <v>საქართველო - GEO</v>
      </c>
      <c r="H770" s="6" t="s">
        <v>4172</v>
      </c>
      <c r="K770" s="6" t="s">
        <v>4173</v>
      </c>
      <c r="L770" s="6" t="s">
        <v>4174</v>
      </c>
      <c r="N770" s="6" t="s">
        <v>80</v>
      </c>
      <c r="P770" s="6" t="s">
        <v>4175</v>
      </c>
      <c r="S770" s="6">
        <v>292.0</v>
      </c>
      <c r="T770" s="1" t="str">
        <f t="shared" si="1"/>
        <v>ICE000769</v>
      </c>
      <c r="U770" s="1" t="str">
        <f>TRIM(B770)&amp;" (ს.კ. "&amp;TRIM(F770)&amp;") - "&amp;VLOOKUP(X770,'Entity Types'!B:C,2,false)</f>
        <v>ფრეგატ-ჯორჯია (ს.კ. 406031743) - შპს</v>
      </c>
      <c r="V770" s="6" t="s">
        <v>62</v>
      </c>
      <c r="W770" s="6" t="s">
        <v>63</v>
      </c>
      <c r="X770" s="6" t="s">
        <v>64</v>
      </c>
    </row>
    <row r="771">
      <c r="A771" s="5">
        <v>44346.86481789352</v>
      </c>
      <c r="B771" s="6" t="s">
        <v>4176</v>
      </c>
      <c r="D771" s="1" t="str">
        <f>VLOOKUP(X771,'Entity Types'!B:C,2,false)</f>
        <v>შპს</v>
      </c>
      <c r="E771" s="1" t="b">
        <v>0</v>
      </c>
      <c r="F771" s="6" t="s">
        <v>4177</v>
      </c>
      <c r="G771" s="6" t="str">
        <f>VLOOKUP(W771, Countries!B:H,7,false)</f>
        <v>საქართველო - GEO</v>
      </c>
      <c r="H771" s="6" t="s">
        <v>4178</v>
      </c>
      <c r="K771" s="6" t="s">
        <v>4179</v>
      </c>
      <c r="L771" s="6">
        <v>6.5007000219E10</v>
      </c>
      <c r="N771" s="6" t="s">
        <v>80</v>
      </c>
      <c r="P771" s="6" t="s">
        <v>4180</v>
      </c>
      <c r="S771" s="6">
        <v>293.0</v>
      </c>
      <c r="T771" s="1" t="str">
        <f t="shared" si="1"/>
        <v>ICE000770</v>
      </c>
      <c r="U771" s="1" t="str">
        <f>TRIM(B771)&amp;" (ს.კ. "&amp;TRIM(F771)&amp;") - "&amp;VLOOKUP(X771,'Entity Types'!B:C,2,false)</f>
        <v>რუსთავის ფოლადი (ს.კ. 404411908) - შპს</v>
      </c>
      <c r="V771" s="6" t="s">
        <v>62</v>
      </c>
      <c r="W771" s="6" t="s">
        <v>63</v>
      </c>
      <c r="X771" s="6" t="s">
        <v>64</v>
      </c>
    </row>
    <row r="772">
      <c r="A772" s="5">
        <v>44346.86484325232</v>
      </c>
      <c r="B772" s="6" t="s">
        <v>4181</v>
      </c>
      <c r="D772" s="1" t="str">
        <f>VLOOKUP(X772,'Entity Types'!B:C,2,false)</f>
        <v>შპს</v>
      </c>
      <c r="E772" s="1" t="b">
        <v>0</v>
      </c>
      <c r="F772" s="6" t="s">
        <v>4182</v>
      </c>
      <c r="G772" s="6" t="str">
        <f>VLOOKUP(W772, Countries!B:H,7,false)</f>
        <v>საქართველო - GEO</v>
      </c>
      <c r="H772" s="6" t="s">
        <v>4183</v>
      </c>
      <c r="K772" s="6" t="s">
        <v>4184</v>
      </c>
      <c r="L772" s="6">
        <v>1.024019912E9</v>
      </c>
      <c r="N772" s="6" t="s">
        <v>80</v>
      </c>
      <c r="P772" s="6" t="s">
        <v>4185</v>
      </c>
      <c r="S772" s="6">
        <v>310.0</v>
      </c>
      <c r="T772" s="1" t="str">
        <f t="shared" si="1"/>
        <v>ICE000771</v>
      </c>
      <c r="U772" s="1" t="str">
        <f>TRIM(B772)&amp;" (ს.კ. "&amp;TRIM(F772)&amp;") - "&amp;VLOOKUP(X772,'Entity Types'!B:C,2,false)</f>
        <v>G.M. (ს.კ. 401953169) - შპს</v>
      </c>
      <c r="V772" s="6" t="s">
        <v>62</v>
      </c>
      <c r="W772" s="6" t="s">
        <v>63</v>
      </c>
      <c r="X772" s="6" t="s">
        <v>64</v>
      </c>
    </row>
    <row r="773">
      <c r="A773" s="5">
        <v>44346.86486431713</v>
      </c>
      <c r="B773" s="6" t="s">
        <v>4186</v>
      </c>
      <c r="D773" s="1" t="str">
        <f>VLOOKUP(X773,'Entity Types'!B:C,2,false)</f>
        <v>შპს</v>
      </c>
      <c r="E773" s="1" t="b">
        <v>0</v>
      </c>
      <c r="F773" s="6" t="s">
        <v>4187</v>
      </c>
      <c r="G773" s="6" t="str">
        <f>VLOOKUP(W773, Countries!B:H,7,false)</f>
        <v>საქართველო - GEO</v>
      </c>
      <c r="H773" s="6" t="s">
        <v>4188</v>
      </c>
      <c r="K773" s="6" t="s">
        <v>4189</v>
      </c>
      <c r="L773" s="6">
        <v>1.191006061E9</v>
      </c>
      <c r="N773" s="6" t="s">
        <v>80</v>
      </c>
      <c r="P773" s="6" t="s">
        <v>4190</v>
      </c>
      <c r="S773" s="6">
        <v>288.0</v>
      </c>
      <c r="T773" s="1" t="str">
        <f t="shared" si="1"/>
        <v>ICE000772</v>
      </c>
      <c r="U773" s="1" t="str">
        <f>TRIM(B773)&amp;" (ს.კ. "&amp;TRIM(F773)&amp;") - "&amp;VLOOKUP(X773,'Entity Types'!B:C,2,false)</f>
        <v>დემირკოლ ტრანსპორტ გრუპი (ს.კ. 404464325) - შპს</v>
      </c>
      <c r="V773" s="6" t="s">
        <v>62</v>
      </c>
      <c r="W773" s="6" t="s">
        <v>63</v>
      </c>
      <c r="X773" s="6" t="s">
        <v>64</v>
      </c>
    </row>
    <row r="774">
      <c r="A774" s="5">
        <v>44346.86488472222</v>
      </c>
      <c r="B774" s="6" t="s">
        <v>4191</v>
      </c>
      <c r="D774" s="1" t="str">
        <f>VLOOKUP(X774,'Entity Types'!B:C,2,false)</f>
        <v>შპს</v>
      </c>
      <c r="E774" s="1" t="b">
        <v>0</v>
      </c>
      <c r="F774" s="6" t="s">
        <v>4192</v>
      </c>
      <c r="G774" s="6" t="str">
        <f>VLOOKUP(W774, Countries!B:H,7,false)</f>
        <v>საქართველო - GEO</v>
      </c>
      <c r="H774" s="6" t="s">
        <v>4193</v>
      </c>
      <c r="K774" s="6" t="s">
        <v>4194</v>
      </c>
      <c r="L774" s="6">
        <v>5.5001000797E10</v>
      </c>
      <c r="N774" s="6" t="s">
        <v>80</v>
      </c>
      <c r="P774" s="6" t="s">
        <v>4195</v>
      </c>
      <c r="S774" s="6">
        <v>312.0</v>
      </c>
      <c r="T774" s="1" t="str">
        <f t="shared" si="1"/>
        <v>ICE000773</v>
      </c>
      <c r="U774" s="1" t="str">
        <f>TRIM(B774)&amp;" (ს.კ. "&amp;TRIM(F774)&amp;") - "&amp;VLOOKUP(X774,'Entity Types'!B:C,2,false)</f>
        <v>გოშოურა (ს.კ. 444956923) - შპს</v>
      </c>
      <c r="V774" s="6" t="s">
        <v>62</v>
      </c>
      <c r="W774" s="6" t="s">
        <v>63</v>
      </c>
      <c r="X774" s="6" t="s">
        <v>64</v>
      </c>
    </row>
    <row r="775">
      <c r="A775" s="5">
        <v>44346.86490732639</v>
      </c>
      <c r="B775" s="6" t="s">
        <v>4196</v>
      </c>
      <c r="D775" s="1" t="str">
        <f>VLOOKUP(X775,'Entity Types'!B:C,2,false)</f>
        <v>სს</v>
      </c>
      <c r="E775" s="1" t="b">
        <v>0</v>
      </c>
      <c r="F775" s="6" t="s">
        <v>4197</v>
      </c>
      <c r="G775" s="6" t="str">
        <f>VLOOKUP(W775, Countries!B:H,7,false)</f>
        <v>საქართველო - GEO</v>
      </c>
      <c r="H775" s="6" t="s">
        <v>4198</v>
      </c>
      <c r="K775" s="6" t="s">
        <v>4199</v>
      </c>
      <c r="L775" s="6" t="s">
        <v>4200</v>
      </c>
      <c r="N775" s="6" t="s">
        <v>80</v>
      </c>
      <c r="P775" s="6" t="s">
        <v>4201</v>
      </c>
      <c r="S775" s="6">
        <v>326.0</v>
      </c>
      <c r="T775" s="1" t="str">
        <f t="shared" si="1"/>
        <v>ICE000774</v>
      </c>
      <c r="U775" s="1" t="str">
        <f>TRIM(B775)&amp;" (ს.კ. "&amp;TRIM(F775)&amp;") - "&amp;VLOOKUP(X775,'Entity Types'!B:C,2,false)</f>
        <v>დაზღვევის კომპანია ქართუ (ს.კ. 204970031) - სს</v>
      </c>
      <c r="V775" s="6" t="s">
        <v>62</v>
      </c>
      <c r="W775" s="6" t="s">
        <v>63</v>
      </c>
      <c r="X775" s="6" t="s">
        <v>99</v>
      </c>
    </row>
    <row r="776">
      <c r="A776" s="5">
        <v>44346.86493167824</v>
      </c>
      <c r="B776" s="6" t="s">
        <v>4202</v>
      </c>
      <c r="D776" s="1" t="str">
        <f>VLOOKUP(X776,'Entity Types'!B:C,2,false)</f>
        <v>სს</v>
      </c>
      <c r="E776" s="1" t="b">
        <v>0</v>
      </c>
      <c r="F776" s="6" t="s">
        <v>4203</v>
      </c>
      <c r="G776" s="6" t="str">
        <f>VLOOKUP(W776, Countries!B:H,7,false)</f>
        <v>საქართველო - GEO</v>
      </c>
      <c r="H776" s="6" t="s">
        <v>4204</v>
      </c>
      <c r="K776" s="6" t="s">
        <v>4205</v>
      </c>
      <c r="L776" s="6">
        <v>1.008013484E9</v>
      </c>
      <c r="N776" s="6" t="s">
        <v>80</v>
      </c>
      <c r="P776" s="6" t="s">
        <v>4206</v>
      </c>
      <c r="T776" s="1" t="str">
        <f t="shared" si="1"/>
        <v>ICE000775</v>
      </c>
      <c r="U776" s="1" t="str">
        <f>TRIM(B776)&amp;" (ს.კ. "&amp;TRIM(F776)&amp;") - "&amp;VLOOKUP(X776,'Entity Types'!B:C,2,false)</f>
        <v>გლობალ ერთი (ს.კ. 201949918) - სს</v>
      </c>
      <c r="V776" s="6" t="s">
        <v>62</v>
      </c>
      <c r="W776" s="6" t="s">
        <v>63</v>
      </c>
      <c r="X776" s="6" t="s">
        <v>99</v>
      </c>
    </row>
    <row r="777">
      <c r="A777" s="5">
        <v>44346.864954282406</v>
      </c>
      <c r="B777" s="6" t="s">
        <v>4207</v>
      </c>
      <c r="D777" s="1" t="str">
        <f>VLOOKUP(X777,'Entity Types'!B:C,2,false)</f>
        <v>სს</v>
      </c>
      <c r="E777" s="1" t="b">
        <v>0</v>
      </c>
      <c r="F777" s="6" t="s">
        <v>4208</v>
      </c>
      <c r="G777" s="6" t="str">
        <f>VLOOKUP(W777, Countries!B:H,7,false)</f>
        <v>საქართველო - GEO</v>
      </c>
      <c r="H777" s="6" t="s">
        <v>4209</v>
      </c>
      <c r="K777" s="6" t="s">
        <v>4210</v>
      </c>
      <c r="L777" s="6">
        <v>6.1001018642E10</v>
      </c>
      <c r="N777" s="6" t="s">
        <v>80</v>
      </c>
      <c r="P777" s="6" t="s">
        <v>4211</v>
      </c>
      <c r="S777" s="6">
        <v>337.0</v>
      </c>
      <c r="T777" s="1" t="str">
        <f t="shared" si="1"/>
        <v>ICE000776</v>
      </c>
      <c r="U777" s="1" t="str">
        <f>TRIM(B777)&amp;" (ს.კ. "&amp;TRIM(F777)&amp;") - "&amp;VLOOKUP(X777,'Entity Types'!B:C,2,false)</f>
        <v>გამოფენების ცენტრი (ს.კ. 201990104) - სს</v>
      </c>
      <c r="V777" s="6" t="s">
        <v>62</v>
      </c>
      <c r="W777" s="6" t="s">
        <v>63</v>
      </c>
      <c r="X777" s="6" t="s">
        <v>99</v>
      </c>
    </row>
    <row r="778">
      <c r="A778" s="5">
        <v>44346.864976909725</v>
      </c>
      <c r="B778" s="6" t="s">
        <v>4212</v>
      </c>
      <c r="D778" s="1" t="str">
        <f>VLOOKUP(X778,'Entity Types'!B:C,2,false)</f>
        <v>შპს</v>
      </c>
      <c r="E778" s="1" t="b">
        <v>0</v>
      </c>
      <c r="F778" s="6" t="s">
        <v>4213</v>
      </c>
      <c r="G778" s="6" t="str">
        <f>VLOOKUP(W778, Countries!B:H,7,false)</f>
        <v>საქართველო - GEO</v>
      </c>
      <c r="H778" s="6" t="s">
        <v>4214</v>
      </c>
      <c r="K778" s="6" t="s">
        <v>4215</v>
      </c>
      <c r="L778" s="6">
        <v>1.030000709E9</v>
      </c>
      <c r="N778" s="6" t="s">
        <v>80</v>
      </c>
      <c r="P778" s="6" t="s">
        <v>4216</v>
      </c>
      <c r="S778" s="6">
        <v>336.0</v>
      </c>
      <c r="T778" s="1" t="str">
        <f t="shared" si="1"/>
        <v>ICE000777</v>
      </c>
      <c r="U778" s="1" t="str">
        <f>TRIM(B778)&amp;" (ს.კ. "&amp;TRIM(F778)&amp;") - "&amp;VLOOKUP(X778,'Entity Types'!B:C,2,false)</f>
        <v>V&amp;S Brothers (ს.კ. 404418849) - შპს</v>
      </c>
      <c r="V778" s="6" t="s">
        <v>62</v>
      </c>
      <c r="W778" s="6" t="s">
        <v>63</v>
      </c>
      <c r="X778" s="6" t="s">
        <v>64</v>
      </c>
    </row>
    <row r="779">
      <c r="A779" s="5">
        <v>44346.864998206016</v>
      </c>
      <c r="B779" s="6" t="s">
        <v>4217</v>
      </c>
      <c r="D779" s="1" t="str">
        <f>VLOOKUP(X779,'Entity Types'!B:C,2,false)</f>
        <v>სს</v>
      </c>
      <c r="E779" s="1" t="b">
        <v>0</v>
      </c>
      <c r="F779" s="6" t="s">
        <v>4218</v>
      </c>
      <c r="G779" s="6" t="str">
        <f>VLOOKUP(W779, Countries!B:H,7,false)</f>
        <v>საქართველო - GEO</v>
      </c>
      <c r="H779" s="6" t="s">
        <v>4219</v>
      </c>
      <c r="K779" s="6" t="s">
        <v>4220</v>
      </c>
      <c r="L779" s="6" t="s">
        <v>4221</v>
      </c>
      <c r="N779" s="6" t="s">
        <v>80</v>
      </c>
      <c r="P779" s="6" t="s">
        <v>4222</v>
      </c>
      <c r="S779" s="6">
        <v>324.0</v>
      </c>
      <c r="T779" s="1" t="str">
        <f t="shared" si="1"/>
        <v>ICE000778</v>
      </c>
      <c r="U779" s="1" t="str">
        <f>TRIM(B779)&amp;" (ს.კ. "&amp;TRIM(F779)&amp;") - "&amp;VLOOKUP(X779,'Entity Types'!B:C,2,false)</f>
        <v>ჯორჯიან ავია სერვის ეიჯენსი (ს.კ. 400007158) - სს</v>
      </c>
      <c r="V779" s="6" t="s">
        <v>62</v>
      </c>
      <c r="W779" s="6" t="s">
        <v>63</v>
      </c>
      <c r="X779" s="6" t="s">
        <v>99</v>
      </c>
    </row>
    <row r="780">
      <c r="A780" s="5">
        <v>44346.865020150464</v>
      </c>
      <c r="B780" s="6" t="s">
        <v>4223</v>
      </c>
      <c r="D780" s="1" t="str">
        <f>VLOOKUP(X780,'Entity Types'!B:C,2,false)</f>
        <v>შპს</v>
      </c>
      <c r="E780" s="1" t="b">
        <v>0</v>
      </c>
      <c r="F780" s="6" t="s">
        <v>4224</v>
      </c>
      <c r="G780" s="6" t="str">
        <f>VLOOKUP(W780, Countries!B:H,7,false)</f>
        <v>საქართველო - GEO</v>
      </c>
      <c r="H780" s="6" t="s">
        <v>4225</v>
      </c>
      <c r="K780" s="6" t="s">
        <v>4226</v>
      </c>
      <c r="L780" s="6">
        <v>1.001008644E9</v>
      </c>
      <c r="N780" s="6" t="s">
        <v>80</v>
      </c>
      <c r="P780" s="6" t="s">
        <v>4227</v>
      </c>
      <c r="S780" s="6">
        <v>333.0</v>
      </c>
      <c r="T780" s="1" t="str">
        <f t="shared" si="1"/>
        <v>ICE000779</v>
      </c>
      <c r="U780" s="1" t="str">
        <f>TRIM(B780)&amp;" (ს.კ. "&amp;TRIM(F780)&amp;") - "&amp;VLOOKUP(X780,'Entity Types'!B:C,2,false)</f>
        <v>ელეკო (ს.კ. 205026540) - შპს</v>
      </c>
      <c r="V780" s="6" t="s">
        <v>62</v>
      </c>
      <c r="W780" s="6" t="s">
        <v>63</v>
      </c>
      <c r="X780" s="6" t="s">
        <v>64</v>
      </c>
    </row>
    <row r="781">
      <c r="A781" s="5">
        <v>44346.8650440162</v>
      </c>
      <c r="B781" s="6" t="s">
        <v>4228</v>
      </c>
      <c r="D781" s="1" t="str">
        <f>VLOOKUP(X781,'Entity Types'!B:C,2,false)</f>
        <v>უცხოური საწარმოს ფილიალი</v>
      </c>
      <c r="E781" s="1" t="b">
        <v>0</v>
      </c>
      <c r="F781" s="6" t="s">
        <v>4229</v>
      </c>
      <c r="G781" s="6" t="str">
        <f>VLOOKUP(W781, Countries!B:H,7,false)</f>
        <v>საქართველო - GEO</v>
      </c>
      <c r="H781" s="6" t="s">
        <v>4230</v>
      </c>
      <c r="K781" s="6" t="s">
        <v>4231</v>
      </c>
      <c r="L781" s="6" t="s">
        <v>4232</v>
      </c>
      <c r="N781" s="6" t="s">
        <v>80</v>
      </c>
      <c r="P781" s="6" t="s">
        <v>4233</v>
      </c>
      <c r="S781" s="6">
        <v>340.0</v>
      </c>
      <c r="T781" s="1" t="str">
        <f t="shared" si="1"/>
        <v>ICE000780</v>
      </c>
      <c r="U781" s="1" t="str">
        <f>TRIM(B781)&amp;" (ს.კ. "&amp;TRIM(F781)&amp;") - "&amp;VLOOKUP(X781,'Entity Types'!B:C,2,false)</f>
        <v>ღია სააქციო საზოგადოება სამშენებლო-სამრეწველო საინვესტიციო კორპორაცია აკკორდ-ის წარმომადგენლობა (ფილიალი) საქართველოში აკკორდ ჯორჯია (ს.კ. 202459295) - უცხოური საწარმოს ფილიალი</v>
      </c>
      <c r="V781" s="6" t="s">
        <v>62</v>
      </c>
      <c r="W781" s="6" t="s">
        <v>63</v>
      </c>
      <c r="X781" s="6" t="s">
        <v>782</v>
      </c>
    </row>
    <row r="782">
      <c r="A782" s="5">
        <v>44346.865066921295</v>
      </c>
      <c r="B782" s="6" t="s">
        <v>4234</v>
      </c>
      <c r="D782" s="1" t="str">
        <f>VLOOKUP(X782,'Entity Types'!B:C,2,false)</f>
        <v>შპს</v>
      </c>
      <c r="E782" s="1" t="b">
        <v>0</v>
      </c>
      <c r="F782" s="6" t="s">
        <v>4235</v>
      </c>
      <c r="G782" s="6" t="str">
        <f>VLOOKUP(W782, Countries!B:H,7,false)</f>
        <v>საქართველო - GEO</v>
      </c>
      <c r="H782" s="6" t="s">
        <v>4236</v>
      </c>
      <c r="K782" s="6" t="s">
        <v>4237</v>
      </c>
      <c r="L782" s="6">
        <v>1.030007926E9</v>
      </c>
      <c r="N782" s="6" t="s">
        <v>80</v>
      </c>
      <c r="P782" s="6" t="s">
        <v>4238</v>
      </c>
      <c r="S782" s="6">
        <v>342.0</v>
      </c>
      <c r="T782" s="1" t="str">
        <f t="shared" si="1"/>
        <v>ICE000781</v>
      </c>
      <c r="U782" s="1" t="str">
        <f>TRIM(B782)&amp;" (ს.კ. "&amp;TRIM(F782)&amp;") - "&amp;VLOOKUP(X782,'Entity Types'!B:C,2,false)</f>
        <v>ნიუ ფაიფ თერმი (ს.კ. 205294304) - შპს</v>
      </c>
      <c r="V782" s="6" t="s">
        <v>62</v>
      </c>
      <c r="W782" s="6" t="s">
        <v>63</v>
      </c>
      <c r="X782" s="6" t="s">
        <v>64</v>
      </c>
    </row>
    <row r="783">
      <c r="A783" s="5">
        <v>44346.86508739583</v>
      </c>
      <c r="B783" s="6" t="s">
        <v>4239</v>
      </c>
      <c r="D783" s="1" t="str">
        <f>VLOOKUP(X783,'Entity Types'!B:C,2,false)</f>
        <v>შპს</v>
      </c>
      <c r="E783" s="1" t="b">
        <v>0</v>
      </c>
      <c r="F783" s="6" t="s">
        <v>4240</v>
      </c>
      <c r="G783" s="6" t="str">
        <f>VLOOKUP(W783, Countries!B:H,7,false)</f>
        <v>საქართველო - GEO</v>
      </c>
      <c r="H783" s="6" t="s">
        <v>4241</v>
      </c>
      <c r="K783" s="6" t="s">
        <v>4242</v>
      </c>
      <c r="L783" s="6">
        <v>1.025018304E9</v>
      </c>
      <c r="N783" s="6" t="s">
        <v>80</v>
      </c>
      <c r="P783" s="6" t="s">
        <v>4243</v>
      </c>
      <c r="S783" s="6">
        <v>343.0</v>
      </c>
      <c r="T783" s="1" t="str">
        <f t="shared" si="1"/>
        <v>ICE000782</v>
      </c>
      <c r="U783" s="1" t="str">
        <f>TRIM(B783)&amp;" (ს.კ. "&amp;TRIM(F783)&amp;") - "&amp;VLOOKUP(X783,'Entity Types'!B:C,2,false)</f>
        <v>New Energy Invest (ს.კ. 404953564) - შპს</v>
      </c>
      <c r="V783" s="6" t="s">
        <v>62</v>
      </c>
      <c r="W783" s="6" t="s">
        <v>63</v>
      </c>
      <c r="X783" s="6" t="s">
        <v>64</v>
      </c>
    </row>
    <row r="784">
      <c r="A784" s="5">
        <v>44346.86510765046</v>
      </c>
      <c r="B784" s="6" t="s">
        <v>4244</v>
      </c>
      <c r="D784" s="1" t="str">
        <f>VLOOKUP(X784,'Entity Types'!B:C,2,false)</f>
        <v>შპს</v>
      </c>
      <c r="E784" s="1" t="b">
        <v>0</v>
      </c>
      <c r="F784" s="6" t="s">
        <v>4245</v>
      </c>
      <c r="G784" s="6" t="str">
        <f>VLOOKUP(W784, Countries!B:H,7,false)</f>
        <v>საქართველო - GEO</v>
      </c>
      <c r="H784" s="6" t="s">
        <v>4246</v>
      </c>
      <c r="K784" s="6" t="s">
        <v>902</v>
      </c>
      <c r="L784" s="6">
        <v>1.8001042159E10</v>
      </c>
      <c r="N784" s="6" t="s">
        <v>80</v>
      </c>
      <c r="P784" s="6" t="s">
        <v>4247</v>
      </c>
      <c r="S784" s="6">
        <v>344.0</v>
      </c>
      <c r="T784" s="1" t="str">
        <f t="shared" si="1"/>
        <v>ICE000783</v>
      </c>
      <c r="U784" s="1" t="str">
        <f>TRIM(B784)&amp;" (ს.კ. "&amp;TRIM(F784)&amp;") - "&amp;VLOOKUP(X784,'Entity Types'!B:C,2,false)</f>
        <v>ტიტულარ (ს.კ. 404947377) - შპს</v>
      </c>
      <c r="V784" s="6" t="s">
        <v>62</v>
      </c>
      <c r="W784" s="6" t="s">
        <v>63</v>
      </c>
      <c r="X784" s="6" t="s">
        <v>64</v>
      </c>
    </row>
    <row r="785">
      <c r="A785" s="5">
        <v>44346.8651297801</v>
      </c>
      <c r="B785" s="6" t="s">
        <v>4248</v>
      </c>
      <c r="D785" s="1" t="str">
        <f>VLOOKUP(X785,'Entity Types'!B:C,2,false)</f>
        <v>შპს</v>
      </c>
      <c r="E785" s="1" t="b">
        <v>0</v>
      </c>
      <c r="F785" s="6" t="s">
        <v>4249</v>
      </c>
      <c r="G785" s="6" t="str">
        <f>VLOOKUP(W785, Countries!B:H,7,false)</f>
        <v>საქართველო - GEO</v>
      </c>
      <c r="H785" s="6" t="s">
        <v>4250</v>
      </c>
      <c r="K785" s="6" t="s">
        <v>4251</v>
      </c>
      <c r="L785" s="6">
        <v>1.501125883E9</v>
      </c>
      <c r="N785" s="6" t="s">
        <v>80</v>
      </c>
      <c r="P785" s="6" t="s">
        <v>4252</v>
      </c>
      <c r="S785" s="6">
        <v>347.0</v>
      </c>
      <c r="T785" s="1" t="str">
        <f t="shared" si="1"/>
        <v>ICE000784</v>
      </c>
      <c r="U785" s="1" t="str">
        <f>TRIM(B785)&amp;" (ს.კ. "&amp;TRIM(F785)&amp;") - "&amp;VLOOKUP(X785,'Entity Types'!B:C,2,false)</f>
        <v>ვისტა ჯორჯია (ს.კ. 202461638) - შპს</v>
      </c>
      <c r="V785" s="6" t="s">
        <v>62</v>
      </c>
      <c r="W785" s="6" t="s">
        <v>63</v>
      </c>
      <c r="X785" s="6" t="s">
        <v>64</v>
      </c>
    </row>
    <row r="786">
      <c r="A786" s="5">
        <v>44346.86515087963</v>
      </c>
      <c r="B786" s="6" t="s">
        <v>4253</v>
      </c>
      <c r="D786" s="1" t="str">
        <f>VLOOKUP(X786,'Entity Types'!B:C,2,false)</f>
        <v>შპს</v>
      </c>
      <c r="E786" s="1" t="b">
        <v>0</v>
      </c>
      <c r="F786" s="6" t="s">
        <v>4254</v>
      </c>
      <c r="G786" s="6" t="str">
        <f>VLOOKUP(W786, Countries!B:H,7,false)</f>
        <v>საქართველო - GEO</v>
      </c>
      <c r="H786" s="6" t="s">
        <v>4255</v>
      </c>
      <c r="K786" s="6" t="s">
        <v>4256</v>
      </c>
      <c r="L786" s="6">
        <v>1.006013711E9</v>
      </c>
      <c r="N786" s="6" t="s">
        <v>80</v>
      </c>
      <c r="P786" s="6" t="s">
        <v>4257</v>
      </c>
      <c r="S786" s="6">
        <v>348.0</v>
      </c>
      <c r="T786" s="1" t="str">
        <f t="shared" si="1"/>
        <v>ICE000785</v>
      </c>
      <c r="U786" s="1" t="str">
        <f>TRIM(B786)&amp;" (ს.კ. "&amp;TRIM(F786)&amp;") - "&amp;VLOOKUP(X786,'Entity Types'!B:C,2,false)</f>
        <v>ემიფი კონსალტინგი MEP Consulting (ს.კ. 401990672) - შპს</v>
      </c>
      <c r="V786" s="6" t="s">
        <v>62</v>
      </c>
      <c r="W786" s="6" t="s">
        <v>63</v>
      </c>
      <c r="X786" s="6" t="s">
        <v>64</v>
      </c>
    </row>
    <row r="787">
      <c r="A787" s="5">
        <v>44346.865177106476</v>
      </c>
      <c r="B787" s="6" t="s">
        <v>4258</v>
      </c>
      <c r="D787" s="1" t="str">
        <f>VLOOKUP(X787,'Entity Types'!B:C,2,false)</f>
        <v>შპს</v>
      </c>
      <c r="E787" s="1" t="b">
        <v>0</v>
      </c>
      <c r="F787" s="6" t="s">
        <v>4259</v>
      </c>
      <c r="G787" s="6" t="str">
        <f>VLOOKUP(W787, Countries!B:H,7,false)</f>
        <v>საქართველო - GEO</v>
      </c>
      <c r="H787" s="6" t="s">
        <v>4260</v>
      </c>
      <c r="K787" s="6" t="s">
        <v>4261</v>
      </c>
      <c r="L787" s="6">
        <v>1.024022585E9</v>
      </c>
      <c r="N787" s="6" t="s">
        <v>80</v>
      </c>
      <c r="P787" s="6" t="s">
        <v>4262</v>
      </c>
      <c r="S787" s="6">
        <v>350.0</v>
      </c>
      <c r="T787" s="1" t="str">
        <f t="shared" si="1"/>
        <v>ICE000786</v>
      </c>
      <c r="U787" s="1" t="str">
        <f>TRIM(B787)&amp;" (ს.კ. "&amp;TRIM(F787)&amp;") - "&amp;VLOOKUP(X787,'Entity Types'!B:C,2,false)</f>
        <v>აქტივების მართვისა და განვითარების კომპანია (ს.კ. 404389372) - შპს</v>
      </c>
      <c r="V787" s="6" t="s">
        <v>62</v>
      </c>
      <c r="W787" s="6" t="s">
        <v>63</v>
      </c>
      <c r="X787" s="6" t="s">
        <v>64</v>
      </c>
    </row>
    <row r="788">
      <c r="A788" s="5">
        <v>44346.86520579861</v>
      </c>
      <c r="B788" s="6" t="s">
        <v>4263</v>
      </c>
      <c r="D788" s="1" t="str">
        <f>VLOOKUP(X788,'Entity Types'!B:C,2,false)</f>
        <v>შპს</v>
      </c>
      <c r="E788" s="1" t="b">
        <v>0</v>
      </c>
      <c r="F788" s="6" t="s">
        <v>4264</v>
      </c>
      <c r="G788" s="6" t="str">
        <f>VLOOKUP(W788, Countries!B:H,7,false)</f>
        <v>საქართველო - GEO</v>
      </c>
      <c r="H788" s="6" t="s">
        <v>4265</v>
      </c>
      <c r="K788" s="6" t="s">
        <v>4266</v>
      </c>
      <c r="L788" s="6">
        <v>2.4001000631E10</v>
      </c>
      <c r="N788" s="6" t="s">
        <v>80</v>
      </c>
      <c r="P788" s="6" t="s">
        <v>4267</v>
      </c>
      <c r="S788" s="6">
        <v>359.0</v>
      </c>
      <c r="T788" s="1" t="str">
        <f t="shared" si="1"/>
        <v>ICE000787</v>
      </c>
      <c r="U788" s="1" t="str">
        <f>TRIM(B788)&amp;" (ს.კ. "&amp;TRIM(F788)&amp;") - "&amp;VLOOKUP(X788,'Entity Types'!B:C,2,false)</f>
        <v>გეოებაი (ს.კ. 406067269) - შპს</v>
      </c>
      <c r="V788" s="6" t="s">
        <v>62</v>
      </c>
      <c r="W788" s="6" t="s">
        <v>63</v>
      </c>
      <c r="X788" s="6" t="s">
        <v>64</v>
      </c>
    </row>
    <row r="789">
      <c r="A789" s="5">
        <v>44346.86524020833</v>
      </c>
      <c r="B789" s="6" t="s">
        <v>4268</v>
      </c>
      <c r="D789" s="1" t="str">
        <f>VLOOKUP(X789,'Entity Types'!B:C,2,false)</f>
        <v>შპს</v>
      </c>
      <c r="E789" s="1" t="b">
        <v>0</v>
      </c>
      <c r="F789" s="6" t="s">
        <v>4269</v>
      </c>
      <c r="G789" s="6" t="str">
        <f>VLOOKUP(W789, Countries!B:H,7,false)</f>
        <v>საქართველო - GEO</v>
      </c>
      <c r="H789" s="6" t="s">
        <v>4270</v>
      </c>
      <c r="K789" s="6" t="s">
        <v>4271</v>
      </c>
      <c r="L789" s="6">
        <v>1.010002946E9</v>
      </c>
      <c r="N789" s="6" t="s">
        <v>80</v>
      </c>
      <c r="P789" s="6" t="s">
        <v>4272</v>
      </c>
      <c r="S789" s="6">
        <v>214.0</v>
      </c>
      <c r="T789" s="1" t="str">
        <f t="shared" si="1"/>
        <v>ICE000788</v>
      </c>
      <c r="U789" s="1" t="str">
        <f>TRIM(B789)&amp;" (ს.კ. "&amp;TRIM(F789)&amp;") - "&amp;VLOOKUP(X789,'Entity Types'!B:C,2,false)</f>
        <v>ალტა (ს.კ. 211380691) - შპს</v>
      </c>
      <c r="V789" s="6" t="s">
        <v>62</v>
      </c>
      <c r="W789" s="6" t="s">
        <v>63</v>
      </c>
      <c r="X789" s="6" t="s">
        <v>64</v>
      </c>
    </row>
    <row r="790">
      <c r="A790" s="5">
        <v>44346.86526608796</v>
      </c>
      <c r="B790" s="6" t="s">
        <v>4273</v>
      </c>
      <c r="D790" s="1" t="str">
        <f>VLOOKUP(X790,'Entity Types'!B:C,2,false)</f>
        <v>შპს</v>
      </c>
      <c r="E790" s="1" t="b">
        <v>0</v>
      </c>
      <c r="F790" s="6" t="s">
        <v>4274</v>
      </c>
      <c r="G790" s="6" t="str">
        <f>VLOOKUP(W790, Countries!B:H,7,false)</f>
        <v>საქართველო - GEO</v>
      </c>
      <c r="H790" s="6" t="s">
        <v>4275</v>
      </c>
      <c r="K790" s="6" t="s">
        <v>4276</v>
      </c>
      <c r="L790" s="6">
        <v>5.7001007815E10</v>
      </c>
      <c r="N790" s="6" t="s">
        <v>80</v>
      </c>
      <c r="P790" s="6" t="s">
        <v>4277</v>
      </c>
      <c r="S790" s="6">
        <v>362.0</v>
      </c>
      <c r="T790" s="1" t="str">
        <f t="shared" si="1"/>
        <v>ICE000789</v>
      </c>
      <c r="U790" s="1" t="str">
        <f>TRIM(B790)&amp;" (ს.კ. "&amp;TRIM(F790)&amp;") - "&amp;VLOOKUP(X790,'Entity Types'!B:C,2,false)</f>
        <v>სავაჭრო ცენტრი სას (ს.კ. 443857505) - შპს</v>
      </c>
      <c r="V790" s="6" t="s">
        <v>62</v>
      </c>
      <c r="W790" s="6" t="s">
        <v>63</v>
      </c>
      <c r="X790" s="6" t="s">
        <v>64</v>
      </c>
    </row>
    <row r="791">
      <c r="A791" s="5">
        <v>44346.86529512731</v>
      </c>
      <c r="B791" s="6" t="s">
        <v>4278</v>
      </c>
      <c r="D791" s="1" t="str">
        <f>VLOOKUP(X791,'Entity Types'!B:C,2,false)</f>
        <v>შპს</v>
      </c>
      <c r="E791" s="1" t="b">
        <v>0</v>
      </c>
      <c r="F791" s="6" t="s">
        <v>4279</v>
      </c>
      <c r="G791" s="6" t="str">
        <f>VLOOKUP(W791, Countries!B:H,7,false)</f>
        <v>საქართველო - GEO</v>
      </c>
      <c r="H791" s="6" t="s">
        <v>4280</v>
      </c>
      <c r="K791" s="6" t="s">
        <v>4281</v>
      </c>
      <c r="L791" s="6">
        <v>1.024010964E9</v>
      </c>
      <c r="N791" s="6" t="s">
        <v>80</v>
      </c>
      <c r="P791" s="6" t="s">
        <v>4282</v>
      </c>
      <c r="S791" s="6">
        <v>371.0</v>
      </c>
      <c r="T791" s="1" t="str">
        <f t="shared" si="1"/>
        <v>ICE000790</v>
      </c>
      <c r="U791" s="1" t="str">
        <f>TRIM(B791)&amp;" (ს.კ. "&amp;TRIM(F791)&amp;") - "&amp;VLOOKUP(X791,'Entity Types'!B:C,2,false)</f>
        <v>შატო მერე (ს.კ. 431171581) - შპს</v>
      </c>
      <c r="V791" s="6" t="s">
        <v>62</v>
      </c>
      <c r="W791" s="6" t="s">
        <v>63</v>
      </c>
      <c r="X791" s="6" t="s">
        <v>64</v>
      </c>
    </row>
    <row r="792">
      <c r="A792" s="5">
        <v>44346.8653215625</v>
      </c>
      <c r="B792" s="6" t="s">
        <v>4283</v>
      </c>
      <c r="D792" s="1" t="str">
        <f>VLOOKUP(X792,'Entity Types'!B:C,2,false)</f>
        <v>შპს</v>
      </c>
      <c r="E792" s="1" t="b">
        <v>0</v>
      </c>
      <c r="F792" s="6" t="s">
        <v>4284</v>
      </c>
      <c r="G792" s="6" t="str">
        <f>VLOOKUP(W792, Countries!B:H,7,false)</f>
        <v>საქართველო - GEO</v>
      </c>
      <c r="H792" s="6" t="s">
        <v>4285</v>
      </c>
      <c r="K792" s="6" t="s">
        <v>4286</v>
      </c>
      <c r="L792" s="6">
        <v>1.006016021E9</v>
      </c>
      <c r="N792" s="6" t="s">
        <v>80</v>
      </c>
      <c r="P792" s="6" t="s">
        <v>4287</v>
      </c>
      <c r="S792" s="6">
        <v>373.0</v>
      </c>
      <c r="T792" s="1" t="str">
        <f t="shared" si="1"/>
        <v>ICE000791</v>
      </c>
      <c r="U792" s="1" t="str">
        <f>TRIM(B792)&amp;" (ს.კ. "&amp;TRIM(F792)&amp;") - "&amp;VLOOKUP(X792,'Entity Types'!B:C,2,false)</f>
        <v>ქეი ენდ ბი ლოჯისტიკ (ს.კ. 401998415) - შპს</v>
      </c>
      <c r="V792" s="6" t="s">
        <v>62</v>
      </c>
      <c r="W792" s="6" t="s">
        <v>63</v>
      </c>
      <c r="X792" s="6" t="s">
        <v>64</v>
      </c>
    </row>
    <row r="793">
      <c r="A793" s="5">
        <v>44346.865356967595</v>
      </c>
      <c r="B793" s="6" t="s">
        <v>4288</v>
      </c>
      <c r="D793" s="1" t="str">
        <f>VLOOKUP(X793,'Entity Types'!B:C,2,false)</f>
        <v>შპს</v>
      </c>
      <c r="E793" s="1" t="b">
        <v>0</v>
      </c>
      <c r="F793" s="6" t="s">
        <v>4289</v>
      </c>
      <c r="G793" s="6" t="str">
        <f>VLOOKUP(W793, Countries!B:H,7,false)</f>
        <v>საქართველო - GEO</v>
      </c>
      <c r="H793" s="6" t="s">
        <v>4290</v>
      </c>
      <c r="K793" s="6" t="s">
        <v>4291</v>
      </c>
      <c r="L793" s="6">
        <v>1.01700687E9</v>
      </c>
      <c r="N793" s="6" t="s">
        <v>80</v>
      </c>
      <c r="P793" s="6" t="s">
        <v>4292</v>
      </c>
      <c r="S793" s="6">
        <v>372.0</v>
      </c>
      <c r="T793" s="1" t="str">
        <f t="shared" si="1"/>
        <v>ICE000792</v>
      </c>
      <c r="U793" s="1" t="str">
        <f>TRIM(B793)&amp;" (ს.კ. "&amp;TRIM(F793)&amp;") - "&amp;VLOOKUP(X793,'Entity Types'!B:C,2,false)</f>
        <v>აირმაქსი (ს.კ. 401973986) - შპს</v>
      </c>
      <c r="V793" s="6" t="s">
        <v>62</v>
      </c>
      <c r="W793" s="6" t="s">
        <v>63</v>
      </c>
      <c r="X793" s="6" t="s">
        <v>64</v>
      </c>
    </row>
    <row r="794">
      <c r="A794" s="5">
        <v>44346.86538505787</v>
      </c>
      <c r="B794" s="6" t="s">
        <v>4293</v>
      </c>
      <c r="D794" s="1" t="str">
        <f>VLOOKUP(X794,'Entity Types'!B:C,2,false)</f>
        <v>შპს</v>
      </c>
      <c r="E794" s="1" t="b">
        <v>0</v>
      </c>
      <c r="F794" s="6" t="s">
        <v>4294</v>
      </c>
      <c r="G794" s="6" t="str">
        <f>VLOOKUP(W794, Countries!B:H,7,false)</f>
        <v>საქართველო - GEO</v>
      </c>
      <c r="H794" s="6" t="s">
        <v>4295</v>
      </c>
      <c r="K794" s="6" t="s">
        <v>1658</v>
      </c>
      <c r="L794" s="6">
        <v>1.017011384E9</v>
      </c>
      <c r="N794" s="6" t="s">
        <v>80</v>
      </c>
      <c r="P794" s="6" t="s">
        <v>4296</v>
      </c>
      <c r="S794" s="6">
        <v>378.0</v>
      </c>
      <c r="T794" s="1" t="str">
        <f t="shared" si="1"/>
        <v>ICE000793</v>
      </c>
      <c r="U794" s="1" t="str">
        <f>TRIM(B794)&amp;" (ს.კ. "&amp;TRIM(F794)&amp;") - "&amp;VLOOKUP(X794,'Entity Types'!B:C,2,false)</f>
        <v>სითი ლოფტი (ს.კ. 404909934) - შპს</v>
      </c>
      <c r="V794" s="6" t="s">
        <v>62</v>
      </c>
      <c r="W794" s="6" t="s">
        <v>63</v>
      </c>
      <c r="X794" s="6" t="s">
        <v>64</v>
      </c>
    </row>
    <row r="795">
      <c r="A795" s="5">
        <v>44346.86541297454</v>
      </c>
      <c r="B795" s="6" t="s">
        <v>4297</v>
      </c>
      <c r="D795" s="1" t="str">
        <f>VLOOKUP(X795,'Entity Types'!B:C,2,false)</f>
        <v>შპს</v>
      </c>
      <c r="E795" s="1" t="b">
        <v>0</v>
      </c>
      <c r="F795" s="6" t="s">
        <v>4298</v>
      </c>
      <c r="G795" s="6" t="str">
        <f>VLOOKUP(W795, Countries!B:H,7,false)</f>
        <v>საქართველო - GEO</v>
      </c>
      <c r="H795" s="6" t="s">
        <v>4299</v>
      </c>
      <c r="K795" s="6" t="s">
        <v>1449</v>
      </c>
      <c r="L795" s="6">
        <v>6.0002014753E10</v>
      </c>
      <c r="N795" s="6" t="s">
        <v>80</v>
      </c>
      <c r="P795" s="6" t="s">
        <v>4300</v>
      </c>
      <c r="S795" s="6">
        <v>382.0</v>
      </c>
      <c r="T795" s="1" t="str">
        <f t="shared" si="1"/>
        <v>ICE000794</v>
      </c>
      <c r="U795" s="1" t="str">
        <f>TRIM(B795)&amp;" (ს.კ. "&amp;TRIM(F795)&amp;") - "&amp;VLOOKUP(X795,'Entity Types'!B:C,2,false)</f>
        <v>TV-LINE (ს.კ. 212912320) - შპს</v>
      </c>
      <c r="V795" s="6" t="s">
        <v>62</v>
      </c>
      <c r="W795" s="6" t="s">
        <v>63</v>
      </c>
      <c r="X795" s="6" t="s">
        <v>64</v>
      </c>
    </row>
    <row r="796">
      <c r="A796" s="5">
        <v>44346.86543769676</v>
      </c>
      <c r="B796" s="6" t="s">
        <v>4301</v>
      </c>
      <c r="D796" s="1" t="str">
        <f>VLOOKUP(X796,'Entity Types'!B:C,2,false)</f>
        <v>შპს</v>
      </c>
      <c r="E796" s="1" t="b">
        <v>0</v>
      </c>
      <c r="F796" s="6" t="s">
        <v>4302</v>
      </c>
      <c r="G796" s="6" t="str">
        <f>VLOOKUP(W796, Countries!B:H,7,false)</f>
        <v>საქართველო - GEO</v>
      </c>
      <c r="H796" s="6" t="s">
        <v>4303</v>
      </c>
      <c r="K796" s="6" t="s">
        <v>4304</v>
      </c>
      <c r="L796" s="6" t="s">
        <v>4305</v>
      </c>
      <c r="N796" s="6" t="s">
        <v>80</v>
      </c>
      <c r="P796" s="6" t="s">
        <v>4306</v>
      </c>
      <c r="S796" s="6">
        <v>364.0</v>
      </c>
      <c r="T796" s="1" t="str">
        <f t="shared" si="1"/>
        <v>ICE000795</v>
      </c>
      <c r="U796" s="1" t="str">
        <f>TRIM(B796)&amp;" (ს.კ. "&amp;TRIM(F796)&amp;") - "&amp;VLOOKUP(X796,'Entity Types'!B:C,2,false)</f>
        <v>ჯეოსთოუნი (ს.კ. 405034412) - შპს</v>
      </c>
      <c r="V796" s="6" t="s">
        <v>62</v>
      </c>
      <c r="W796" s="6" t="s">
        <v>63</v>
      </c>
      <c r="X796" s="6" t="s">
        <v>64</v>
      </c>
    </row>
    <row r="797">
      <c r="A797" s="5">
        <v>44346.86546234954</v>
      </c>
      <c r="B797" s="6" t="s">
        <v>4307</v>
      </c>
      <c r="D797" s="1" t="str">
        <f>VLOOKUP(X797,'Entity Types'!B:C,2,false)</f>
        <v>შპს</v>
      </c>
      <c r="E797" s="1" t="b">
        <v>0</v>
      </c>
      <c r="F797" s="6" t="s">
        <v>4308</v>
      </c>
      <c r="G797" s="6" t="str">
        <f>VLOOKUP(W797, Countries!B:H,7,false)</f>
        <v>საქართველო - GEO</v>
      </c>
      <c r="H797" s="6" t="s">
        <v>4309</v>
      </c>
      <c r="K797" s="6" t="s">
        <v>4310</v>
      </c>
      <c r="L797" s="6">
        <v>1.024027873E9</v>
      </c>
      <c r="N797" s="6" t="s">
        <v>80</v>
      </c>
      <c r="P797" s="6" t="s">
        <v>4311</v>
      </c>
      <c r="S797" s="6">
        <v>394.0</v>
      </c>
      <c r="T797" s="1" t="str">
        <f t="shared" si="1"/>
        <v>ICE000796</v>
      </c>
      <c r="U797" s="1" t="str">
        <f>TRIM(B797)&amp;" (ს.კ. "&amp;TRIM(F797)&amp;") - "&amp;VLOOKUP(X797,'Entity Types'!B:C,2,false)</f>
        <v>EGT Express Georgia ი ჯი თი ექსპრეს ჯორჯია (ს.კ. 405013587) - შპს</v>
      </c>
      <c r="V797" s="6" t="s">
        <v>62</v>
      </c>
      <c r="W797" s="6" t="s">
        <v>63</v>
      </c>
      <c r="X797" s="6" t="s">
        <v>64</v>
      </c>
    </row>
    <row r="798">
      <c r="A798" s="5">
        <v>44346.86548503472</v>
      </c>
      <c r="B798" s="6" t="s">
        <v>4312</v>
      </c>
      <c r="D798" s="1" t="str">
        <f>VLOOKUP(X798,'Entity Types'!B:C,2,false)</f>
        <v>შპს</v>
      </c>
      <c r="E798" s="1" t="b">
        <v>0</v>
      </c>
      <c r="F798" s="6" t="s">
        <v>4313</v>
      </c>
      <c r="G798" s="6" t="str">
        <f>VLOOKUP(W798, Countries!B:H,7,false)</f>
        <v>საქართველო - GEO</v>
      </c>
      <c r="H798" s="6" t="s">
        <v>4314</v>
      </c>
      <c r="K798" s="6" t="s">
        <v>4315</v>
      </c>
      <c r="L798" s="6">
        <v>1.002006301E9</v>
      </c>
      <c r="N798" s="6" t="s">
        <v>80</v>
      </c>
      <c r="P798" s="6" t="s">
        <v>4316</v>
      </c>
      <c r="S798" s="6">
        <v>399.0</v>
      </c>
      <c r="T798" s="1" t="str">
        <f t="shared" si="1"/>
        <v>ICE000797</v>
      </c>
      <c r="U798" s="1" t="str">
        <f>TRIM(B798)&amp;" (ს.კ. "&amp;TRIM(F798)&amp;") - "&amp;VLOOKUP(X798,'Entity Types'!B:C,2,false)</f>
        <v>ვიაიპ ინტელექტ გრუპი (ს.კ. 400122568) - შპს</v>
      </c>
      <c r="V798" s="6" t="s">
        <v>62</v>
      </c>
      <c r="W798" s="6" t="s">
        <v>63</v>
      </c>
      <c r="X798" s="6" t="s">
        <v>64</v>
      </c>
    </row>
    <row r="799">
      <c r="A799" s="5">
        <v>44346.86551127315</v>
      </c>
      <c r="B799" s="6" t="s">
        <v>4317</v>
      </c>
      <c r="D799" s="1" t="str">
        <f>VLOOKUP(X799,'Entity Types'!B:C,2,false)</f>
        <v>შპს</v>
      </c>
      <c r="E799" s="1" t="b">
        <v>0</v>
      </c>
      <c r="F799" s="6" t="s">
        <v>4318</v>
      </c>
      <c r="G799" s="6" t="str">
        <f>VLOOKUP(W799, Countries!B:H,7,false)</f>
        <v>საქართველო - GEO</v>
      </c>
      <c r="H799" s="6" t="s">
        <v>4319</v>
      </c>
      <c r="K799" s="6" t="s">
        <v>4320</v>
      </c>
      <c r="L799" s="6">
        <v>1.024004977E9</v>
      </c>
      <c r="N799" s="6" t="s">
        <v>80</v>
      </c>
      <c r="P799" s="6" t="s">
        <v>4321</v>
      </c>
      <c r="S799" s="6">
        <v>402.0</v>
      </c>
      <c r="T799" s="1" t="str">
        <f t="shared" si="1"/>
        <v>ICE000798</v>
      </c>
      <c r="U799" s="1" t="str">
        <f>TRIM(B799)&amp;" (ს.კ. "&amp;TRIM(F799)&amp;") - "&amp;VLOOKUP(X799,'Entity Types'!B:C,2,false)</f>
        <v>PREMIX (ს.კ. 404966364) - შპს</v>
      </c>
      <c r="V799" s="6" t="s">
        <v>62</v>
      </c>
      <c r="W799" s="6" t="s">
        <v>63</v>
      </c>
      <c r="X799" s="6" t="s">
        <v>64</v>
      </c>
    </row>
    <row r="800">
      <c r="A800" s="5">
        <v>44346.86553231481</v>
      </c>
      <c r="B800" s="6" t="s">
        <v>4322</v>
      </c>
      <c r="D800" s="1" t="str">
        <f>VLOOKUP(X800,'Entity Types'!B:C,2,false)</f>
        <v>შპს</v>
      </c>
      <c r="E800" s="1" t="b">
        <v>0</v>
      </c>
      <c r="F800" s="6" t="s">
        <v>4323</v>
      </c>
      <c r="G800" s="6" t="str">
        <f>VLOOKUP(W800, Countries!B:H,7,false)</f>
        <v>საქართველო - GEO</v>
      </c>
      <c r="H800" s="6" t="s">
        <v>4324</v>
      </c>
      <c r="K800" s="6" t="s">
        <v>4325</v>
      </c>
      <c r="L800" s="6">
        <v>1.008034109E9</v>
      </c>
      <c r="N800" s="6" t="s">
        <v>80</v>
      </c>
      <c r="P800" s="6" t="s">
        <v>4326</v>
      </c>
      <c r="S800" s="6">
        <v>404.0</v>
      </c>
      <c r="T800" s="1" t="str">
        <f t="shared" si="1"/>
        <v>ICE000799</v>
      </c>
      <c r="U800" s="1" t="str">
        <f>TRIM(B800)&amp;" (ს.კ. "&amp;TRIM(F800)&amp;") - "&amp;VLOOKUP(X800,'Entity Types'!B:C,2,false)</f>
        <v>კალდერა (ს.კ. 205141345) - შპს</v>
      </c>
      <c r="V800" s="6" t="s">
        <v>62</v>
      </c>
      <c r="W800" s="6" t="s">
        <v>63</v>
      </c>
      <c r="X800" s="6" t="s">
        <v>64</v>
      </c>
    </row>
    <row r="801">
      <c r="A801" s="5">
        <v>44346.86555722222</v>
      </c>
      <c r="B801" s="6" t="s">
        <v>4327</v>
      </c>
      <c r="D801" s="1" t="str">
        <f>VLOOKUP(X801,'Entity Types'!B:C,2,false)</f>
        <v>სს</v>
      </c>
      <c r="E801" s="1" t="b">
        <v>0</v>
      </c>
      <c r="F801" s="6" t="s">
        <v>4328</v>
      </c>
      <c r="G801" s="6" t="str">
        <f>VLOOKUP(W801, Countries!B:H,7,false)</f>
        <v>საქართველო - GEO</v>
      </c>
      <c r="H801" s="6" t="s">
        <v>4329</v>
      </c>
      <c r="K801" s="6" t="s">
        <v>4330</v>
      </c>
      <c r="L801" s="6">
        <v>1.092004214E9</v>
      </c>
      <c r="N801" s="6" t="s">
        <v>80</v>
      </c>
      <c r="P801" s="6" t="s">
        <v>4331</v>
      </c>
      <c r="S801" s="6">
        <v>406.0</v>
      </c>
      <c r="T801" s="1" t="str">
        <f t="shared" si="1"/>
        <v>ICE000800</v>
      </c>
      <c r="U801" s="1" t="str">
        <f>TRIM(B801)&amp;" (ს.კ. "&amp;TRIM(F801)&amp;") - "&amp;VLOOKUP(X801,'Entity Types'!B:C,2,false)</f>
        <v>Hualing international special economic zone (ს.კ. 404934381) - სს</v>
      </c>
      <c r="V801" s="6" t="s">
        <v>62</v>
      </c>
      <c r="W801" s="6" t="s">
        <v>63</v>
      </c>
      <c r="X801" s="6" t="s">
        <v>99</v>
      </c>
    </row>
    <row r="802">
      <c r="A802" s="5">
        <v>44346.8655807176</v>
      </c>
      <c r="B802" s="6" t="s">
        <v>4332</v>
      </c>
      <c r="D802" s="1" t="str">
        <f>VLOOKUP(X802,'Entity Types'!B:C,2,false)</f>
        <v>შპს</v>
      </c>
      <c r="E802" s="1" t="b">
        <v>0</v>
      </c>
      <c r="F802" s="6" t="s">
        <v>4333</v>
      </c>
      <c r="G802" s="6" t="str">
        <f>VLOOKUP(W802, Countries!B:H,7,false)</f>
        <v>საქართველო - GEO</v>
      </c>
      <c r="H802" s="6" t="s">
        <v>4334</v>
      </c>
      <c r="K802" s="6" t="s">
        <v>4335</v>
      </c>
      <c r="L802" s="6">
        <v>1.008004985E9</v>
      </c>
      <c r="N802" s="6" t="s">
        <v>80</v>
      </c>
      <c r="P802" s="6" t="s">
        <v>4336</v>
      </c>
      <c r="S802" s="6">
        <v>418.0</v>
      </c>
      <c r="T802" s="1" t="str">
        <f t="shared" si="1"/>
        <v>ICE000801</v>
      </c>
      <c r="U802" s="1" t="str">
        <f>TRIM(B802)&amp;" (ს.კ. "&amp;TRIM(F802)&amp;") - "&amp;VLOOKUP(X802,'Entity Types'!B:C,2,false)</f>
        <v>ჯორჯიან თრეველ გრუპ (ს.კ. 404920939) - შპს</v>
      </c>
      <c r="V802" s="6" t="s">
        <v>62</v>
      </c>
      <c r="W802" s="6" t="s">
        <v>63</v>
      </c>
      <c r="X802" s="6" t="s">
        <v>64</v>
      </c>
    </row>
    <row r="803">
      <c r="A803" s="5">
        <v>44346.86560331019</v>
      </c>
      <c r="B803" s="6" t="s">
        <v>4337</v>
      </c>
      <c r="D803" s="1" t="str">
        <f>VLOOKUP(X803,'Entity Types'!B:C,2,false)</f>
        <v>შპს</v>
      </c>
      <c r="E803" s="1" t="b">
        <v>0</v>
      </c>
      <c r="F803" s="6" t="s">
        <v>4338</v>
      </c>
      <c r="G803" s="6" t="str">
        <f>VLOOKUP(W803, Countries!B:H,7,false)</f>
        <v>საქართველო - GEO</v>
      </c>
      <c r="H803" s="6" t="s">
        <v>4339</v>
      </c>
      <c r="K803" s="6" t="s">
        <v>4340</v>
      </c>
      <c r="L803" s="6">
        <v>1.017010258E9</v>
      </c>
      <c r="N803" s="6" t="s">
        <v>80</v>
      </c>
      <c r="P803" s="6" t="s">
        <v>4341</v>
      </c>
      <c r="S803" s="6">
        <v>424.0</v>
      </c>
      <c r="T803" s="1" t="str">
        <f t="shared" si="1"/>
        <v>ICE000802</v>
      </c>
      <c r="U803" s="1" t="str">
        <f>TRIM(B803)&amp;" (ს.კ. "&amp;TRIM(F803)&amp;") - "&amp;VLOOKUP(X803,'Entity Types'!B:C,2,false)</f>
        <v>კავკასიის ტრანსპორტი და ლოგისტიკა (ს.კ. 206146543) - შპს</v>
      </c>
      <c r="V803" s="6" t="s">
        <v>62</v>
      </c>
      <c r="W803" s="6" t="s">
        <v>63</v>
      </c>
      <c r="X803" s="6" t="s">
        <v>64</v>
      </c>
    </row>
    <row r="804">
      <c r="A804" s="5">
        <v>44346.86562752315</v>
      </c>
      <c r="B804" s="6" t="s">
        <v>4342</v>
      </c>
      <c r="D804" s="1" t="str">
        <f>VLOOKUP(X804,'Entity Types'!B:C,2,false)</f>
        <v>შპს</v>
      </c>
      <c r="E804" s="1" t="b">
        <v>0</v>
      </c>
      <c r="F804" s="6" t="s">
        <v>4343</v>
      </c>
      <c r="G804" s="6" t="str">
        <f>VLOOKUP(W804, Countries!B:H,7,false)</f>
        <v>საქართველო - GEO</v>
      </c>
      <c r="H804" s="6" t="s">
        <v>4344</v>
      </c>
      <c r="K804" s="6" t="s">
        <v>4345</v>
      </c>
      <c r="L804" s="6">
        <v>6.1002010625E10</v>
      </c>
      <c r="N804" s="6" t="s">
        <v>80</v>
      </c>
      <c r="P804" s="6" t="s">
        <v>4346</v>
      </c>
      <c r="S804" s="6">
        <v>419.0</v>
      </c>
      <c r="T804" s="1" t="str">
        <f t="shared" si="1"/>
        <v>ICE000803</v>
      </c>
      <c r="U804" s="1" t="str">
        <f>TRIM(B804)&amp;" (ს.კ. "&amp;TRIM(F804)&amp;") - "&amp;VLOOKUP(X804,'Entity Types'!B:C,2,false)</f>
        <v>ნინი-2010 (ს.კ. 445392012) - შპს</v>
      </c>
      <c r="V804" s="6" t="s">
        <v>62</v>
      </c>
      <c r="W804" s="6" t="s">
        <v>63</v>
      </c>
      <c r="X804" s="6" t="s">
        <v>64</v>
      </c>
    </row>
    <row r="805">
      <c r="A805" s="5">
        <v>44346.8656554051</v>
      </c>
      <c r="B805" s="6" t="s">
        <v>4347</v>
      </c>
      <c r="D805" s="1" t="str">
        <f>VLOOKUP(X805,'Entity Types'!B:C,2,false)</f>
        <v>სს</v>
      </c>
      <c r="E805" s="1" t="b">
        <v>0</v>
      </c>
      <c r="F805" s="6" t="s">
        <v>4348</v>
      </c>
      <c r="G805" s="6" t="str">
        <f>VLOOKUP(W805, Countries!B:H,7,false)</f>
        <v>საქართველო - GEO</v>
      </c>
      <c r="H805" s="6" t="s">
        <v>4349</v>
      </c>
      <c r="K805" s="6" t="s">
        <v>4350</v>
      </c>
      <c r="L805" s="6" t="s">
        <v>4351</v>
      </c>
      <c r="N805" s="6" t="s">
        <v>4352</v>
      </c>
      <c r="P805" s="6" t="s">
        <v>4353</v>
      </c>
      <c r="S805" s="6">
        <v>415.0</v>
      </c>
      <c r="T805" s="1" t="str">
        <f t="shared" si="1"/>
        <v>ICE000804</v>
      </c>
      <c r="U805" s="1" t="str">
        <f>TRIM(B805)&amp;" (ს.კ. "&amp;TRIM(F805)&amp;") - "&amp;VLOOKUP(X805,'Entity Types'!B:C,2,false)</f>
        <v>შატო მუხრანი (ს.კ. 205000381) - სს</v>
      </c>
      <c r="V805" s="6" t="s">
        <v>62</v>
      </c>
      <c r="W805" s="6" t="s">
        <v>63</v>
      </c>
      <c r="X805" s="6" t="s">
        <v>99</v>
      </c>
    </row>
    <row r="806">
      <c r="A806" s="5">
        <v>44346.865684432865</v>
      </c>
      <c r="B806" s="6" t="s">
        <v>4354</v>
      </c>
      <c r="D806" s="1" t="str">
        <f>VLOOKUP(X806,'Entity Types'!B:C,2,false)</f>
        <v>შპს</v>
      </c>
      <c r="E806" s="1" t="b">
        <v>0</v>
      </c>
      <c r="F806" s="6" t="s">
        <v>4355</v>
      </c>
      <c r="G806" s="6" t="str">
        <f>VLOOKUP(W806, Countries!B:H,7,false)</f>
        <v>საქართველო - GEO</v>
      </c>
      <c r="H806" s="6" t="s">
        <v>4356</v>
      </c>
      <c r="K806" s="6" t="s">
        <v>4357</v>
      </c>
      <c r="L806" s="6">
        <v>1.01000513E9</v>
      </c>
      <c r="N806" s="6" t="s">
        <v>80</v>
      </c>
      <c r="P806" s="6" t="s">
        <v>4358</v>
      </c>
      <c r="S806" s="6">
        <v>421.0</v>
      </c>
      <c r="T806" s="1" t="str">
        <f t="shared" si="1"/>
        <v>ICE000805</v>
      </c>
      <c r="U806" s="1" t="str">
        <f>TRIM(B806)&amp;" (ს.კ. "&amp;TRIM(F806)&amp;") - "&amp;VLOOKUP(X806,'Entity Types'!B:C,2,false)</f>
        <v>ტრანსტრანზიტ (ს.კ. 404855876) - შპს</v>
      </c>
      <c r="V806" s="6" t="s">
        <v>62</v>
      </c>
      <c r="W806" s="6" t="s">
        <v>63</v>
      </c>
      <c r="X806" s="6" t="s">
        <v>64</v>
      </c>
    </row>
    <row r="807">
      <c r="A807" s="5">
        <v>44346.865711018516</v>
      </c>
      <c r="B807" s="6" t="s">
        <v>4359</v>
      </c>
      <c r="D807" s="1" t="str">
        <f>VLOOKUP(X807,'Entity Types'!B:C,2,false)</f>
        <v>შპს</v>
      </c>
      <c r="E807" s="1" t="b">
        <v>0</v>
      </c>
      <c r="F807" s="6" t="s">
        <v>4360</v>
      </c>
      <c r="G807" s="6" t="str">
        <f>VLOOKUP(W807, Countries!B:H,7,false)</f>
        <v>საქართველო - GEO</v>
      </c>
      <c r="H807" s="6" t="s">
        <v>4361</v>
      </c>
      <c r="K807" s="6" t="s">
        <v>4362</v>
      </c>
      <c r="L807" s="6">
        <v>1.031006609E9</v>
      </c>
      <c r="N807" s="6" t="s">
        <v>80</v>
      </c>
      <c r="P807" s="6" t="s">
        <v>4363</v>
      </c>
      <c r="S807" s="6">
        <v>422.0</v>
      </c>
      <c r="T807" s="1" t="str">
        <f t="shared" si="1"/>
        <v>ICE000806</v>
      </c>
      <c r="U807" s="1" t="str">
        <f>TRIM(B807)&amp;" (ს.კ. "&amp;TRIM(F807)&amp;") - "&amp;VLOOKUP(X807,'Entity Types'!B:C,2,false)</f>
        <v>სასტუმრო ავენიუზე (ს.კ. 404469348) - შპს</v>
      </c>
      <c r="V807" s="6" t="s">
        <v>62</v>
      </c>
      <c r="W807" s="6" t="s">
        <v>63</v>
      </c>
      <c r="X807" s="6" t="s">
        <v>64</v>
      </c>
    </row>
    <row r="808">
      <c r="A808" s="5">
        <v>44346.86573684028</v>
      </c>
      <c r="B808" s="6" t="s">
        <v>4364</v>
      </c>
      <c r="D808" s="1" t="str">
        <f>VLOOKUP(X808,'Entity Types'!B:C,2,false)</f>
        <v>შპს</v>
      </c>
      <c r="E808" s="1" t="b">
        <v>0</v>
      </c>
      <c r="F808" s="6" t="s">
        <v>4365</v>
      </c>
      <c r="G808" s="6" t="str">
        <f>VLOOKUP(W808, Countries!B:H,7,false)</f>
        <v>საქართველო - GEO</v>
      </c>
      <c r="H808" s="6" t="s">
        <v>4366</v>
      </c>
      <c r="K808" s="6" t="s">
        <v>4367</v>
      </c>
      <c r="L808" s="6">
        <v>1.019003576E9</v>
      </c>
      <c r="N808" s="6" t="s">
        <v>80</v>
      </c>
      <c r="P808" s="6" t="s">
        <v>4368</v>
      </c>
      <c r="S808" s="6">
        <v>427.0</v>
      </c>
      <c r="T808" s="1" t="str">
        <f t="shared" si="1"/>
        <v>ICE000807</v>
      </c>
      <c r="U808" s="1" t="str">
        <f>TRIM(B808)&amp;" (ს.კ. "&amp;TRIM(F808)&amp;") - "&amp;VLOOKUP(X808,'Entity Types'!B:C,2,false)</f>
        <v>აუდიტორული ფირმა მრჩეველი (ს.კ. 200015198) - შპს</v>
      </c>
      <c r="V808" s="6" t="s">
        <v>62</v>
      </c>
      <c r="W808" s="6" t="s">
        <v>63</v>
      </c>
      <c r="X808" s="6" t="s">
        <v>64</v>
      </c>
    </row>
    <row r="809">
      <c r="A809" s="5">
        <v>44346.865761354165</v>
      </c>
      <c r="B809" s="6" t="s">
        <v>4369</v>
      </c>
      <c r="D809" s="1" t="str">
        <f>VLOOKUP(X809,'Entity Types'!B:C,2,false)</f>
        <v>შპს</v>
      </c>
      <c r="E809" s="1" t="b">
        <v>0</v>
      </c>
      <c r="F809" s="6" t="s">
        <v>4370</v>
      </c>
      <c r="G809" s="6" t="str">
        <f>VLOOKUP(W809, Countries!B:H,7,false)</f>
        <v>საქართველო - GEO</v>
      </c>
      <c r="H809" s="6" t="s">
        <v>4371</v>
      </c>
      <c r="K809" s="6" t="s">
        <v>4372</v>
      </c>
      <c r="L809" s="6">
        <v>1.030040768E9</v>
      </c>
      <c r="N809" s="6" t="s">
        <v>80</v>
      </c>
      <c r="P809" s="6" t="s">
        <v>4373</v>
      </c>
      <c r="S809" s="6">
        <v>355.0</v>
      </c>
      <c r="T809" s="1" t="str">
        <f t="shared" si="1"/>
        <v>ICE000808</v>
      </c>
      <c r="U809" s="1" t="str">
        <f>TRIM(B809)&amp;" (ს.კ. "&amp;TRIM(F809)&amp;") - "&amp;VLOOKUP(X809,'Entity Types'!B:C,2,false)</f>
        <v>ომეგა მოტორსი (ს.კ. 245433231) - შპს</v>
      </c>
      <c r="V809" s="6" t="s">
        <v>62</v>
      </c>
      <c r="W809" s="6" t="s">
        <v>63</v>
      </c>
      <c r="X809" s="6" t="s">
        <v>64</v>
      </c>
    </row>
    <row r="810">
      <c r="A810" s="5">
        <v>44346.86578466435</v>
      </c>
      <c r="B810" s="6" t="s">
        <v>4374</v>
      </c>
      <c r="D810" s="1" t="str">
        <f>VLOOKUP(X810,'Entity Types'!B:C,2,false)</f>
        <v>შპს</v>
      </c>
      <c r="E810" s="1" t="b">
        <v>0</v>
      </c>
      <c r="F810" s="6" t="s">
        <v>4375</v>
      </c>
      <c r="G810" s="6" t="str">
        <f>VLOOKUP(W810, Countries!B:H,7,false)</f>
        <v>საქართველო - GEO</v>
      </c>
      <c r="H810" s="6" t="s">
        <v>4376</v>
      </c>
      <c r="K810" s="6" t="s">
        <v>4377</v>
      </c>
      <c r="L810" s="6">
        <v>1.001025955E9</v>
      </c>
      <c r="N810" s="6" t="s">
        <v>80</v>
      </c>
      <c r="P810" s="6" t="s">
        <v>4378</v>
      </c>
      <c r="S810" s="6">
        <v>432.0</v>
      </c>
      <c r="T810" s="1" t="str">
        <f t="shared" si="1"/>
        <v>ICE000809</v>
      </c>
      <c r="U810" s="1" t="str">
        <f>TRIM(B810)&amp;" (ს.კ. "&amp;TRIM(F810)&amp;") - "&amp;VLOOKUP(X810,'Entity Types'!B:C,2,false)</f>
        <v>ნიუ სთაილი + (ს.კ. 200222400) - შპს</v>
      </c>
      <c r="V810" s="6" t="s">
        <v>62</v>
      </c>
      <c r="W810" s="6" t="s">
        <v>63</v>
      </c>
      <c r="X810" s="6" t="s">
        <v>64</v>
      </c>
    </row>
    <row r="811">
      <c r="A811" s="5">
        <v>44346.865813125</v>
      </c>
      <c r="B811" s="6" t="s">
        <v>4379</v>
      </c>
      <c r="D811" s="1" t="str">
        <f>VLOOKUP(X811,'Entity Types'!B:C,2,false)</f>
        <v>შპს</v>
      </c>
      <c r="E811" s="1" t="b">
        <v>0</v>
      </c>
      <c r="F811" s="6" t="s">
        <v>4380</v>
      </c>
      <c r="G811" s="6" t="str">
        <f>VLOOKUP(W811, Countries!B:H,7,false)</f>
        <v>საქართველო - GEO</v>
      </c>
      <c r="H811" s="6" t="s">
        <v>4381</v>
      </c>
      <c r="K811" s="6" t="s">
        <v>4382</v>
      </c>
      <c r="L811" s="6">
        <v>3.5001071289E10</v>
      </c>
      <c r="N811" s="6" t="s">
        <v>80</v>
      </c>
      <c r="P811" s="6" t="s">
        <v>4383</v>
      </c>
      <c r="S811" s="6">
        <v>431.0</v>
      </c>
      <c r="T811" s="1" t="str">
        <f t="shared" si="1"/>
        <v>ICE000810</v>
      </c>
      <c r="U811" s="1" t="str">
        <f>TRIM(B811)&amp;" (ს.კ. "&amp;TRIM(F811)&amp;") - "&amp;VLOOKUP(X811,'Entity Types'!B:C,2,false)</f>
        <v>ლაით ჰაუსი (ს.კ. 401966529) - შპს</v>
      </c>
      <c r="V811" s="6" t="s">
        <v>62</v>
      </c>
      <c r="W811" s="6" t="s">
        <v>63</v>
      </c>
      <c r="X811" s="6" t="s">
        <v>64</v>
      </c>
    </row>
    <row r="812">
      <c r="A812" s="5">
        <v>44346.86583497685</v>
      </c>
      <c r="B812" s="6" t="s">
        <v>4384</v>
      </c>
      <c r="D812" s="1" t="str">
        <f>VLOOKUP(X812,'Entity Types'!B:C,2,false)</f>
        <v>შპს</v>
      </c>
      <c r="E812" s="1" t="b">
        <v>0</v>
      </c>
      <c r="F812" s="6" t="s">
        <v>4385</v>
      </c>
      <c r="G812" s="6" t="str">
        <f>VLOOKUP(W812, Countries!B:H,7,false)</f>
        <v>საქართველო - GEO</v>
      </c>
      <c r="H812" s="6" t="s">
        <v>4386</v>
      </c>
      <c r="K812" s="6" t="s">
        <v>4387</v>
      </c>
      <c r="L812" s="6">
        <v>1.00600792E9</v>
      </c>
      <c r="N812" s="6" t="s">
        <v>80</v>
      </c>
      <c r="P812" s="6" t="s">
        <v>4388</v>
      </c>
      <c r="S812" s="6">
        <v>433.0</v>
      </c>
      <c r="T812" s="1" t="str">
        <f t="shared" si="1"/>
        <v>ICE000811</v>
      </c>
      <c r="U812" s="1" t="str">
        <f>TRIM(B812)&amp;" (ს.კ. "&amp;TRIM(F812)&amp;") - "&amp;VLOOKUP(X812,'Entity Types'!B:C,2,false)</f>
        <v>მონტაჟ ჯორჯია (ს.კ. 205258335) - შპს</v>
      </c>
      <c r="V812" s="6" t="s">
        <v>62</v>
      </c>
      <c r="W812" s="6" t="s">
        <v>63</v>
      </c>
      <c r="X812" s="6" t="s">
        <v>64</v>
      </c>
    </row>
    <row r="813">
      <c r="A813" s="5">
        <v>44346.86585665509</v>
      </c>
      <c r="B813" s="6" t="s">
        <v>4389</v>
      </c>
      <c r="D813" s="1" t="str">
        <f>VLOOKUP(X813,'Entity Types'!B:C,2,false)</f>
        <v>შპს</v>
      </c>
      <c r="E813" s="1" t="b">
        <v>0</v>
      </c>
      <c r="F813" s="6" t="s">
        <v>4390</v>
      </c>
      <c r="G813" s="6" t="str">
        <f>VLOOKUP(W813, Countries!B:H,7,false)</f>
        <v>საქართველო - GEO</v>
      </c>
      <c r="H813" s="6" t="s">
        <v>4391</v>
      </c>
      <c r="K813" s="6" t="s">
        <v>4392</v>
      </c>
      <c r="L813" s="6" t="s">
        <v>4393</v>
      </c>
      <c r="N813" s="6" t="s">
        <v>80</v>
      </c>
      <c r="P813" s="6" t="s">
        <v>4394</v>
      </c>
      <c r="S813" s="6">
        <v>437.0</v>
      </c>
      <c r="T813" s="1" t="str">
        <f t="shared" si="1"/>
        <v>ICE000812</v>
      </c>
      <c r="U813" s="1" t="str">
        <f>TRIM(B813)&amp;" (ს.კ. "&amp;TRIM(F813)&amp;") - "&amp;VLOOKUP(X813,'Entity Types'!B:C,2,false)</f>
        <v>საქაერონავიგაცია (ს.კ. 208144051) - შპს</v>
      </c>
      <c r="V813" s="6" t="s">
        <v>62</v>
      </c>
      <c r="W813" s="6" t="s">
        <v>63</v>
      </c>
      <c r="X813" s="6" t="s">
        <v>64</v>
      </c>
    </row>
    <row r="814">
      <c r="A814" s="5">
        <v>44346.86587912037</v>
      </c>
      <c r="B814" s="6" t="s">
        <v>4395</v>
      </c>
      <c r="D814" s="1" t="str">
        <f>VLOOKUP(X814,'Entity Types'!B:C,2,false)</f>
        <v>შპს</v>
      </c>
      <c r="E814" s="1" t="b">
        <v>0</v>
      </c>
      <c r="F814" s="6" t="s">
        <v>4396</v>
      </c>
      <c r="G814" s="6" t="str">
        <f>VLOOKUP(W814, Countries!B:H,7,false)</f>
        <v>საქართველო - GEO</v>
      </c>
      <c r="H814" s="6" t="s">
        <v>4397</v>
      </c>
      <c r="K814" s="6" t="s">
        <v>4398</v>
      </c>
      <c r="L814" s="6">
        <v>1.021009131E9</v>
      </c>
      <c r="N814" s="6" t="s">
        <v>80</v>
      </c>
      <c r="P814" s="6" t="s">
        <v>4399</v>
      </c>
      <c r="T814" s="1" t="str">
        <f t="shared" si="1"/>
        <v>ICE000813</v>
      </c>
      <c r="U814" s="1" t="str">
        <f>TRIM(B814)&amp;" (ს.კ. "&amp;TRIM(F814)&amp;") - "&amp;VLOOKUP(X814,'Entity Types'!B:C,2,false)</f>
        <v>ნიუ უნივერსითი (ს.კ. 404391537) - შპს</v>
      </c>
      <c r="V814" s="6" t="s">
        <v>62</v>
      </c>
      <c r="W814" s="6" t="s">
        <v>63</v>
      </c>
      <c r="X814" s="6" t="s">
        <v>64</v>
      </c>
    </row>
    <row r="815">
      <c r="A815" s="5">
        <v>44346.86590063658</v>
      </c>
      <c r="B815" s="6" t="s">
        <v>4400</v>
      </c>
      <c r="D815" s="1" t="str">
        <f>VLOOKUP(X815,'Entity Types'!B:C,2,false)</f>
        <v>შპს</v>
      </c>
      <c r="E815" s="1" t="b">
        <v>0</v>
      </c>
      <c r="F815" s="6" t="s">
        <v>4401</v>
      </c>
      <c r="G815" s="6" t="str">
        <f>VLOOKUP(W815, Countries!B:H,7,false)</f>
        <v>საქართველო - GEO</v>
      </c>
      <c r="H815" s="6" t="s">
        <v>4402</v>
      </c>
      <c r="K815" s="6" t="s">
        <v>4403</v>
      </c>
      <c r="L815" s="6" t="s">
        <v>4404</v>
      </c>
      <c r="N815" s="6" t="s">
        <v>80</v>
      </c>
      <c r="P815" s="6" t="s">
        <v>4405</v>
      </c>
      <c r="S815" s="6">
        <v>439.0</v>
      </c>
      <c r="T815" s="1" t="str">
        <f t="shared" si="1"/>
        <v>ICE000814</v>
      </c>
      <c r="U815" s="1" t="str">
        <f>TRIM(B815)&amp;" (ს.კ. "&amp;TRIM(F815)&amp;") - "&amp;VLOOKUP(X815,'Entity Types'!B:C,2,false)</f>
        <v>სერვ.ჯი (ს.კ. 205277369) - შპს</v>
      </c>
      <c r="V815" s="6" t="s">
        <v>62</v>
      </c>
      <c r="W815" s="6" t="s">
        <v>63</v>
      </c>
      <c r="X815" s="6" t="s">
        <v>64</v>
      </c>
    </row>
    <row r="816">
      <c r="A816" s="5">
        <v>44346.86592246528</v>
      </c>
      <c r="B816" s="6" t="s">
        <v>4406</v>
      </c>
      <c r="D816" s="1" t="str">
        <f>VLOOKUP(X816,'Entity Types'!B:C,2,false)</f>
        <v>შპს</v>
      </c>
      <c r="E816" s="1" t="b">
        <v>0</v>
      </c>
      <c r="F816" s="6" t="s">
        <v>4407</v>
      </c>
      <c r="G816" s="6" t="str">
        <f>VLOOKUP(W816, Countries!B:H,7,false)</f>
        <v>საქართველო - GEO</v>
      </c>
      <c r="H816" s="6" t="s">
        <v>4408</v>
      </c>
      <c r="K816" s="6" t="s">
        <v>4409</v>
      </c>
      <c r="L816" s="6">
        <v>1.017026487E9</v>
      </c>
      <c r="N816" s="6" t="s">
        <v>80</v>
      </c>
      <c r="P816" s="6" t="s">
        <v>4410</v>
      </c>
      <c r="S816" s="6">
        <v>438.0</v>
      </c>
      <c r="T816" s="1" t="str">
        <f t="shared" si="1"/>
        <v>ICE000815</v>
      </c>
      <c r="U816" s="1" t="str">
        <f>TRIM(B816)&amp;" (ს.კ. "&amp;TRIM(F816)&amp;") - "&amp;VLOOKUP(X816,'Entity Types'!B:C,2,false)</f>
        <v>ინტერ ლოჯისტიკს (ს.კ. 404921091) - შპს</v>
      </c>
      <c r="V816" s="6" t="s">
        <v>62</v>
      </c>
      <c r="W816" s="6" t="s">
        <v>63</v>
      </c>
      <c r="X816" s="6" t="s">
        <v>64</v>
      </c>
    </row>
    <row r="817">
      <c r="A817" s="5">
        <v>44346.86594376157</v>
      </c>
      <c r="B817" s="6" t="s">
        <v>4411</v>
      </c>
      <c r="D817" s="1" t="str">
        <f>VLOOKUP(X817,'Entity Types'!B:C,2,false)</f>
        <v>შპს</v>
      </c>
      <c r="E817" s="1" t="b">
        <v>0</v>
      </c>
      <c r="F817" s="6" t="s">
        <v>4412</v>
      </c>
      <c r="G817" s="6" t="str">
        <f>VLOOKUP(W817, Countries!B:H,7,false)</f>
        <v>საქართველო - GEO</v>
      </c>
      <c r="H817" s="6" t="s">
        <v>4413</v>
      </c>
      <c r="K817" s="6" t="s">
        <v>4414</v>
      </c>
      <c r="L817" s="6">
        <v>3.5001008575E10</v>
      </c>
      <c r="N817" s="6" t="s">
        <v>80</v>
      </c>
      <c r="P817" s="6" t="s">
        <v>4415</v>
      </c>
      <c r="S817" s="6">
        <v>441.0</v>
      </c>
      <c r="T817" s="1" t="str">
        <f t="shared" si="1"/>
        <v>ICE000816</v>
      </c>
      <c r="U817" s="1" t="str">
        <f>TRIM(B817)&amp;" (ს.კ. "&amp;TRIM(F817)&amp;") - "&amp;VLOOKUP(X817,'Entity Types'!B:C,2,false)</f>
        <v>ბესტ პართს (ს.კ. 416316720) - შპს</v>
      </c>
      <c r="V817" s="6" t="s">
        <v>62</v>
      </c>
      <c r="W817" s="6" t="s">
        <v>63</v>
      </c>
      <c r="X817" s="6" t="s">
        <v>64</v>
      </c>
    </row>
    <row r="818">
      <c r="A818" s="5">
        <v>44346.865964780096</v>
      </c>
      <c r="B818" s="6" t="s">
        <v>4416</v>
      </c>
      <c r="D818" s="1" t="str">
        <f>VLOOKUP(X818,'Entity Types'!B:C,2,false)</f>
        <v>შპს</v>
      </c>
      <c r="E818" s="1" t="b">
        <v>0</v>
      </c>
      <c r="F818" s="6" t="s">
        <v>4417</v>
      </c>
      <c r="G818" s="6" t="str">
        <f>VLOOKUP(W818, Countries!B:H,7,false)</f>
        <v>საქართველო - GEO</v>
      </c>
      <c r="H818" s="6" t="s">
        <v>4418</v>
      </c>
      <c r="K818" s="6" t="s">
        <v>4419</v>
      </c>
      <c r="L818" s="6">
        <v>1.027007748E9</v>
      </c>
      <c r="N818" s="6" t="s">
        <v>80</v>
      </c>
      <c r="P818" s="6" t="s">
        <v>4420</v>
      </c>
      <c r="S818" s="6">
        <v>442.0</v>
      </c>
      <c r="T818" s="1" t="str">
        <f t="shared" si="1"/>
        <v>ICE000817</v>
      </c>
      <c r="U818" s="1" t="str">
        <f>TRIM(B818)&amp;" (ს.კ. "&amp;TRIM(F818)&amp;") - "&amp;VLOOKUP(X818,'Entity Types'!B:C,2,false)</f>
        <v>კავკასუს ონლაინი (ს.კ. 211380833) - შპს</v>
      </c>
      <c r="V818" s="6" t="s">
        <v>62</v>
      </c>
      <c r="W818" s="6" t="s">
        <v>63</v>
      </c>
      <c r="X818" s="6" t="s">
        <v>64</v>
      </c>
    </row>
    <row r="819">
      <c r="A819" s="5">
        <v>44346.86598634259</v>
      </c>
      <c r="B819" s="6" t="s">
        <v>4421</v>
      </c>
      <c r="D819" s="1" t="str">
        <f>VLOOKUP(X819,'Entity Types'!B:C,2,false)</f>
        <v>შპს</v>
      </c>
      <c r="E819" s="1" t="b">
        <v>0</v>
      </c>
      <c r="F819" s="6" t="s">
        <v>4422</v>
      </c>
      <c r="G819" s="6" t="str">
        <f>VLOOKUP(W819, Countries!B:H,7,false)</f>
        <v>საქართველო - GEO</v>
      </c>
      <c r="H819" s="6" t="s">
        <v>4423</v>
      </c>
      <c r="K819" s="6" t="s">
        <v>4424</v>
      </c>
      <c r="L819" s="6">
        <v>3.3001020689E10</v>
      </c>
      <c r="N819" s="6" t="s">
        <v>80</v>
      </c>
      <c r="P819" s="6" t="s">
        <v>4425</v>
      </c>
      <c r="S819" s="6">
        <v>445.0</v>
      </c>
      <c r="T819" s="1" t="str">
        <f t="shared" si="1"/>
        <v>ICE000818</v>
      </c>
      <c r="U819" s="1" t="str">
        <f>TRIM(B819)&amp;" (ს.კ. "&amp;TRIM(F819)&amp;") - "&amp;VLOOKUP(X819,'Entity Types'!B:C,2,false)</f>
        <v>სკრეპი (ს.კ. 400100993) - შპს</v>
      </c>
      <c r="V819" s="6" t="s">
        <v>62</v>
      </c>
      <c r="W819" s="6" t="s">
        <v>63</v>
      </c>
      <c r="X819" s="6" t="s">
        <v>64</v>
      </c>
    </row>
    <row r="820">
      <c r="A820" s="5">
        <v>44346.86601376157</v>
      </c>
      <c r="B820" s="6" t="s">
        <v>4426</v>
      </c>
      <c r="D820" s="1" t="str">
        <f>VLOOKUP(X820,'Entity Types'!B:C,2,false)</f>
        <v>შპს</v>
      </c>
      <c r="E820" s="1" t="b">
        <v>0</v>
      </c>
      <c r="F820" s="6" t="s">
        <v>4427</v>
      </c>
      <c r="G820" s="6" t="str">
        <f>VLOOKUP(W820, Countries!B:H,7,false)</f>
        <v>საქართველო - GEO</v>
      </c>
      <c r="H820" s="6" t="s">
        <v>4428</v>
      </c>
      <c r="K820" s="6" t="s">
        <v>4429</v>
      </c>
      <c r="L820" s="6">
        <v>1.006002731E9</v>
      </c>
      <c r="N820" s="6" t="s">
        <v>4430</v>
      </c>
      <c r="P820" s="6" t="s">
        <v>4431</v>
      </c>
      <c r="S820" s="6">
        <v>450.0</v>
      </c>
      <c r="T820" s="1" t="str">
        <f t="shared" si="1"/>
        <v>ICE000819</v>
      </c>
      <c r="U820" s="1" t="str">
        <f>TRIM(B820)&amp;" (ს.კ. "&amp;TRIM(F820)&amp;") - "&amp;VLOOKUP(X820,'Entity Types'!B:C,2,false)</f>
        <v>სამსონკო (ს.კ. 205292226) - შპს</v>
      </c>
      <c r="V820" s="6" t="s">
        <v>62</v>
      </c>
      <c r="W820" s="6" t="s">
        <v>63</v>
      </c>
      <c r="X820" s="6" t="s">
        <v>64</v>
      </c>
    </row>
    <row r="821">
      <c r="A821" s="5">
        <v>44346.866042511574</v>
      </c>
      <c r="B821" s="6" t="s">
        <v>4432</v>
      </c>
      <c r="D821" s="1" t="str">
        <f>VLOOKUP(X821,'Entity Types'!B:C,2,false)</f>
        <v>ამხანაგობა</v>
      </c>
      <c r="E821" s="1" t="b">
        <v>0</v>
      </c>
      <c r="F821" s="6" t="s">
        <v>4433</v>
      </c>
      <c r="G821" s="6" t="str">
        <f>VLOOKUP(W821, Countries!B:H,7,false)</f>
        <v>საქართველო - GEO</v>
      </c>
      <c r="H821" s="6" t="s">
        <v>4434</v>
      </c>
      <c r="K821" s="6" t="s">
        <v>4435</v>
      </c>
      <c r="L821" s="6">
        <v>4.3001000533E10</v>
      </c>
      <c r="N821" s="6" t="s">
        <v>80</v>
      </c>
      <c r="P821" s="6" t="s">
        <v>4436</v>
      </c>
      <c r="S821" s="6">
        <v>452.0</v>
      </c>
      <c r="T821" s="1" t="str">
        <f t="shared" si="1"/>
        <v>ICE000820</v>
      </c>
      <c r="U821" s="1" t="str">
        <f>TRIM(B821)&amp;" (ს.კ. "&amp;TRIM(F821)&amp;") - "&amp;VLOOKUP(X821,'Entity Types'!B:C,2,false)</f>
        <v>სამეწარმეო, კომერციული (ინდივიდუალური ბინათმშენებლობის) ამხანაგობა
"ურბნისი პალასი" (ს.კ. 202466857) - ამხანაგობა</v>
      </c>
      <c r="V821" s="6" t="s">
        <v>62</v>
      </c>
      <c r="W821" s="6" t="s">
        <v>63</v>
      </c>
      <c r="X821" s="6" t="s">
        <v>259</v>
      </c>
    </row>
    <row r="822">
      <c r="A822" s="5">
        <v>44346.866065381946</v>
      </c>
      <c r="B822" s="6" t="s">
        <v>4437</v>
      </c>
      <c r="D822" s="1" t="str">
        <f>VLOOKUP(X822,'Entity Types'!B:C,2,false)</f>
        <v>შპს</v>
      </c>
      <c r="E822" s="1" t="b">
        <v>0</v>
      </c>
      <c r="F822" s="6" t="s">
        <v>4438</v>
      </c>
      <c r="G822" s="6" t="str">
        <f>VLOOKUP(W822, Countries!B:H,7,false)</f>
        <v>საქართველო - GEO</v>
      </c>
      <c r="H822" s="6" t="s">
        <v>4439</v>
      </c>
      <c r="K822" s="6" t="s">
        <v>4440</v>
      </c>
      <c r="L822" s="6">
        <v>1.006015586E9</v>
      </c>
      <c r="N822" s="6" t="s">
        <v>80</v>
      </c>
      <c r="P822" s="6" t="s">
        <v>4441</v>
      </c>
      <c r="S822" s="6">
        <v>396.0</v>
      </c>
      <c r="T822" s="1" t="str">
        <f t="shared" si="1"/>
        <v>ICE000821</v>
      </c>
      <c r="U822" s="1" t="str">
        <f>TRIM(B822)&amp;" (ს.კ. "&amp;TRIM(F822)&amp;") - "&amp;VLOOKUP(X822,'Entity Types'!B:C,2,false)</f>
        <v>ტრანსკავკასიური სადისტრიბუციო კომპანია (ს.კ. 401949674) - შპს</v>
      </c>
      <c r="V822" s="6" t="s">
        <v>62</v>
      </c>
      <c r="W822" s="6" t="s">
        <v>63</v>
      </c>
      <c r="X822" s="6" t="s">
        <v>64</v>
      </c>
    </row>
    <row r="823">
      <c r="A823" s="5">
        <v>44346.86608886574</v>
      </c>
      <c r="B823" s="6" t="s">
        <v>4442</v>
      </c>
      <c r="D823" s="1" t="str">
        <f>VLOOKUP(X823,'Entity Types'!B:C,2,false)</f>
        <v>შპს</v>
      </c>
      <c r="E823" s="1" t="b">
        <v>0</v>
      </c>
      <c r="F823" s="6" t="s">
        <v>4443</v>
      </c>
      <c r="G823" s="6" t="str">
        <f>VLOOKUP(W823, Countries!B:H,7,false)</f>
        <v>საქართველო - GEO</v>
      </c>
      <c r="H823" s="6" t="s">
        <v>4444</v>
      </c>
      <c r="K823" s="6" t="s">
        <v>4445</v>
      </c>
      <c r="L823" s="6">
        <v>1.021001314E9</v>
      </c>
      <c r="N823" s="6" t="s">
        <v>80</v>
      </c>
      <c r="P823" s="6" t="s">
        <v>4446</v>
      </c>
      <c r="S823" s="6">
        <v>376.0</v>
      </c>
      <c r="T823" s="1" t="str">
        <f t="shared" si="1"/>
        <v>ICE000822</v>
      </c>
      <c r="U823" s="1" t="str">
        <f>TRIM(B823)&amp;" (ს.კ. "&amp;TRIM(F823)&amp;") - "&amp;VLOOKUP(X823,'Entity Types'!B:C,2,false)</f>
        <v>ROM (ს.კ. 404970180) - შპს</v>
      </c>
      <c r="V823" s="6" t="s">
        <v>62</v>
      </c>
      <c r="W823" s="6" t="s">
        <v>63</v>
      </c>
      <c r="X823" s="6" t="s">
        <v>64</v>
      </c>
    </row>
    <row r="824">
      <c r="A824" s="5">
        <v>44346.86611170138</v>
      </c>
      <c r="B824" s="6" t="s">
        <v>4447</v>
      </c>
      <c r="D824" s="1" t="str">
        <f>VLOOKUP(X824,'Entity Types'!B:C,2,false)</f>
        <v>შპს</v>
      </c>
      <c r="E824" s="1" t="b">
        <v>0</v>
      </c>
      <c r="F824" s="6" t="s">
        <v>4448</v>
      </c>
      <c r="G824" s="6" t="str">
        <f>VLOOKUP(W824, Countries!B:H,7,false)</f>
        <v>საქართველო - GEO</v>
      </c>
      <c r="H824" s="6" t="s">
        <v>4449</v>
      </c>
      <c r="K824" s="6" t="s">
        <v>4450</v>
      </c>
      <c r="L824" s="6">
        <v>1.010011791E9</v>
      </c>
      <c r="N824" s="6" t="s">
        <v>80</v>
      </c>
      <c r="P824" s="6" t="s">
        <v>4451</v>
      </c>
      <c r="S824" s="6">
        <v>453.0</v>
      </c>
      <c r="T824" s="1" t="str">
        <f t="shared" si="1"/>
        <v>ICE000823</v>
      </c>
      <c r="U824" s="1" t="str">
        <f>TRIM(B824)&amp;" (ს.კ. "&amp;TRIM(F824)&amp;") - "&amp;VLOOKUP(X824,'Entity Types'!B:C,2,false)</f>
        <v>მიკროენერგეტიკა (ს.კ. 201951389) - შპს</v>
      </c>
      <c r="V824" s="6" t="s">
        <v>62</v>
      </c>
      <c r="W824" s="6" t="s">
        <v>63</v>
      </c>
      <c r="X824" s="6" t="s">
        <v>64</v>
      </c>
    </row>
    <row r="825">
      <c r="A825" s="5">
        <v>44346.86613480324</v>
      </c>
      <c r="B825" s="6" t="s">
        <v>4452</v>
      </c>
      <c r="D825" s="1" t="str">
        <f>VLOOKUP(X825,'Entity Types'!B:C,2,false)</f>
        <v>შპს</v>
      </c>
      <c r="E825" s="1" t="b">
        <v>0</v>
      </c>
      <c r="F825" s="6" t="s">
        <v>4453</v>
      </c>
      <c r="G825" s="6" t="str">
        <f>VLOOKUP(W825, Countries!B:H,7,false)</f>
        <v>საქართველო - GEO</v>
      </c>
      <c r="H825" s="6" t="s">
        <v>4454</v>
      </c>
      <c r="K825" s="6" t="s">
        <v>4455</v>
      </c>
      <c r="L825" s="6">
        <v>1.8001012366E10</v>
      </c>
      <c r="N825" s="6" t="s">
        <v>80</v>
      </c>
      <c r="P825" s="6" t="s">
        <v>4456</v>
      </c>
      <c r="S825" s="6">
        <v>455.0</v>
      </c>
      <c r="T825" s="1" t="str">
        <f t="shared" si="1"/>
        <v>ICE000824</v>
      </c>
      <c r="U825" s="1" t="str">
        <f>TRIM(B825)&amp;" (ს.კ. "&amp;TRIM(F825)&amp;") - "&amp;VLOOKUP(X825,'Entity Types'!B:C,2,false)</f>
        <v>საბა და შოთა პარტნიორები (ს.კ. 430025126) - შპს</v>
      </c>
      <c r="V825" s="6" t="s">
        <v>62</v>
      </c>
      <c r="W825" s="6" t="s">
        <v>63</v>
      </c>
      <c r="X825" s="6" t="s">
        <v>64</v>
      </c>
    </row>
    <row r="826">
      <c r="A826" s="5">
        <v>44346.86615461805</v>
      </c>
      <c r="B826" s="6" t="s">
        <v>4457</v>
      </c>
      <c r="D826" s="1" t="str">
        <f>VLOOKUP(X826,'Entity Types'!B:C,2,false)</f>
        <v>შპს</v>
      </c>
      <c r="E826" s="1" t="b">
        <v>0</v>
      </c>
      <c r="F826" s="6" t="s">
        <v>4458</v>
      </c>
      <c r="G826" s="6" t="str">
        <f>VLOOKUP(W826, Countries!B:H,7,false)</f>
        <v>საქართველო - GEO</v>
      </c>
      <c r="H826" s="6" t="s">
        <v>4459</v>
      </c>
      <c r="K826" s="6" t="s">
        <v>4460</v>
      </c>
      <c r="L826" s="6">
        <v>1.023003934E9</v>
      </c>
      <c r="N826" s="6" t="s">
        <v>80</v>
      </c>
      <c r="P826" s="6" t="s">
        <v>4461</v>
      </c>
      <c r="S826" s="6">
        <v>456.0</v>
      </c>
      <c r="T826" s="1" t="str">
        <f t="shared" si="1"/>
        <v>ICE000825</v>
      </c>
      <c r="U826" s="1" t="str">
        <f>TRIM(B826)&amp;" (ს.კ. "&amp;TRIM(F826)&amp;") - "&amp;VLOOKUP(X826,'Entity Types'!B:C,2,false)</f>
        <v>MASTER CLASS (ს.კ. 400075921) - შპს</v>
      </c>
      <c r="V826" s="6" t="s">
        <v>62</v>
      </c>
      <c r="W826" s="6" t="s">
        <v>63</v>
      </c>
      <c r="X826" s="6" t="s">
        <v>64</v>
      </c>
    </row>
    <row r="827">
      <c r="A827" s="5">
        <v>44346.86617837963</v>
      </c>
      <c r="B827" s="6" t="s">
        <v>4462</v>
      </c>
      <c r="D827" s="1" t="str">
        <f>VLOOKUP(X827,'Entity Types'!B:C,2,false)</f>
        <v>შპს</v>
      </c>
      <c r="E827" s="1" t="b">
        <v>0</v>
      </c>
      <c r="F827" s="6" t="s">
        <v>4463</v>
      </c>
      <c r="G827" s="6" t="str">
        <f>VLOOKUP(W827, Countries!B:H,7,false)</f>
        <v>საქართველო - GEO</v>
      </c>
      <c r="H827" s="6" t="s">
        <v>4464</v>
      </c>
      <c r="K827" s="6" t="s">
        <v>603</v>
      </c>
      <c r="L827" s="6">
        <v>1.024053313E9</v>
      </c>
      <c r="N827" s="6" t="s">
        <v>80</v>
      </c>
      <c r="P827" s="6" t="s">
        <v>4465</v>
      </c>
      <c r="S827" s="6">
        <v>457.0</v>
      </c>
      <c r="T827" s="1" t="str">
        <f t="shared" si="1"/>
        <v>ICE000826</v>
      </c>
      <c r="U827" s="1" t="str">
        <f>TRIM(B827)&amp;" (ს.კ. "&amp;TRIM(F827)&amp;") - "&amp;VLOOKUP(X827,'Entity Types'!B:C,2,false)</f>
        <v>გრადუსი (ს.კ. 404477357) - შპს</v>
      </c>
      <c r="V827" s="6" t="s">
        <v>62</v>
      </c>
      <c r="W827" s="6" t="s">
        <v>63</v>
      </c>
      <c r="X827" s="6" t="s">
        <v>64</v>
      </c>
    </row>
    <row r="828">
      <c r="A828" s="5">
        <v>44346.86619943287</v>
      </c>
      <c r="B828" s="6" t="s">
        <v>4466</v>
      </c>
      <c r="D828" s="1" t="str">
        <f>VLOOKUP(X828,'Entity Types'!B:C,2,false)</f>
        <v>შპს</v>
      </c>
      <c r="E828" s="1" t="b">
        <v>0</v>
      </c>
      <c r="F828" s="6" t="s">
        <v>4467</v>
      </c>
      <c r="G828" s="6" t="str">
        <f>VLOOKUP(W828, Countries!B:H,7,false)</f>
        <v>საქართველო - GEO</v>
      </c>
      <c r="H828" s="6" t="s">
        <v>4468</v>
      </c>
      <c r="K828" s="6" t="s">
        <v>4469</v>
      </c>
      <c r="L828" s="6">
        <v>6.1001004747E10</v>
      </c>
      <c r="N828" s="6" t="s">
        <v>80</v>
      </c>
      <c r="P828" s="6" t="s">
        <v>4470</v>
      </c>
      <c r="S828" s="6">
        <v>464.0</v>
      </c>
      <c r="T828" s="1" t="str">
        <f t="shared" si="1"/>
        <v>ICE000827</v>
      </c>
      <c r="U828" s="1" t="str">
        <f>TRIM(B828)&amp;" (ს.კ. "&amp;TRIM(F828)&amp;") - "&amp;VLOOKUP(X828,'Entity Types'!B:C,2,false)</f>
        <v>რადიო ჰოლდინგი ფორტუნა (ს.კ. 204892535) - შპს</v>
      </c>
      <c r="V828" s="6" t="s">
        <v>62</v>
      </c>
      <c r="W828" s="6" t="s">
        <v>63</v>
      </c>
      <c r="X828" s="6" t="s">
        <v>64</v>
      </c>
    </row>
    <row r="829">
      <c r="A829" s="5">
        <v>44346.866221018514</v>
      </c>
      <c r="B829" s="6" t="s">
        <v>4471</v>
      </c>
      <c r="D829" s="1" t="str">
        <f>VLOOKUP(X829,'Entity Types'!B:C,2,false)</f>
        <v>შპს</v>
      </c>
      <c r="E829" s="1" t="b">
        <v>0</v>
      </c>
      <c r="F829" s="6" t="s">
        <v>4472</v>
      </c>
      <c r="G829" s="6" t="str">
        <f>VLOOKUP(W829, Countries!B:H,7,false)</f>
        <v>საქართველო - GEO</v>
      </c>
      <c r="H829" s="6" t="s">
        <v>4473</v>
      </c>
      <c r="K829" s="6" t="s">
        <v>4474</v>
      </c>
      <c r="L829" s="6">
        <v>1.001004739E9</v>
      </c>
      <c r="N829" s="6" t="s">
        <v>80</v>
      </c>
      <c r="P829" s="6" t="s">
        <v>4475</v>
      </c>
      <c r="S829" s="6">
        <v>473.0</v>
      </c>
      <c r="T829" s="1" t="str">
        <f t="shared" si="1"/>
        <v>ICE000828</v>
      </c>
      <c r="U829" s="1" t="str">
        <f>TRIM(B829)&amp;" (ს.კ. "&amp;TRIM(F829)&amp;") - "&amp;VLOOKUP(X829,'Entity Types'!B:C,2,false)</f>
        <v>ტენტ სისტემები (ს.კ. 400114791) - შპს</v>
      </c>
      <c r="V829" s="6" t="s">
        <v>62</v>
      </c>
      <c r="W829" s="6" t="s">
        <v>63</v>
      </c>
      <c r="X829" s="6" t="s">
        <v>64</v>
      </c>
    </row>
    <row r="830">
      <c r="A830" s="5">
        <v>44346.86624396991</v>
      </c>
      <c r="B830" s="6" t="s">
        <v>4476</v>
      </c>
      <c r="D830" s="1" t="str">
        <f>VLOOKUP(X830,'Entity Types'!B:C,2,false)</f>
        <v>შპს</v>
      </c>
      <c r="E830" s="1" t="b">
        <v>0</v>
      </c>
      <c r="F830" s="6" t="s">
        <v>4477</v>
      </c>
      <c r="G830" s="6" t="str">
        <f>VLOOKUP(W830, Countries!B:H,7,false)</f>
        <v>საქართველო - GEO</v>
      </c>
      <c r="H830" s="6" t="s">
        <v>4478</v>
      </c>
      <c r="K830" s="6" t="s">
        <v>4479</v>
      </c>
      <c r="L830" s="6">
        <v>1.01701149E9</v>
      </c>
      <c r="N830" s="6" t="s">
        <v>80</v>
      </c>
      <c r="P830" s="6" t="s">
        <v>4480</v>
      </c>
      <c r="S830" s="6">
        <v>475.0</v>
      </c>
      <c r="T830" s="1" t="str">
        <f t="shared" si="1"/>
        <v>ICE000829</v>
      </c>
      <c r="U830" s="1" t="str">
        <f>TRIM(B830)&amp;" (ს.კ. "&amp;TRIM(F830)&amp;") - "&amp;VLOOKUP(X830,'Entity Types'!B:C,2,false)</f>
        <v>კახელები ბელიაშვილზე (ს.კ. 404871901) - შპს</v>
      </c>
      <c r="V830" s="6" t="s">
        <v>62</v>
      </c>
      <c r="W830" s="6" t="s">
        <v>63</v>
      </c>
      <c r="X830" s="6" t="s">
        <v>64</v>
      </c>
    </row>
    <row r="831">
      <c r="A831" s="5">
        <v>44346.86626712963</v>
      </c>
      <c r="B831" s="6" t="s">
        <v>4481</v>
      </c>
      <c r="D831" s="1" t="str">
        <f>VLOOKUP(X831,'Entity Types'!B:C,2,false)</f>
        <v>შპს</v>
      </c>
      <c r="E831" s="1" t="b">
        <v>0</v>
      </c>
      <c r="F831" s="6" t="s">
        <v>4482</v>
      </c>
      <c r="G831" s="6" t="str">
        <f>VLOOKUP(W831, Countries!B:H,7,false)</f>
        <v>საქართველო - GEO</v>
      </c>
      <c r="H831" s="6" t="s">
        <v>4483</v>
      </c>
      <c r="K831" s="6" t="s">
        <v>4484</v>
      </c>
      <c r="L831" s="6">
        <v>1.007001828E9</v>
      </c>
      <c r="N831" s="6" t="s">
        <v>80</v>
      </c>
      <c r="P831" s="6" t="s">
        <v>4485</v>
      </c>
      <c r="T831" s="1" t="str">
        <f t="shared" si="1"/>
        <v>ICE000830</v>
      </c>
      <c r="U831" s="1" t="str">
        <f>TRIM(B831)&amp;" (ს.კ. "&amp;TRIM(F831)&amp;") - "&amp;VLOOKUP(X831,'Entity Types'!B:C,2,false)</f>
        <v>სახელმწიფო სამშენებლო კომპანია (ს.კ. 205140257) - შპს</v>
      </c>
      <c r="V831" s="6" t="s">
        <v>62</v>
      </c>
      <c r="W831" s="6" t="s">
        <v>63</v>
      </c>
      <c r="X831" s="6" t="s">
        <v>64</v>
      </c>
    </row>
    <row r="832">
      <c r="A832" s="5">
        <v>44346.866291909726</v>
      </c>
      <c r="B832" s="6" t="s">
        <v>4486</v>
      </c>
      <c r="D832" s="1" t="str">
        <f>VLOOKUP(X832,'Entity Types'!B:C,2,false)</f>
        <v>შპს</v>
      </c>
      <c r="E832" s="1" t="b">
        <v>0</v>
      </c>
      <c r="F832" s="6" t="s">
        <v>4487</v>
      </c>
      <c r="G832" s="6" t="str">
        <f>VLOOKUP(W832, Countries!B:H,7,false)</f>
        <v>საქართველო - GEO</v>
      </c>
      <c r="H832" s="6" t="s">
        <v>4488</v>
      </c>
      <c r="K832" s="6" t="s">
        <v>4489</v>
      </c>
      <c r="L832" s="6">
        <v>4.2001002026E10</v>
      </c>
      <c r="N832" s="6" t="s">
        <v>80</v>
      </c>
      <c r="P832" s="6" t="s">
        <v>4490</v>
      </c>
      <c r="S832" s="6">
        <v>467.0</v>
      </c>
      <c r="T832" s="1" t="str">
        <f t="shared" si="1"/>
        <v>ICE000831</v>
      </c>
      <c r="U832" s="1" t="str">
        <f>TRIM(B832)&amp;" (ს.კ. "&amp;TRIM(F832)&amp;") - "&amp;VLOOKUP(X832,'Entity Types'!B:C,2,false)</f>
        <v>ჯ ა ლოჯისტიკა (ს.კ. 215090737) - შპს</v>
      </c>
      <c r="V832" s="6" t="s">
        <v>62</v>
      </c>
      <c r="W832" s="6" t="s">
        <v>63</v>
      </c>
      <c r="X832" s="6" t="s">
        <v>64</v>
      </c>
    </row>
    <row r="833">
      <c r="A833" s="5">
        <v>44346.8663149537</v>
      </c>
      <c r="B833" s="6" t="s">
        <v>4491</v>
      </c>
      <c r="D833" s="1" t="str">
        <f>VLOOKUP(X833,'Entity Types'!B:C,2,false)</f>
        <v>სს</v>
      </c>
      <c r="E833" s="1" t="b">
        <v>0</v>
      </c>
      <c r="F833" s="6" t="s">
        <v>4492</v>
      </c>
      <c r="G833" s="6" t="str">
        <f>VLOOKUP(W833, Countries!B:H,7,false)</f>
        <v>საქართველო - GEO</v>
      </c>
      <c r="H833" s="6" t="s">
        <v>4493</v>
      </c>
      <c r="K833" s="6" t="s">
        <v>4494</v>
      </c>
      <c r="L833" s="6" t="s">
        <v>4495</v>
      </c>
      <c r="N833" s="6" t="s">
        <v>80</v>
      </c>
      <c r="P833" s="6" t="s">
        <v>4496</v>
      </c>
      <c r="S833" s="6">
        <v>325.0</v>
      </c>
      <c r="T833" s="1" t="str">
        <f t="shared" si="1"/>
        <v>ICE000832</v>
      </c>
      <c r="U833" s="1" t="str">
        <f>TRIM(B833)&amp;" (ს.კ. "&amp;TRIM(F833)&amp;") - "&amp;VLOOKUP(X833,'Entity Types'!B:C,2,false)</f>
        <v>კახეთი (ს.კ. 208144578) - სს</v>
      </c>
      <c r="V833" s="6" t="s">
        <v>62</v>
      </c>
      <c r="W833" s="6" t="s">
        <v>63</v>
      </c>
      <c r="X833" s="6" t="s">
        <v>99</v>
      </c>
    </row>
    <row r="834">
      <c r="A834" s="5">
        <v>44346.86633584491</v>
      </c>
      <c r="B834" s="6" t="s">
        <v>4497</v>
      </c>
      <c r="D834" s="1" t="str">
        <f>VLOOKUP(X834,'Entity Types'!B:C,2,false)</f>
        <v>შპს</v>
      </c>
      <c r="E834" s="1" t="b">
        <v>0</v>
      </c>
      <c r="F834" s="6" t="s">
        <v>4498</v>
      </c>
      <c r="G834" s="6" t="str">
        <f>VLOOKUP(W834, Countries!B:H,7,false)</f>
        <v>საქართველო - GEO</v>
      </c>
      <c r="H834" s="6" t="s">
        <v>4499</v>
      </c>
      <c r="K834" s="6" t="s">
        <v>4500</v>
      </c>
      <c r="L834" s="6" t="s">
        <v>4501</v>
      </c>
      <c r="N834" s="6" t="s">
        <v>80</v>
      </c>
      <c r="P834" s="6" t="s">
        <v>4502</v>
      </c>
      <c r="S834" s="6">
        <v>481.0</v>
      </c>
      <c r="T834" s="1" t="str">
        <f t="shared" si="1"/>
        <v>ICE000833</v>
      </c>
      <c r="U834" s="1" t="str">
        <f>TRIM(B834)&amp;" (ს.კ. "&amp;TRIM(F834)&amp;") - "&amp;VLOOKUP(X834,'Entity Types'!B:C,2,false)</f>
        <v>SAYALI (ს.კ. 406057804) - შპს</v>
      </c>
      <c r="V834" s="6" t="s">
        <v>62</v>
      </c>
      <c r="W834" s="6" t="s">
        <v>63</v>
      </c>
      <c r="X834" s="6" t="s">
        <v>64</v>
      </c>
    </row>
    <row r="835">
      <c r="A835" s="5">
        <v>44346.86635611111</v>
      </c>
      <c r="B835" s="6" t="s">
        <v>4503</v>
      </c>
      <c r="D835" s="1" t="str">
        <f>VLOOKUP(X835,'Entity Types'!B:C,2,false)</f>
        <v>შპს</v>
      </c>
      <c r="E835" s="1" t="b">
        <v>0</v>
      </c>
      <c r="F835" s="6" t="s">
        <v>4504</v>
      </c>
      <c r="G835" s="6" t="str">
        <f>VLOOKUP(W835, Countries!B:H,7,false)</f>
        <v>საქართველო - GEO</v>
      </c>
      <c r="H835" s="6" t="s">
        <v>4505</v>
      </c>
      <c r="K835" s="6" t="s">
        <v>4506</v>
      </c>
      <c r="L835" s="6">
        <v>1.009002418E9</v>
      </c>
      <c r="N835" s="6" t="s">
        <v>80</v>
      </c>
      <c r="P835" s="6" t="s">
        <v>4507</v>
      </c>
      <c r="S835" s="6">
        <v>483.0</v>
      </c>
      <c r="T835" s="1" t="str">
        <f t="shared" si="1"/>
        <v>ICE000834</v>
      </c>
      <c r="U835" s="1" t="str">
        <f>TRIM(B835)&amp;" (ს.კ. "&amp;TRIM(F835)&amp;") - "&amp;VLOOKUP(X835,'Entity Types'!B:C,2,false)</f>
        <v>კომპსერვისი (ს.კ. 205250244) - შპს</v>
      </c>
      <c r="V835" s="6" t="s">
        <v>62</v>
      </c>
      <c r="W835" s="6" t="s">
        <v>63</v>
      </c>
      <c r="X835" s="6" t="s">
        <v>64</v>
      </c>
    </row>
    <row r="836">
      <c r="A836" s="5">
        <v>44346.86637726852</v>
      </c>
      <c r="B836" s="6" t="s">
        <v>4508</v>
      </c>
      <c r="D836" s="1" t="str">
        <f>VLOOKUP(X836,'Entity Types'!B:C,2,false)</f>
        <v>შპს</v>
      </c>
      <c r="E836" s="1" t="b">
        <v>0</v>
      </c>
      <c r="F836" s="6" t="s">
        <v>4509</v>
      </c>
      <c r="G836" s="6" t="str">
        <f>VLOOKUP(W836, Countries!B:H,7,false)</f>
        <v>საქართველო - GEO</v>
      </c>
      <c r="H836" s="6" t="s">
        <v>4510</v>
      </c>
      <c r="K836" s="6" t="s">
        <v>4511</v>
      </c>
      <c r="L836" s="6">
        <v>1.036000702E9</v>
      </c>
      <c r="N836" s="6" t="s">
        <v>80</v>
      </c>
      <c r="P836" s="6" t="s">
        <v>4512</v>
      </c>
      <c r="S836" s="6">
        <v>484.0</v>
      </c>
      <c r="T836" s="1" t="str">
        <f t="shared" si="1"/>
        <v>ICE000835</v>
      </c>
      <c r="U836" s="1" t="str">
        <f>TRIM(B836)&amp;" (ს.კ. "&amp;TRIM(F836)&amp;") - "&amp;VLOOKUP(X836,'Entity Types'!B:C,2,false)</f>
        <v>ვოლდემარ (ს.კ. 401997880) - შპს</v>
      </c>
      <c r="V836" s="6" t="s">
        <v>62</v>
      </c>
      <c r="W836" s="6" t="s">
        <v>63</v>
      </c>
      <c r="X836" s="6" t="s">
        <v>64</v>
      </c>
    </row>
    <row r="837">
      <c r="A837" s="5">
        <v>44346.866399583334</v>
      </c>
      <c r="B837" s="6" t="s">
        <v>4513</v>
      </c>
      <c r="D837" s="1" t="str">
        <f>VLOOKUP(X837,'Entity Types'!B:C,2,false)</f>
        <v>შპს</v>
      </c>
      <c r="E837" s="1" t="b">
        <v>0</v>
      </c>
      <c r="F837" s="6" t="s">
        <v>4514</v>
      </c>
      <c r="G837" s="6" t="str">
        <f>VLOOKUP(W837, Countries!B:H,7,false)</f>
        <v>საქართველო - GEO</v>
      </c>
      <c r="H837" s="6" t="s">
        <v>4515</v>
      </c>
      <c r="K837" s="6" t="s">
        <v>4516</v>
      </c>
      <c r="L837" s="6">
        <v>1.008010437E9</v>
      </c>
      <c r="N837" s="6" t="s">
        <v>80</v>
      </c>
      <c r="P837" s="6" t="s">
        <v>4517</v>
      </c>
      <c r="S837" s="6">
        <v>485.0</v>
      </c>
      <c r="T837" s="1" t="str">
        <f t="shared" si="1"/>
        <v>ICE000836</v>
      </c>
      <c r="U837" s="1" t="str">
        <f>TRIM(B837)&amp;" (ს.კ. "&amp;TRIM(F837)&amp;") - "&amp;VLOOKUP(X837,'Entity Types'!B:C,2,false)</f>
        <v>კამარა სისტემს (ს.კ. 404868808) - შპს</v>
      </c>
      <c r="V837" s="6" t="s">
        <v>62</v>
      </c>
      <c r="W837" s="6" t="s">
        <v>63</v>
      </c>
      <c r="X837" s="6" t="s">
        <v>64</v>
      </c>
    </row>
    <row r="838">
      <c r="A838" s="5">
        <v>44346.86641990741</v>
      </c>
      <c r="B838" s="6" t="s">
        <v>4518</v>
      </c>
      <c r="D838" s="1" t="str">
        <f>VLOOKUP(X838,'Entity Types'!B:C,2,false)</f>
        <v>სს</v>
      </c>
      <c r="E838" s="1" t="b">
        <v>0</v>
      </c>
      <c r="F838" s="6" t="s">
        <v>4519</v>
      </c>
      <c r="G838" s="6" t="str">
        <f>VLOOKUP(W838, Countries!B:H,7,false)</f>
        <v>საქართველო - GEO</v>
      </c>
      <c r="H838" s="6" t="s">
        <v>4520</v>
      </c>
      <c r="K838" s="6" t="s">
        <v>4521</v>
      </c>
      <c r="L838" s="6">
        <v>6.0003009823E10</v>
      </c>
      <c r="N838" s="6" t="s">
        <v>80</v>
      </c>
      <c r="P838" s="6" t="s">
        <v>4522</v>
      </c>
      <c r="S838" s="6">
        <v>487.0</v>
      </c>
      <c r="T838" s="1" t="str">
        <f t="shared" si="1"/>
        <v>ICE000837</v>
      </c>
      <c r="U838" s="1" t="str">
        <f>TRIM(B838)&amp;" (ს.კ. "&amp;TRIM(F838)&amp;") - "&amp;VLOOKUP(X838,'Entity Types'!B:C,2,false)</f>
        <v>ბოლნისის ტუფი (ს.კ. 225365459) - სს</v>
      </c>
      <c r="V838" s="6" t="s">
        <v>62</v>
      </c>
      <c r="W838" s="6" t="s">
        <v>63</v>
      </c>
      <c r="X838" s="6" t="s">
        <v>99</v>
      </c>
    </row>
    <row r="839">
      <c r="A839" s="5">
        <v>44346.86644293982</v>
      </c>
      <c r="B839" s="6" t="s">
        <v>4523</v>
      </c>
      <c r="D839" s="1" t="str">
        <f>VLOOKUP(X839,'Entity Types'!B:C,2,false)</f>
        <v>შპს</v>
      </c>
      <c r="E839" s="1" t="b">
        <v>0</v>
      </c>
      <c r="F839" s="6" t="s">
        <v>4524</v>
      </c>
      <c r="G839" s="6" t="str">
        <f>VLOOKUP(W839, Countries!B:H,7,false)</f>
        <v>საქართველო - GEO</v>
      </c>
      <c r="H839" s="6" t="s">
        <v>4525</v>
      </c>
      <c r="K839" s="6" t="s">
        <v>4526</v>
      </c>
      <c r="L839" s="6">
        <v>1.026002477E9</v>
      </c>
      <c r="N839" s="6" t="s">
        <v>80</v>
      </c>
      <c r="P839" s="6" t="s">
        <v>4527</v>
      </c>
      <c r="S839" s="6">
        <v>241.0</v>
      </c>
      <c r="T839" s="1" t="str">
        <f t="shared" si="1"/>
        <v>ICE000838</v>
      </c>
      <c r="U839" s="1" t="str">
        <f>TRIM(B839)&amp;" (ს.კ. "&amp;TRIM(F839)&amp;") - "&amp;VLOOKUP(X839,'Entity Types'!B:C,2,false)</f>
        <v>მ + მ მილიცერ და მიუნხ ჯეორჯიენ (ს.კ. 203839276) - შპს</v>
      </c>
      <c r="V839" s="6" t="s">
        <v>62</v>
      </c>
      <c r="W839" s="6" t="s">
        <v>63</v>
      </c>
      <c r="X839" s="6" t="s">
        <v>64</v>
      </c>
    </row>
    <row r="840">
      <c r="A840" s="5">
        <v>44346.86646747685</v>
      </c>
      <c r="B840" s="6" t="s">
        <v>4528</v>
      </c>
      <c r="D840" s="1" t="str">
        <f>VLOOKUP(X840,'Entity Types'!B:C,2,false)</f>
        <v>შპს</v>
      </c>
      <c r="E840" s="1" t="b">
        <v>0</v>
      </c>
      <c r="F840" s="6" t="s">
        <v>4529</v>
      </c>
      <c r="G840" s="6" t="str">
        <f>VLOOKUP(W840, Countries!B:H,7,false)</f>
        <v>საქართველო - GEO</v>
      </c>
      <c r="H840" s="6" t="s">
        <v>4530</v>
      </c>
      <c r="K840" s="6" t="s">
        <v>4531</v>
      </c>
      <c r="L840" s="6" t="s">
        <v>4532</v>
      </c>
      <c r="N840" s="6" t="s">
        <v>80</v>
      </c>
      <c r="P840" s="6" t="s">
        <v>4533</v>
      </c>
      <c r="S840" s="6">
        <v>489.0</v>
      </c>
      <c r="T840" s="1" t="str">
        <f t="shared" si="1"/>
        <v>ICE000839</v>
      </c>
      <c r="U840" s="1" t="str">
        <f>TRIM(B840)&amp;" (ს.კ. "&amp;TRIM(F840)&amp;") - "&amp;VLOOKUP(X840,'Entity Types'!B:C,2,false)</f>
        <v>გლობალ ტრანსპორტერი (ს.კ. 205294466) - შპს</v>
      </c>
      <c r="V840" s="6" t="s">
        <v>62</v>
      </c>
      <c r="W840" s="6" t="s">
        <v>63</v>
      </c>
      <c r="X840" s="6" t="s">
        <v>64</v>
      </c>
    </row>
    <row r="841">
      <c r="A841" s="5">
        <v>44346.86649209491</v>
      </c>
      <c r="B841" s="6" t="s">
        <v>4534</v>
      </c>
      <c r="D841" s="1" t="str">
        <f>VLOOKUP(X841,'Entity Types'!B:C,2,false)</f>
        <v>შპს</v>
      </c>
      <c r="E841" s="1" t="b">
        <v>0</v>
      </c>
      <c r="F841" s="6" t="s">
        <v>4535</v>
      </c>
      <c r="G841" s="6" t="str">
        <f>VLOOKUP(W841, Countries!B:H,7,false)</f>
        <v>საქართველო - GEO</v>
      </c>
      <c r="H841" s="6" t="s">
        <v>4536</v>
      </c>
      <c r="K841" s="6" t="s">
        <v>4537</v>
      </c>
      <c r="L841" s="6">
        <v>1.006004528E9</v>
      </c>
      <c r="N841" s="6" t="s">
        <v>80</v>
      </c>
      <c r="P841" s="6" t="s">
        <v>4538</v>
      </c>
      <c r="S841" s="6">
        <v>459.0</v>
      </c>
      <c r="T841" s="1" t="str">
        <f t="shared" si="1"/>
        <v>ICE000840</v>
      </c>
      <c r="U841" s="1" t="str">
        <f>TRIM(B841)&amp;" (ს.კ. "&amp;TRIM(F841)&amp;") - "&amp;VLOOKUP(X841,'Entity Types'!B:C,2,false)</f>
        <v>09.TECH (ს.კ. 401981646) - შპს</v>
      </c>
      <c r="V841" s="6" t="s">
        <v>62</v>
      </c>
      <c r="W841" s="6" t="s">
        <v>63</v>
      </c>
      <c r="X841" s="6" t="s">
        <v>64</v>
      </c>
    </row>
    <row r="842">
      <c r="A842" s="5">
        <v>44346.866515208334</v>
      </c>
      <c r="B842" s="6" t="s">
        <v>4539</v>
      </c>
      <c r="D842" s="1" t="str">
        <f>VLOOKUP(X842,'Entity Types'!B:C,2,false)</f>
        <v>შპს</v>
      </c>
      <c r="E842" s="1" t="b">
        <v>0</v>
      </c>
      <c r="F842" s="6" t="s">
        <v>4540</v>
      </c>
      <c r="G842" s="6" t="str">
        <f>VLOOKUP(W842, Countries!B:H,7,false)</f>
        <v>საქართველო - GEO</v>
      </c>
      <c r="H842" s="6" t="s">
        <v>4541</v>
      </c>
      <c r="K842" s="6" t="s">
        <v>4542</v>
      </c>
      <c r="L842" s="6">
        <v>2.6001000937E10</v>
      </c>
      <c r="N842" s="6" t="s">
        <v>80</v>
      </c>
      <c r="P842" s="6" t="s">
        <v>4543</v>
      </c>
      <c r="S842" s="6">
        <v>504.0</v>
      </c>
      <c r="T842" s="1" t="str">
        <f t="shared" si="1"/>
        <v>ICE000841</v>
      </c>
      <c r="U842" s="1" t="str">
        <f>TRIM(B842)&amp;" (ს.კ. "&amp;TRIM(F842)&amp;") - "&amp;VLOOKUP(X842,'Entity Types'!B:C,2,false)</f>
        <v>პალადა (ს.კ. 205180472) - შპს</v>
      </c>
      <c r="V842" s="6" t="s">
        <v>62</v>
      </c>
      <c r="W842" s="6" t="s">
        <v>63</v>
      </c>
      <c r="X842" s="6" t="s">
        <v>64</v>
      </c>
    </row>
    <row r="843">
      <c r="A843" s="5">
        <v>44346.86653814815</v>
      </c>
      <c r="B843" s="6" t="s">
        <v>4544</v>
      </c>
      <c r="D843" s="1" t="str">
        <f>VLOOKUP(X843,'Entity Types'!B:C,2,false)</f>
        <v>შპს</v>
      </c>
      <c r="E843" s="1" t="b">
        <v>0</v>
      </c>
      <c r="F843" s="6" t="s">
        <v>4545</v>
      </c>
      <c r="G843" s="6" t="str">
        <f>VLOOKUP(W843, Countries!B:H,7,false)</f>
        <v>საქართველო - GEO</v>
      </c>
      <c r="H843" s="6" t="s">
        <v>4546</v>
      </c>
      <c r="K843" s="6" t="s">
        <v>4547</v>
      </c>
      <c r="L843" s="6">
        <v>1.300100657E10</v>
      </c>
      <c r="N843" s="6" t="s">
        <v>80</v>
      </c>
      <c r="P843" s="6" t="s">
        <v>4548</v>
      </c>
      <c r="S843" s="6">
        <v>248.0</v>
      </c>
      <c r="T843" s="1" t="str">
        <f t="shared" si="1"/>
        <v>ICE000842</v>
      </c>
      <c r="U843" s="1" t="str">
        <f>TRIM(B843)&amp;" (ს.კ. "&amp;TRIM(F843)&amp;") - "&amp;VLOOKUP(X843,'Entity Types'!B:C,2,false)</f>
        <v>ელიტ სერვისი (ს.კ. 404858864) - შპს</v>
      </c>
      <c r="V843" s="6" t="s">
        <v>62</v>
      </c>
      <c r="W843" s="6" t="s">
        <v>63</v>
      </c>
      <c r="X843" s="6" t="s">
        <v>64</v>
      </c>
    </row>
    <row r="844">
      <c r="A844" s="5">
        <v>44346.86656326389</v>
      </c>
      <c r="B844" s="6" t="s">
        <v>4549</v>
      </c>
      <c r="D844" s="1" t="str">
        <f>VLOOKUP(X844,'Entity Types'!B:C,2,false)</f>
        <v>შპს</v>
      </c>
      <c r="E844" s="1" t="b">
        <v>0</v>
      </c>
      <c r="F844" s="6" t="s">
        <v>4550</v>
      </c>
      <c r="G844" s="6" t="str">
        <f>VLOOKUP(W844, Countries!B:H,7,false)</f>
        <v>საქართველო - GEO</v>
      </c>
      <c r="H844" s="6" t="s">
        <v>4551</v>
      </c>
      <c r="K844" s="6" t="s">
        <v>4552</v>
      </c>
      <c r="L844" s="6">
        <v>1.007015586E9</v>
      </c>
      <c r="N844" s="6" t="s">
        <v>80</v>
      </c>
      <c r="P844" s="6" t="s">
        <v>4553</v>
      </c>
      <c r="S844" s="6">
        <v>2058.0</v>
      </c>
      <c r="T844" s="1" t="str">
        <f t="shared" si="1"/>
        <v>ICE000843</v>
      </c>
      <c r="U844" s="1" t="str">
        <f>TRIM(B844)&amp;" (ს.კ. "&amp;TRIM(F844)&amp;") - "&amp;VLOOKUP(X844,'Entity Types'!B:C,2,false)</f>
        <v>კაია (ს.კ. 401956308) - შპს</v>
      </c>
      <c r="V844" s="6" t="s">
        <v>62</v>
      </c>
      <c r="W844" s="6" t="s">
        <v>63</v>
      </c>
      <c r="X844" s="6" t="s">
        <v>64</v>
      </c>
    </row>
    <row r="845">
      <c r="A845" s="5">
        <v>44346.866588564815</v>
      </c>
      <c r="B845" s="6" t="s">
        <v>4554</v>
      </c>
      <c r="D845" s="1" t="str">
        <f>VLOOKUP(X845,'Entity Types'!B:C,2,false)</f>
        <v>შპს</v>
      </c>
      <c r="E845" s="1" t="b">
        <v>0</v>
      </c>
      <c r="F845" s="6" t="s">
        <v>4555</v>
      </c>
      <c r="G845" s="6" t="str">
        <f>VLOOKUP(W845, Countries!B:H,7,false)</f>
        <v>საქართველო - GEO</v>
      </c>
      <c r="H845" s="6" t="s">
        <v>4556</v>
      </c>
      <c r="K845" s="6" t="s">
        <v>2037</v>
      </c>
      <c r="L845" s="6">
        <v>1.018002991E9</v>
      </c>
      <c r="N845" s="6" t="s">
        <v>80</v>
      </c>
      <c r="P845" s="6" t="s">
        <v>4557</v>
      </c>
      <c r="S845" s="6">
        <v>516.0</v>
      </c>
      <c r="T845" s="1" t="str">
        <f t="shared" si="1"/>
        <v>ICE000844</v>
      </c>
      <c r="U845" s="1" t="str">
        <f>TRIM(B845)&amp;" (ს.კ. "&amp;TRIM(F845)&amp;") - "&amp;VLOOKUP(X845,'Entity Types'!B:C,2,false)</f>
        <v>ვიქტორია 2014 (ს.კ. 404462381) - შპს</v>
      </c>
      <c r="V845" s="6" t="s">
        <v>62</v>
      </c>
      <c r="W845" s="6" t="s">
        <v>63</v>
      </c>
      <c r="X845" s="6" t="s">
        <v>64</v>
      </c>
    </row>
    <row r="846">
      <c r="A846" s="5">
        <v>44346.866616377316</v>
      </c>
      <c r="B846" s="6" t="s">
        <v>4558</v>
      </c>
      <c r="D846" s="1" t="str">
        <f>VLOOKUP(X846,'Entity Types'!B:C,2,false)</f>
        <v>შპს</v>
      </c>
      <c r="E846" s="1" t="b">
        <v>0</v>
      </c>
      <c r="F846" s="6" t="s">
        <v>4559</v>
      </c>
      <c r="G846" s="6" t="str">
        <f>VLOOKUP(W846, Countries!B:H,7,false)</f>
        <v>საქართველო - GEO</v>
      </c>
      <c r="H846" s="6" t="s">
        <v>4560</v>
      </c>
      <c r="K846" s="6" t="s">
        <v>4561</v>
      </c>
      <c r="L846" s="6">
        <v>1.017007195E9</v>
      </c>
      <c r="N846" s="6" t="s">
        <v>80</v>
      </c>
      <c r="P846" s="6" t="s">
        <v>4562</v>
      </c>
      <c r="S846" s="6">
        <v>522.0</v>
      </c>
      <c r="T846" s="1" t="str">
        <f t="shared" si="1"/>
        <v>ICE000845</v>
      </c>
      <c r="U846" s="1" t="str">
        <f>TRIM(B846)&amp;" (ს.კ. "&amp;TRIM(F846)&amp;") - "&amp;VLOOKUP(X846,'Entity Types'!B:C,2,false)</f>
        <v>ემკა ბაუენ (ს.კ. 406113913) - შპს</v>
      </c>
      <c r="V846" s="6" t="s">
        <v>62</v>
      </c>
      <c r="W846" s="6" t="s">
        <v>63</v>
      </c>
      <c r="X846" s="6" t="s">
        <v>64</v>
      </c>
    </row>
    <row r="847">
      <c r="A847" s="5">
        <v>44346.866642928246</v>
      </c>
      <c r="B847" s="6" t="s">
        <v>4563</v>
      </c>
      <c r="D847" s="1" t="str">
        <f>VLOOKUP(X847,'Entity Types'!B:C,2,false)</f>
        <v>შპს</v>
      </c>
      <c r="E847" s="1" t="b">
        <v>0</v>
      </c>
      <c r="F847" s="6" t="s">
        <v>4564</v>
      </c>
      <c r="G847" s="6" t="str">
        <f>VLOOKUP(W847, Countries!B:H,7,false)</f>
        <v>საქართველო - GEO</v>
      </c>
      <c r="H847" s="6" t="s">
        <v>4565</v>
      </c>
      <c r="K847" s="6" t="s">
        <v>4566</v>
      </c>
      <c r="L847" s="6">
        <v>1.005043595E9</v>
      </c>
      <c r="N847" s="6" t="s">
        <v>80</v>
      </c>
      <c r="P847" s="6" t="s">
        <v>4567</v>
      </c>
      <c r="S847" s="6">
        <v>528.0</v>
      </c>
      <c r="T847" s="1" t="str">
        <f t="shared" si="1"/>
        <v>ICE000846</v>
      </c>
      <c r="U847" s="1" t="str">
        <f>TRIM(B847)&amp;" (ს.კ. "&amp;TRIM(F847)&amp;") - "&amp;VLOOKUP(X847,'Entity Types'!B:C,2,false)</f>
        <v>სტუდიო არტ (ს.კ. 405119483) - შპს</v>
      </c>
      <c r="V847" s="6" t="s">
        <v>62</v>
      </c>
      <c r="W847" s="6" t="s">
        <v>63</v>
      </c>
      <c r="X847" s="6" t="s">
        <v>64</v>
      </c>
    </row>
    <row r="848">
      <c r="A848" s="5">
        <v>44346.8666716088</v>
      </c>
      <c r="B848" s="6" t="s">
        <v>4568</v>
      </c>
      <c r="D848" s="1" t="str">
        <f>VLOOKUP(X848,'Entity Types'!B:C,2,false)</f>
        <v>სს</v>
      </c>
      <c r="E848" s="1" t="b">
        <v>0</v>
      </c>
      <c r="F848" s="6" t="s">
        <v>4569</v>
      </c>
      <c r="G848" s="6" t="str">
        <f>VLOOKUP(W848, Countries!B:H,7,false)</f>
        <v>საქართველო - GEO</v>
      </c>
      <c r="H848" s="6" t="s">
        <v>4570</v>
      </c>
      <c r="K848" s="6" t="s">
        <v>4571</v>
      </c>
      <c r="L848" s="6" t="s">
        <v>4572</v>
      </c>
      <c r="N848" s="6" t="s">
        <v>80</v>
      </c>
      <c r="P848" s="6" t="s">
        <v>4573</v>
      </c>
      <c r="S848" s="6">
        <v>532.0</v>
      </c>
      <c r="T848" s="1" t="str">
        <f t="shared" si="1"/>
        <v>ICE000847</v>
      </c>
      <c r="U848" s="1" t="str">
        <f>TRIM(B848)&amp;" (ს.კ. "&amp;TRIM(F848)&amp;") - "&amp;VLOOKUP(X848,'Entity Types'!B:C,2,false)</f>
        <v>ენერგონი (ს.კ. 236037962) - სს</v>
      </c>
      <c r="V848" s="6" t="s">
        <v>62</v>
      </c>
      <c r="W848" s="6" t="s">
        <v>63</v>
      </c>
      <c r="X848" s="6" t="s">
        <v>99</v>
      </c>
    </row>
    <row r="849">
      <c r="A849" s="5">
        <v>44346.86670086806</v>
      </c>
      <c r="B849" s="6" t="s">
        <v>4574</v>
      </c>
      <c r="D849" s="1" t="str">
        <f>VLOOKUP(X849,'Entity Types'!B:C,2,false)</f>
        <v>შპს</v>
      </c>
      <c r="E849" s="1" t="b">
        <v>0</v>
      </c>
      <c r="F849" s="6" t="s">
        <v>4575</v>
      </c>
      <c r="G849" s="6" t="str">
        <f>VLOOKUP(W849, Countries!B:H,7,false)</f>
        <v>საქართველო - GEO</v>
      </c>
      <c r="H849" s="6" t="s">
        <v>4576</v>
      </c>
      <c r="K849" s="6" t="s">
        <v>4577</v>
      </c>
      <c r="L849" s="6">
        <v>1.024002253E9</v>
      </c>
      <c r="N849" s="6" t="s">
        <v>80</v>
      </c>
      <c r="P849" s="6" t="s">
        <v>4578</v>
      </c>
      <c r="S849" s="6">
        <v>534.0</v>
      </c>
      <c r="T849" s="1" t="str">
        <f t="shared" si="1"/>
        <v>ICE000848</v>
      </c>
      <c r="U849" s="1" t="str">
        <f>TRIM(B849)&amp;" (ს.კ. "&amp;TRIM(F849)&amp;") - "&amp;VLOOKUP(X849,'Entity Types'!B:C,2,false)</f>
        <v>კარგო მარკეტი (ს.კ. 206339229) - შპს</v>
      </c>
      <c r="V849" s="6" t="s">
        <v>62</v>
      </c>
      <c r="W849" s="6" t="s">
        <v>63</v>
      </c>
      <c r="X849" s="6" t="s">
        <v>64</v>
      </c>
    </row>
    <row r="850">
      <c r="A850" s="5">
        <v>44346.86672607639</v>
      </c>
      <c r="B850" s="6" t="s">
        <v>4579</v>
      </c>
      <c r="D850" s="1" t="str">
        <f>VLOOKUP(X850,'Entity Types'!B:C,2,false)</f>
        <v>შპს</v>
      </c>
      <c r="E850" s="1" t="b">
        <v>0</v>
      </c>
      <c r="F850" s="6" t="s">
        <v>4580</v>
      </c>
      <c r="G850" s="6" t="str">
        <f>VLOOKUP(W850, Countries!B:H,7,false)</f>
        <v>საქართველო - GEO</v>
      </c>
      <c r="H850" s="6" t="s">
        <v>4581</v>
      </c>
      <c r="K850" s="6" t="s">
        <v>4582</v>
      </c>
      <c r="L850" s="6" t="s">
        <v>4583</v>
      </c>
      <c r="N850" s="6" t="s">
        <v>4584</v>
      </c>
      <c r="P850" s="6" t="s">
        <v>4585</v>
      </c>
      <c r="S850" s="6">
        <v>538.0</v>
      </c>
      <c r="T850" s="1" t="str">
        <f t="shared" si="1"/>
        <v>ICE000849</v>
      </c>
      <c r="U850" s="1" t="str">
        <f>TRIM(B850)&amp;" (ს.კ. "&amp;TRIM(F850)&amp;") - "&amp;VLOOKUP(X850,'Entity Types'!B:C,2,false)</f>
        <v>დვ სპორტი (ს.კ. 202217127) - შპს</v>
      </c>
      <c r="V850" s="6" t="s">
        <v>62</v>
      </c>
      <c r="W850" s="6" t="s">
        <v>63</v>
      </c>
      <c r="X850" s="6" t="s">
        <v>64</v>
      </c>
    </row>
    <row r="851">
      <c r="A851" s="5">
        <v>44346.86674903936</v>
      </c>
      <c r="B851" s="6" t="s">
        <v>4586</v>
      </c>
      <c r="D851" s="1" t="str">
        <f>VLOOKUP(X851,'Entity Types'!B:C,2,false)</f>
        <v>შპს</v>
      </c>
      <c r="E851" s="1" t="b">
        <v>0</v>
      </c>
      <c r="F851" s="6" t="s">
        <v>4587</v>
      </c>
      <c r="G851" s="6" t="str">
        <f>VLOOKUP(W851, Countries!B:H,7,false)</f>
        <v>საქართველო - GEO</v>
      </c>
      <c r="H851" s="6" t="s">
        <v>4588</v>
      </c>
      <c r="K851" s="6" t="s">
        <v>4589</v>
      </c>
      <c r="L851" s="6">
        <v>5.3001007364E10</v>
      </c>
      <c r="N851" s="6" t="s">
        <v>80</v>
      </c>
      <c r="P851" s="6" t="s">
        <v>4590</v>
      </c>
      <c r="S851" s="6">
        <v>539.0</v>
      </c>
      <c r="T851" s="1" t="str">
        <f t="shared" si="1"/>
        <v>ICE000850</v>
      </c>
      <c r="U851" s="1" t="str">
        <f>TRIM(B851)&amp;" (ს.კ. "&amp;TRIM(F851)&amp;") - "&amp;VLOOKUP(X851,'Entity Types'!B:C,2,false)</f>
        <v>ვიპ ჰოთელს (ს.კ. 402024420) - შპს</v>
      </c>
      <c r="V851" s="6" t="s">
        <v>62</v>
      </c>
      <c r="W851" s="6" t="s">
        <v>63</v>
      </c>
      <c r="X851" s="6" t="s">
        <v>64</v>
      </c>
    </row>
    <row r="852">
      <c r="A852" s="5">
        <v>44346.8667746875</v>
      </c>
      <c r="B852" s="6" t="s">
        <v>4591</v>
      </c>
      <c r="D852" s="1" t="str">
        <f>VLOOKUP(X852,'Entity Types'!B:C,2,false)</f>
        <v>შპს</v>
      </c>
      <c r="E852" s="1" t="b">
        <v>0</v>
      </c>
      <c r="F852" s="6" t="s">
        <v>4592</v>
      </c>
      <c r="G852" s="6" t="str">
        <f>VLOOKUP(W852, Countries!B:H,7,false)</f>
        <v>საქართველო - GEO</v>
      </c>
      <c r="H852" s="6" t="s">
        <v>4593</v>
      </c>
      <c r="K852" s="6" t="s">
        <v>4594</v>
      </c>
      <c r="L852" s="6">
        <v>1.023006633E9</v>
      </c>
      <c r="N852" s="6" t="s">
        <v>80</v>
      </c>
      <c r="P852" s="6" t="s">
        <v>4595</v>
      </c>
      <c r="S852" s="6">
        <v>540.0</v>
      </c>
      <c r="T852" s="1" t="str">
        <f t="shared" si="1"/>
        <v>ICE000851</v>
      </c>
      <c r="U852" s="1" t="str">
        <f>TRIM(B852)&amp;" (ს.კ. "&amp;TRIM(F852)&amp;") - "&amp;VLOOKUP(X852,'Entity Types'!B:C,2,false)</f>
        <v>ჩემი ოფისი (ს.კ. 401997112) - შპს</v>
      </c>
      <c r="V852" s="6" t="s">
        <v>62</v>
      </c>
      <c r="W852" s="6" t="s">
        <v>63</v>
      </c>
      <c r="X852" s="6" t="s">
        <v>64</v>
      </c>
    </row>
    <row r="853">
      <c r="A853" s="5">
        <v>44346.86679965278</v>
      </c>
      <c r="B853" s="6" t="s">
        <v>4596</v>
      </c>
      <c r="D853" s="1" t="str">
        <f>VLOOKUP(X853,'Entity Types'!B:C,2,false)</f>
        <v>შპს</v>
      </c>
      <c r="E853" s="1" t="b">
        <v>0</v>
      </c>
      <c r="F853" s="6" t="s">
        <v>4597</v>
      </c>
      <c r="G853" s="6" t="str">
        <f>VLOOKUP(W853, Countries!B:H,7,false)</f>
        <v>საქართველო - GEO</v>
      </c>
      <c r="H853" s="6" t="s">
        <v>4598</v>
      </c>
      <c r="K853" s="6" t="s">
        <v>4599</v>
      </c>
      <c r="L853" s="6">
        <v>1.02400253E9</v>
      </c>
      <c r="N853" s="6" t="s">
        <v>80</v>
      </c>
      <c r="P853" s="6" t="s">
        <v>4600</v>
      </c>
      <c r="T853" s="1" t="str">
        <f t="shared" si="1"/>
        <v>ICE000852</v>
      </c>
      <c r="U853" s="1" t="str">
        <f>TRIM(B853)&amp;" (ს.კ. "&amp;TRIM(F853)&amp;") - "&amp;VLOOKUP(X853,'Entity Types'!B:C,2,false)</f>
        <v>კაფე ვერდე (ს.კ. 405039854) - შპს</v>
      </c>
      <c r="V853" s="6" t="s">
        <v>62</v>
      </c>
      <c r="W853" s="6" t="s">
        <v>63</v>
      </c>
      <c r="X853" s="6" t="s">
        <v>64</v>
      </c>
    </row>
    <row r="854">
      <c r="A854" s="5">
        <v>44346.86682190972</v>
      </c>
      <c r="B854" s="6" t="s">
        <v>4601</v>
      </c>
      <c r="D854" s="1" t="str">
        <f>VLOOKUP(X854,'Entity Types'!B:C,2,false)</f>
        <v>სს</v>
      </c>
      <c r="E854" s="1" t="b">
        <v>0</v>
      </c>
      <c r="F854" s="6" t="s">
        <v>4602</v>
      </c>
      <c r="G854" s="6" t="str">
        <f>VLOOKUP(W854, Countries!B:H,7,false)</f>
        <v>საქართველო - GEO</v>
      </c>
      <c r="H854" s="6" t="s">
        <v>4603</v>
      </c>
      <c r="K854" s="6" t="s">
        <v>4604</v>
      </c>
      <c r="L854" s="6">
        <v>6.1003002313E10</v>
      </c>
      <c r="N854" s="6" t="s">
        <v>80</v>
      </c>
      <c r="P854" s="6" t="s">
        <v>4605</v>
      </c>
      <c r="S854" s="6">
        <v>542.0</v>
      </c>
      <c r="T854" s="1" t="str">
        <f t="shared" si="1"/>
        <v>ICE000853</v>
      </c>
      <c r="U854" s="1" t="str">
        <f>TRIM(B854)&amp;" (ს.კ. "&amp;TRIM(F854)&amp;") - "&amp;VLOOKUP(X854,'Entity Types'!B:C,2,false)</f>
        <v>ქებული კლიმატი (ს.კ. 202283242) - სს</v>
      </c>
      <c r="V854" s="6" t="s">
        <v>62</v>
      </c>
      <c r="W854" s="6" t="s">
        <v>63</v>
      </c>
      <c r="X854" s="6" t="s">
        <v>99</v>
      </c>
    </row>
    <row r="855">
      <c r="A855" s="5">
        <v>44346.86684585648</v>
      </c>
      <c r="B855" s="6" t="s">
        <v>4606</v>
      </c>
      <c r="D855" s="1" t="str">
        <f>VLOOKUP(X855,'Entity Types'!B:C,2,false)</f>
        <v>შპს</v>
      </c>
      <c r="E855" s="1" t="b">
        <v>0</v>
      </c>
      <c r="F855" s="6" t="s">
        <v>4607</v>
      </c>
      <c r="G855" s="6" t="str">
        <f>VLOOKUP(W855, Countries!B:H,7,false)</f>
        <v>საქართველო - GEO</v>
      </c>
      <c r="H855" s="6" t="s">
        <v>4608</v>
      </c>
      <c r="K855" s="6" t="s">
        <v>4609</v>
      </c>
      <c r="L855" s="6">
        <v>1.009003268E9</v>
      </c>
      <c r="N855" s="6" t="s">
        <v>80</v>
      </c>
      <c r="P855" s="6" t="s">
        <v>4610</v>
      </c>
      <c r="S855" s="6">
        <v>308.0</v>
      </c>
      <c r="T855" s="1" t="str">
        <f t="shared" si="1"/>
        <v>ICE000854</v>
      </c>
      <c r="U855" s="1" t="str">
        <f>TRIM(B855)&amp;" (ს.კ. "&amp;TRIM(F855)&amp;") - "&amp;VLOOKUP(X855,'Entity Types'!B:C,2,false)</f>
        <v>იაა მოტორსი (ს.კ. 205251154) - შპს</v>
      </c>
      <c r="V855" s="6" t="s">
        <v>62</v>
      </c>
      <c r="W855" s="6" t="s">
        <v>63</v>
      </c>
      <c r="X855" s="6" t="s">
        <v>64</v>
      </c>
    </row>
    <row r="856">
      <c r="A856" s="5">
        <v>44346.866874444444</v>
      </c>
      <c r="B856" s="6" t="s">
        <v>4611</v>
      </c>
      <c r="D856" s="1" t="str">
        <f>VLOOKUP(X856,'Entity Types'!B:C,2,false)</f>
        <v>შპს</v>
      </c>
      <c r="E856" s="1" t="b">
        <v>0</v>
      </c>
      <c r="F856" s="6" t="s">
        <v>4612</v>
      </c>
      <c r="G856" s="6" t="str">
        <f>VLOOKUP(W856, Countries!B:H,7,false)</f>
        <v>საქართველო - GEO</v>
      </c>
      <c r="H856" s="6" t="s">
        <v>4613</v>
      </c>
      <c r="K856" s="6" t="s">
        <v>4614</v>
      </c>
      <c r="L856" s="6">
        <v>1.025015885E9</v>
      </c>
      <c r="N856" s="6" t="s">
        <v>80</v>
      </c>
      <c r="P856" s="6" t="s">
        <v>4615</v>
      </c>
      <c r="S856" s="6">
        <v>543.0</v>
      </c>
      <c r="T856" s="1" t="str">
        <f t="shared" si="1"/>
        <v>ICE000855</v>
      </c>
      <c r="U856" s="1" t="str">
        <f>TRIM(B856)&amp;" (ს.კ. "&amp;TRIM(F856)&amp;") - "&amp;VLOOKUP(X856,'Entity Types'!B:C,2,false)</f>
        <v>ბბ ტრანსპორტ ჯგუფი (ს.კ. 405083564) - შპს</v>
      </c>
      <c r="V856" s="6" t="s">
        <v>62</v>
      </c>
      <c r="W856" s="6" t="s">
        <v>63</v>
      </c>
      <c r="X856" s="6" t="s">
        <v>64</v>
      </c>
    </row>
    <row r="857">
      <c r="A857" s="5">
        <v>44346.86690275463</v>
      </c>
      <c r="B857" s="6" t="s">
        <v>4616</v>
      </c>
      <c r="D857" s="1" t="str">
        <f>VLOOKUP(X857,'Entity Types'!B:C,2,false)</f>
        <v>შპს</v>
      </c>
      <c r="E857" s="1" t="b">
        <v>0</v>
      </c>
      <c r="F857" s="6" t="s">
        <v>4617</v>
      </c>
      <c r="G857" s="6" t="str">
        <f>VLOOKUP(W857, Countries!B:H,7,false)</f>
        <v>საქართველო - GEO</v>
      </c>
      <c r="H857" s="6" t="s">
        <v>4618</v>
      </c>
      <c r="K857" s="6" t="s">
        <v>4619</v>
      </c>
      <c r="L857" s="6">
        <v>6.0003002406E10</v>
      </c>
      <c r="N857" s="6" t="s">
        <v>80</v>
      </c>
      <c r="P857" s="6" t="s">
        <v>4620</v>
      </c>
      <c r="S857" s="6">
        <v>544.0</v>
      </c>
      <c r="T857" s="1" t="str">
        <f t="shared" si="1"/>
        <v>ICE000856</v>
      </c>
      <c r="U857" s="1" t="str">
        <f>TRIM(B857)&amp;" (ს.კ. "&amp;TRIM(F857)&amp;") - "&amp;VLOOKUP(X857,'Entity Types'!B:C,2,false)</f>
        <v>ელსო (ს.კ. 200011888) - შპს</v>
      </c>
      <c r="V857" s="6" t="s">
        <v>62</v>
      </c>
      <c r="W857" s="6" t="s">
        <v>63</v>
      </c>
      <c r="X857" s="6" t="s">
        <v>64</v>
      </c>
    </row>
    <row r="858">
      <c r="A858" s="5">
        <v>44346.86693037037</v>
      </c>
      <c r="B858" s="6" t="s">
        <v>4621</v>
      </c>
      <c r="D858" s="1" t="str">
        <f>VLOOKUP(X858,'Entity Types'!B:C,2,false)</f>
        <v>შპს</v>
      </c>
      <c r="E858" s="1" t="b">
        <v>0</v>
      </c>
      <c r="F858" s="6" t="s">
        <v>4622</v>
      </c>
      <c r="G858" s="6" t="str">
        <f>VLOOKUP(W858, Countries!B:H,7,false)</f>
        <v>საქართველო - GEO</v>
      </c>
      <c r="H858" s="6" t="s">
        <v>4464</v>
      </c>
      <c r="K858" s="6" t="s">
        <v>603</v>
      </c>
      <c r="L858" s="6">
        <v>1.024053313E9</v>
      </c>
      <c r="N858" s="6" t="s">
        <v>80</v>
      </c>
      <c r="P858" s="6" t="s">
        <v>4623</v>
      </c>
      <c r="S858" s="6">
        <v>548.0</v>
      </c>
      <c r="T858" s="1" t="str">
        <f t="shared" si="1"/>
        <v>ICE000857</v>
      </c>
      <c r="U858" s="1" t="str">
        <f>TRIM(B858)&amp;" (ს.კ. "&amp;TRIM(F858)&amp;") - "&amp;VLOOKUP(X858,'Entity Types'!B:C,2,false)</f>
        <v>დაიკინ ჯორჯია (ს.კ. 404484170) - შპს</v>
      </c>
      <c r="V858" s="6" t="s">
        <v>62</v>
      </c>
      <c r="W858" s="6" t="s">
        <v>63</v>
      </c>
      <c r="X858" s="6" t="s">
        <v>64</v>
      </c>
    </row>
    <row r="859">
      <c r="A859" s="5">
        <v>44346.8669584375</v>
      </c>
      <c r="B859" s="6" t="s">
        <v>4624</v>
      </c>
      <c r="D859" s="1" t="str">
        <f>VLOOKUP(X859,'Entity Types'!B:C,2,false)</f>
        <v>შპს</v>
      </c>
      <c r="E859" s="1" t="b">
        <v>0</v>
      </c>
      <c r="F859" s="6" t="s">
        <v>4625</v>
      </c>
      <c r="G859" s="6" t="str">
        <f>VLOOKUP(W859, Countries!B:H,7,false)</f>
        <v>საქართველო - GEO</v>
      </c>
      <c r="H859" s="6" t="s">
        <v>4626</v>
      </c>
      <c r="K859" s="6" t="s">
        <v>4627</v>
      </c>
      <c r="L859" s="6">
        <v>2.001003058E9</v>
      </c>
      <c r="N859" s="6" t="s">
        <v>80</v>
      </c>
      <c r="P859" s="6" t="s">
        <v>4628</v>
      </c>
      <c r="S859" s="6">
        <v>550.0</v>
      </c>
      <c r="T859" s="1" t="str">
        <f t="shared" si="1"/>
        <v>ICE000858</v>
      </c>
      <c r="U859" s="1" t="str">
        <f>TRIM(B859)&amp;" (ს.კ. "&amp;TRIM(F859)&amp;") - "&amp;VLOOKUP(X859,'Entity Types'!B:C,2,false)</f>
        <v>გრუპ (ს.კ. 422431540) - შპს</v>
      </c>
      <c r="V859" s="6" t="s">
        <v>62</v>
      </c>
      <c r="W859" s="6" t="s">
        <v>63</v>
      </c>
      <c r="X859" s="6" t="s">
        <v>64</v>
      </c>
    </row>
    <row r="860">
      <c r="A860" s="5">
        <v>44346.86698226852</v>
      </c>
      <c r="B860" s="6" t="s">
        <v>4629</v>
      </c>
      <c r="D860" s="1" t="str">
        <f>VLOOKUP(X860,'Entity Types'!B:C,2,false)</f>
        <v>შპს</v>
      </c>
      <c r="E860" s="1" t="b">
        <v>0</v>
      </c>
      <c r="F860" s="6" t="s">
        <v>4630</v>
      </c>
      <c r="G860" s="6" t="str">
        <f>VLOOKUP(W860, Countries!B:H,7,false)</f>
        <v>საქართველო - GEO</v>
      </c>
      <c r="H860" s="6" t="s">
        <v>4631</v>
      </c>
      <c r="K860" s="6" t="s">
        <v>4632</v>
      </c>
      <c r="L860" s="6">
        <v>1.010009249E9</v>
      </c>
      <c r="N860" s="6" t="s">
        <v>80</v>
      </c>
      <c r="P860" s="6" t="s">
        <v>4633</v>
      </c>
      <c r="S860" s="6">
        <v>554.0</v>
      </c>
      <c r="T860" s="1" t="str">
        <f t="shared" si="1"/>
        <v>ICE000859</v>
      </c>
      <c r="U860" s="1" t="str">
        <f>TRIM(B860)&amp;" (ს.კ. "&amp;TRIM(F860)&amp;") - "&amp;VLOOKUP(X860,'Entity Types'!B:C,2,false)</f>
        <v>ჰოტელ კრუიზი (ს.კ. 232553019) - შპს</v>
      </c>
      <c r="V860" s="6" t="s">
        <v>62</v>
      </c>
      <c r="W860" s="6" t="s">
        <v>63</v>
      </c>
      <c r="X860" s="6" t="s">
        <v>64</v>
      </c>
    </row>
    <row r="861">
      <c r="A861" s="5">
        <v>44346.86700459491</v>
      </c>
      <c r="B861" s="6" t="s">
        <v>4634</v>
      </c>
      <c r="D861" s="1" t="str">
        <f>VLOOKUP(X861,'Entity Types'!B:C,2,false)</f>
        <v>შპს</v>
      </c>
      <c r="E861" s="1" t="b">
        <v>0</v>
      </c>
      <c r="F861" s="6" t="s">
        <v>4635</v>
      </c>
      <c r="G861" s="6" t="str">
        <f>VLOOKUP(W861, Countries!B:H,7,false)</f>
        <v>საქართველო - GEO</v>
      </c>
      <c r="H861" s="6" t="s">
        <v>4636</v>
      </c>
      <c r="K861" s="6" t="s">
        <v>4637</v>
      </c>
      <c r="L861" s="6">
        <v>3.9001015643E10</v>
      </c>
      <c r="N861" s="6" t="s">
        <v>80</v>
      </c>
      <c r="P861" s="6" t="s">
        <v>4638</v>
      </c>
      <c r="S861" s="6">
        <v>142.0</v>
      </c>
      <c r="T861" s="1" t="str">
        <f t="shared" si="1"/>
        <v>ICE000860</v>
      </c>
      <c r="U861" s="1" t="str">
        <f>TRIM(B861)&amp;" (ს.კ. "&amp;TRIM(F861)&amp;") - "&amp;VLOOKUP(X861,'Entity Types'!B:C,2,false)</f>
        <v>ელ გამტარი (ს.კ. 401948265) - შპს</v>
      </c>
      <c r="V861" s="6" t="s">
        <v>62</v>
      </c>
      <c r="W861" s="6" t="s">
        <v>63</v>
      </c>
      <c r="X861" s="6" t="s">
        <v>64</v>
      </c>
    </row>
    <row r="862">
      <c r="A862" s="5">
        <v>44346.8670284375</v>
      </c>
      <c r="B862" s="6" t="s">
        <v>4639</v>
      </c>
      <c r="D862" s="1" t="str">
        <f>VLOOKUP(X862,'Entity Types'!B:C,2,false)</f>
        <v>შპს</v>
      </c>
      <c r="E862" s="1" t="b">
        <v>0</v>
      </c>
      <c r="F862" s="6" t="s">
        <v>4640</v>
      </c>
      <c r="G862" s="6" t="str">
        <f>VLOOKUP(W862, Countries!B:H,7,false)</f>
        <v>საქართველო - GEO</v>
      </c>
      <c r="H862" s="6" t="s">
        <v>4641</v>
      </c>
      <c r="K862" s="6" t="s">
        <v>4642</v>
      </c>
      <c r="L862" s="6">
        <v>6.1009005165E10</v>
      </c>
      <c r="N862" s="6" t="s">
        <v>80</v>
      </c>
      <c r="P862" s="6" t="s">
        <v>4643</v>
      </c>
      <c r="S862" s="6">
        <v>555.0</v>
      </c>
      <c r="T862" s="1" t="str">
        <f t="shared" si="1"/>
        <v>ICE000861</v>
      </c>
      <c r="U862" s="1" t="str">
        <f>TRIM(B862)&amp;" (ს.კ. "&amp;TRIM(F862)&amp;") - "&amp;VLOOKUP(X862,'Entity Types'!B:C,2,false)</f>
        <v>თარჯიმანი (ს.კ. 445438232) - შპს</v>
      </c>
      <c r="V862" s="6" t="s">
        <v>62</v>
      </c>
      <c r="W862" s="6" t="s">
        <v>63</v>
      </c>
      <c r="X862" s="6" t="s">
        <v>64</v>
      </c>
    </row>
    <row r="863">
      <c r="A863" s="5">
        <v>44346.8670531713</v>
      </c>
      <c r="B863" s="6" t="s">
        <v>4644</v>
      </c>
      <c r="D863" s="1" t="str">
        <f>VLOOKUP(X863,'Entity Types'!B:C,2,false)</f>
        <v>სს</v>
      </c>
      <c r="E863" s="1" t="b">
        <v>0</v>
      </c>
      <c r="F863" s="6" t="s">
        <v>4645</v>
      </c>
      <c r="G863" s="6" t="str">
        <f>VLOOKUP(W863, Countries!B:H,7,false)</f>
        <v>საქართველო - GEO</v>
      </c>
      <c r="H863" s="6" t="s">
        <v>4646</v>
      </c>
      <c r="K863" s="6" t="s">
        <v>4647</v>
      </c>
      <c r="L863" s="6" t="s">
        <v>4648</v>
      </c>
      <c r="N863" s="6" t="s">
        <v>80</v>
      </c>
      <c r="P863" s="6" t="s">
        <v>4649</v>
      </c>
      <c r="S863" s="6">
        <v>559.0</v>
      </c>
      <c r="T863" s="1" t="str">
        <f t="shared" si="1"/>
        <v>ICE000862</v>
      </c>
      <c r="U863" s="1" t="str">
        <f>TRIM(B863)&amp;" (ს.კ. "&amp;TRIM(F863)&amp;") - "&amp;VLOOKUP(X863,'Entity Types'!B:C,2,false)</f>
        <v>მეტრო მეფ (ს.კ. 445466175) - სს</v>
      </c>
      <c r="V863" s="6" t="s">
        <v>62</v>
      </c>
      <c r="W863" s="6" t="s">
        <v>63</v>
      </c>
      <c r="X863" s="6" t="s">
        <v>99</v>
      </c>
    </row>
    <row r="864">
      <c r="A864" s="5">
        <v>44346.86707807871</v>
      </c>
      <c r="B864" s="6" t="s">
        <v>4650</v>
      </c>
      <c r="D864" s="1" t="str">
        <f>VLOOKUP(X864,'Entity Types'!B:C,2,false)</f>
        <v>შპს</v>
      </c>
      <c r="E864" s="1" t="b">
        <v>0</v>
      </c>
      <c r="F864" s="6" t="s">
        <v>4651</v>
      </c>
      <c r="G864" s="6" t="str">
        <f>VLOOKUP(W864, Countries!B:H,7,false)</f>
        <v>საქართველო - GEO</v>
      </c>
      <c r="H864" s="6" t="s">
        <v>4652</v>
      </c>
      <c r="K864" s="6" t="s">
        <v>4653</v>
      </c>
      <c r="L864" s="6" t="s">
        <v>4654</v>
      </c>
      <c r="N864" s="6" t="s">
        <v>80</v>
      </c>
      <c r="P864" s="6" t="s">
        <v>4655</v>
      </c>
      <c r="S864" s="6">
        <v>560.0</v>
      </c>
      <c r="T864" s="1" t="str">
        <f t="shared" si="1"/>
        <v>ICE000863</v>
      </c>
      <c r="U864" s="1" t="str">
        <f>TRIM(B864)&amp;" (ს.კ. "&amp;TRIM(F864)&amp;") - "&amp;VLOOKUP(X864,'Entity Types'!B:C,2,false)</f>
        <v>ივერია ჯგუფი (ს.კ. 406168258) - შპს</v>
      </c>
      <c r="V864" s="6" t="s">
        <v>62</v>
      </c>
      <c r="W864" s="6" t="s">
        <v>63</v>
      </c>
      <c r="X864" s="6" t="s">
        <v>64</v>
      </c>
    </row>
    <row r="865">
      <c r="A865" s="5">
        <v>44346.867099780095</v>
      </c>
      <c r="B865" s="6" t="s">
        <v>4656</v>
      </c>
      <c r="D865" s="1" t="str">
        <f>VLOOKUP(X865,'Entity Types'!B:C,2,false)</f>
        <v>შპს</v>
      </c>
      <c r="E865" s="1" t="b">
        <v>0</v>
      </c>
      <c r="F865" s="6" t="s">
        <v>4657</v>
      </c>
      <c r="G865" s="6" t="str">
        <f>VLOOKUP(W865, Countries!B:H,7,false)</f>
        <v>საქართველო - GEO</v>
      </c>
      <c r="H865" s="6" t="s">
        <v>4658</v>
      </c>
      <c r="K865" s="6" t="s">
        <v>4659</v>
      </c>
      <c r="L865" s="6">
        <v>1.025015589E9</v>
      </c>
      <c r="N865" s="6" t="s">
        <v>80</v>
      </c>
      <c r="P865" s="6" t="s">
        <v>4660</v>
      </c>
      <c r="S865" s="6">
        <v>561.0</v>
      </c>
      <c r="T865" s="1" t="str">
        <f t="shared" si="1"/>
        <v>ICE000864</v>
      </c>
      <c r="U865" s="1" t="str">
        <f>TRIM(B865)&amp;" (ს.კ. "&amp;TRIM(F865)&amp;") - "&amp;VLOOKUP(X865,'Entity Types'!B:C,2,false)</f>
        <v>ჩაიხანა თბილისი (ს.კ. 405007335) - შპს</v>
      </c>
      <c r="V865" s="6" t="s">
        <v>62</v>
      </c>
      <c r="W865" s="6" t="s">
        <v>63</v>
      </c>
      <c r="X865" s="6" t="s">
        <v>64</v>
      </c>
    </row>
    <row r="866">
      <c r="A866" s="5">
        <v>44346.86712166667</v>
      </c>
      <c r="B866" s="6" t="s">
        <v>4661</v>
      </c>
      <c r="D866" s="1" t="str">
        <f>VLOOKUP(X866,'Entity Types'!B:C,2,false)</f>
        <v>შპს</v>
      </c>
      <c r="E866" s="1" t="b">
        <v>0</v>
      </c>
      <c r="F866" s="6" t="s">
        <v>4662</v>
      </c>
      <c r="G866" s="6" t="str">
        <f>VLOOKUP(W866, Countries!B:H,7,false)</f>
        <v>საქართველო - GEO</v>
      </c>
      <c r="H866" s="6" t="s">
        <v>4663</v>
      </c>
      <c r="K866" s="6" t="s">
        <v>4664</v>
      </c>
      <c r="L866" s="6">
        <v>4.5001002835E10</v>
      </c>
      <c r="N866" s="6" t="s">
        <v>80</v>
      </c>
      <c r="P866" s="6" t="s">
        <v>4665</v>
      </c>
      <c r="S866" s="6">
        <v>562.0</v>
      </c>
      <c r="T866" s="1" t="str">
        <f t="shared" si="1"/>
        <v>ICE000865</v>
      </c>
      <c r="U866" s="1" t="str">
        <f>TRIM(B866)&amp;" (ს.კ. "&amp;TRIM(F866)&amp;") - "&amp;VLOOKUP(X866,'Entity Types'!B:C,2,false)</f>
        <v>გუდვები (ს.კ. 405047079) - შპს</v>
      </c>
      <c r="V866" s="6" t="s">
        <v>62</v>
      </c>
      <c r="W866" s="6" t="s">
        <v>63</v>
      </c>
      <c r="X866" s="6" t="s">
        <v>64</v>
      </c>
    </row>
    <row r="867">
      <c r="A867" s="5">
        <v>44346.86714402778</v>
      </c>
      <c r="B867" s="6" t="s">
        <v>4666</v>
      </c>
      <c r="D867" s="1" t="str">
        <f>VLOOKUP(X867,'Entity Types'!B:C,2,false)</f>
        <v>შპს</v>
      </c>
      <c r="E867" s="1" t="b">
        <v>0</v>
      </c>
      <c r="F867" s="6" t="s">
        <v>4667</v>
      </c>
      <c r="G867" s="6" t="str">
        <f>VLOOKUP(W867, Countries!B:H,7,false)</f>
        <v>საქართველო - GEO</v>
      </c>
      <c r="H867" s="6" t="s">
        <v>4668</v>
      </c>
      <c r="K867" s="6" t="s">
        <v>4669</v>
      </c>
      <c r="L867" s="6">
        <v>1.020002017E9</v>
      </c>
      <c r="N867" s="6" t="s">
        <v>80</v>
      </c>
      <c r="P867" s="6" t="s">
        <v>4670</v>
      </c>
      <c r="S867" s="6">
        <v>565.0</v>
      </c>
      <c r="T867" s="1" t="str">
        <f t="shared" si="1"/>
        <v>ICE000866</v>
      </c>
      <c r="U867" s="1" t="str">
        <f>TRIM(B867)&amp;" (ს.კ. "&amp;TRIM(F867)&amp;") - "&amp;VLOOKUP(X867,'Entity Types'!B:C,2,false)</f>
        <v>პარაგონი (ს.კ. 401954836) - შპს</v>
      </c>
      <c r="V867" s="6" t="s">
        <v>62</v>
      </c>
      <c r="W867" s="6" t="s">
        <v>63</v>
      </c>
      <c r="X867" s="6" t="s">
        <v>64</v>
      </c>
    </row>
    <row r="868">
      <c r="A868" s="5">
        <v>44346.86716545139</v>
      </c>
      <c r="B868" s="6" t="s">
        <v>4671</v>
      </c>
      <c r="D868" s="1" t="str">
        <f>VLOOKUP(X868,'Entity Types'!B:C,2,false)</f>
        <v>შპს</v>
      </c>
      <c r="E868" s="1" t="b">
        <v>0</v>
      </c>
      <c r="F868" s="6" t="s">
        <v>4672</v>
      </c>
      <c r="G868" s="6" t="str">
        <f>VLOOKUP(W868, Countries!B:H,7,false)</f>
        <v>საქართველო - GEO</v>
      </c>
      <c r="H868" s="6" t="s">
        <v>4673</v>
      </c>
      <c r="K868" s="6" t="s">
        <v>4674</v>
      </c>
      <c r="L868" s="6">
        <v>1.031003918E9</v>
      </c>
      <c r="N868" s="6" t="s">
        <v>80</v>
      </c>
      <c r="P868" s="6" t="s">
        <v>4675</v>
      </c>
      <c r="S868" s="6">
        <v>574.0</v>
      </c>
      <c r="T868" s="1" t="str">
        <f t="shared" si="1"/>
        <v>ICE000867</v>
      </c>
      <c r="U868" s="1" t="str">
        <f>TRIM(B868)&amp;" (ს.კ. "&amp;TRIM(F868)&amp;") - "&amp;VLOOKUP(X868,'Entity Types'!B:C,2,false)</f>
        <v>კაპიტოლ კონსტრაქშენი (ს.კ. 406137568) - შპს</v>
      </c>
      <c r="V868" s="6" t="s">
        <v>62</v>
      </c>
      <c r="W868" s="6" t="s">
        <v>63</v>
      </c>
      <c r="X868" s="6" t="s">
        <v>64</v>
      </c>
    </row>
    <row r="869">
      <c r="A869" s="5">
        <v>44346.86719079861</v>
      </c>
      <c r="B869" s="6" t="s">
        <v>4676</v>
      </c>
      <c r="D869" s="1" t="str">
        <f>VLOOKUP(X869,'Entity Types'!B:C,2,false)</f>
        <v>შპს</v>
      </c>
      <c r="E869" s="1" t="b">
        <v>0</v>
      </c>
      <c r="F869" s="6" t="s">
        <v>4677</v>
      </c>
      <c r="G869" s="6" t="str">
        <f>VLOOKUP(W869, Countries!B:H,7,false)</f>
        <v>საქართველო - GEO</v>
      </c>
      <c r="H869" s="6" t="s">
        <v>4678</v>
      </c>
      <c r="K869" s="6" t="s">
        <v>4679</v>
      </c>
      <c r="L869" s="6" t="s">
        <v>4680</v>
      </c>
      <c r="N869" s="6" t="s">
        <v>80</v>
      </c>
      <c r="P869" s="6" t="s">
        <v>4681</v>
      </c>
      <c r="S869" s="6">
        <v>578.0</v>
      </c>
      <c r="T869" s="1" t="str">
        <f t="shared" si="1"/>
        <v>ICE000868</v>
      </c>
      <c r="U869" s="1" t="str">
        <f>TRIM(B869)&amp;" (ს.კ. "&amp;TRIM(F869)&amp;") - "&amp;VLOOKUP(X869,'Entity Types'!B:C,2,false)</f>
        <v>ოქროს კიდობანი (ს.კ. 402009508) - შპს</v>
      </c>
      <c r="V869" s="6" t="s">
        <v>62</v>
      </c>
      <c r="W869" s="6" t="s">
        <v>63</v>
      </c>
      <c r="X869" s="6" t="s">
        <v>64</v>
      </c>
    </row>
    <row r="870">
      <c r="A870" s="5">
        <v>44346.867212060184</v>
      </c>
      <c r="B870" s="6" t="s">
        <v>4682</v>
      </c>
      <c r="D870" s="1" t="str">
        <f>VLOOKUP(X870,'Entity Types'!B:C,2,false)</f>
        <v>შპს</v>
      </c>
      <c r="E870" s="1" t="b">
        <v>0</v>
      </c>
      <c r="F870" s="6" t="s">
        <v>4683</v>
      </c>
      <c r="G870" s="6" t="str">
        <f>VLOOKUP(W870, Countries!B:H,7,false)</f>
        <v>საქართველო - GEO</v>
      </c>
      <c r="H870" s="6" t="s">
        <v>4684</v>
      </c>
      <c r="K870" s="6" t="s">
        <v>4685</v>
      </c>
      <c r="L870" s="6">
        <v>6.2001029007E10</v>
      </c>
      <c r="N870" s="6" t="s">
        <v>80</v>
      </c>
      <c r="P870" s="6" t="s">
        <v>4686</v>
      </c>
      <c r="S870" s="6">
        <v>583.0</v>
      </c>
      <c r="T870" s="1" t="str">
        <f t="shared" si="1"/>
        <v>ICE000869</v>
      </c>
      <c r="U870" s="1" t="str">
        <f>TRIM(B870)&amp;" (ს.კ. "&amp;TRIM(F870)&amp;") - "&amp;VLOOKUP(X870,'Entity Types'!B:C,2,false)</f>
        <v>ჯეო ტექნიკსი XXI (ს.კ. 400117798) - შპს</v>
      </c>
      <c r="V870" s="6" t="s">
        <v>62</v>
      </c>
      <c r="W870" s="6" t="s">
        <v>63</v>
      </c>
      <c r="X870" s="6" t="s">
        <v>64</v>
      </c>
    </row>
    <row r="871">
      <c r="A871" s="5">
        <v>44346.86723556713</v>
      </c>
      <c r="B871" s="6" t="s">
        <v>4687</v>
      </c>
      <c r="D871" s="1" t="str">
        <f>VLOOKUP(X871,'Entity Types'!B:C,2,false)</f>
        <v>შპს</v>
      </c>
      <c r="E871" s="1" t="b">
        <v>0</v>
      </c>
      <c r="F871" s="6" t="s">
        <v>4688</v>
      </c>
      <c r="G871" s="6" t="str">
        <f>VLOOKUP(W871, Countries!B:H,7,false)</f>
        <v>საქართველო - GEO</v>
      </c>
      <c r="H871" s="6" t="s">
        <v>4689</v>
      </c>
      <c r="K871" s="6" t="s">
        <v>4690</v>
      </c>
      <c r="L871" s="6">
        <v>6.1006019195E10</v>
      </c>
      <c r="N871" s="6" t="s">
        <v>80</v>
      </c>
      <c r="P871" s="6" t="s">
        <v>4691</v>
      </c>
      <c r="S871" s="6">
        <v>584.0</v>
      </c>
      <c r="T871" s="1" t="str">
        <f t="shared" si="1"/>
        <v>ICE000870</v>
      </c>
      <c r="U871" s="1" t="str">
        <f>TRIM(B871)&amp;" (ს.კ. "&amp;TRIM(F871)&amp;") - "&amp;VLOOKUP(X871,'Entity Types'!B:C,2,false)</f>
        <v>ზუ-და ტრანსი (ს.კ. 445470437) - შპს</v>
      </c>
      <c r="V871" s="6" t="s">
        <v>62</v>
      </c>
      <c r="W871" s="6" t="s">
        <v>63</v>
      </c>
      <c r="X871" s="6" t="s">
        <v>64</v>
      </c>
    </row>
    <row r="872">
      <c r="A872" s="5">
        <v>44346.86725729167</v>
      </c>
      <c r="B872" s="6" t="s">
        <v>4692</v>
      </c>
      <c r="D872" s="1" t="str">
        <f>VLOOKUP(X872,'Entity Types'!B:C,2,false)</f>
        <v>შპს</v>
      </c>
      <c r="E872" s="1" t="b">
        <v>0</v>
      </c>
      <c r="F872" s="6" t="s">
        <v>4693</v>
      </c>
      <c r="G872" s="6" t="str">
        <f>VLOOKUP(W872, Countries!B:H,7,false)</f>
        <v>საქართველო - GEO</v>
      </c>
      <c r="H872" s="6" t="s">
        <v>4694</v>
      </c>
      <c r="K872" s="6" t="s">
        <v>4695</v>
      </c>
      <c r="L872" s="6">
        <v>1.028006264E9</v>
      </c>
      <c r="N872" s="6" t="s">
        <v>80</v>
      </c>
      <c r="P872" s="6" t="s">
        <v>4696</v>
      </c>
      <c r="S872" s="6">
        <v>602.0</v>
      </c>
      <c r="T872" s="1" t="str">
        <f t="shared" si="1"/>
        <v>ICE000871</v>
      </c>
      <c r="U872" s="1" t="str">
        <f>TRIM(B872)&amp;" (ს.კ. "&amp;TRIM(F872)&amp;") - "&amp;VLOOKUP(X872,'Entity Types'!B:C,2,false)</f>
        <v>უნივერსალ მშენებელი (ს.კ. 206340592) - შპს</v>
      </c>
      <c r="V872" s="6" t="s">
        <v>62</v>
      </c>
      <c r="W872" s="6" t="s">
        <v>63</v>
      </c>
      <c r="X872" s="6" t="s">
        <v>64</v>
      </c>
    </row>
    <row r="873">
      <c r="A873" s="5">
        <v>44346.86728127315</v>
      </c>
      <c r="B873" s="6" t="s">
        <v>4697</v>
      </c>
      <c r="D873" s="1" t="str">
        <f>VLOOKUP(X873,'Entity Types'!B:C,2,false)</f>
        <v>შპს</v>
      </c>
      <c r="E873" s="1" t="b">
        <v>0</v>
      </c>
      <c r="F873" s="6" t="s">
        <v>4698</v>
      </c>
      <c r="G873" s="6" t="str">
        <f>VLOOKUP(W873, Countries!B:H,7,false)</f>
        <v>საქართველო - GEO</v>
      </c>
      <c r="H873" s="6" t="s">
        <v>4699</v>
      </c>
      <c r="K873" s="6" t="s">
        <v>4700</v>
      </c>
      <c r="L873" s="6">
        <v>1.024018481E9</v>
      </c>
      <c r="N873" s="6" t="s">
        <v>80</v>
      </c>
      <c r="P873" s="6" t="s">
        <v>4701</v>
      </c>
      <c r="S873" s="6">
        <v>603.0</v>
      </c>
      <c r="T873" s="1" t="str">
        <f t="shared" si="1"/>
        <v>ICE000872</v>
      </c>
      <c r="U873" s="1" t="str">
        <f>TRIM(B873)&amp;" (ს.კ. "&amp;TRIM(F873)&amp;") - "&amp;VLOOKUP(X873,'Entity Types'!B:C,2,false)</f>
        <v>ოვალი (ს.კ. 401985170) - შპს</v>
      </c>
      <c r="V873" s="6" t="s">
        <v>62</v>
      </c>
      <c r="W873" s="6" t="s">
        <v>63</v>
      </c>
      <c r="X873" s="6" t="s">
        <v>64</v>
      </c>
    </row>
    <row r="874">
      <c r="A874" s="5">
        <v>44346.86730694445</v>
      </c>
      <c r="B874" s="6" t="s">
        <v>4702</v>
      </c>
      <c r="D874" s="1" t="str">
        <f>VLOOKUP(X874,'Entity Types'!B:C,2,false)</f>
        <v>შპს</v>
      </c>
      <c r="E874" s="1" t="b">
        <v>0</v>
      </c>
      <c r="F874" s="6" t="s">
        <v>4703</v>
      </c>
      <c r="G874" s="6" t="str">
        <f>VLOOKUP(W874, Countries!B:H,7,false)</f>
        <v>საქართველო - GEO</v>
      </c>
      <c r="H874" s="6" t="s">
        <v>4704</v>
      </c>
      <c r="K874" s="6" t="s">
        <v>4705</v>
      </c>
      <c r="L874" s="6">
        <v>3.1001012113E10</v>
      </c>
      <c r="N874" s="6" t="s">
        <v>80</v>
      </c>
      <c r="P874" s="6" t="s">
        <v>4706</v>
      </c>
      <c r="S874" s="6">
        <v>605.0</v>
      </c>
      <c r="T874" s="1" t="str">
        <f t="shared" si="1"/>
        <v>ICE000873</v>
      </c>
      <c r="U874" s="1" t="str">
        <f>TRIM(B874)&amp;" (ს.კ. "&amp;TRIM(F874)&amp;") - "&amp;VLOOKUP(X874,'Entity Types'!B:C,2,false)</f>
        <v>კ ნ კ (ს.კ. 400121248) - შპს</v>
      </c>
      <c r="V874" s="6" t="s">
        <v>62</v>
      </c>
      <c r="W874" s="6" t="s">
        <v>63</v>
      </c>
      <c r="X874" s="6" t="s">
        <v>64</v>
      </c>
    </row>
    <row r="875">
      <c r="A875" s="5">
        <v>44346.86732810186</v>
      </c>
      <c r="B875" s="6" t="s">
        <v>4707</v>
      </c>
      <c r="D875" s="1" t="str">
        <f>VLOOKUP(X875,'Entity Types'!B:C,2,false)</f>
        <v>შპს</v>
      </c>
      <c r="E875" s="1" t="b">
        <v>0</v>
      </c>
      <c r="F875" s="6" t="s">
        <v>4708</v>
      </c>
      <c r="G875" s="6" t="str">
        <f>VLOOKUP(W875, Countries!B:H,7,false)</f>
        <v>საქართველო - GEO</v>
      </c>
      <c r="H875" s="6" t="s">
        <v>4709</v>
      </c>
      <c r="K875" s="6" t="s">
        <v>4710</v>
      </c>
      <c r="L875" s="6">
        <v>1.010005795E9</v>
      </c>
      <c r="N875" s="6" t="s">
        <v>80</v>
      </c>
      <c r="P875" s="6" t="s">
        <v>4711</v>
      </c>
      <c r="S875" s="6">
        <v>606.0</v>
      </c>
      <c r="T875" s="1" t="str">
        <f t="shared" si="1"/>
        <v>ICE000874</v>
      </c>
      <c r="U875" s="1" t="str">
        <f>TRIM(B875)&amp;" (ს.კ. "&amp;TRIM(F875)&amp;") - "&amp;VLOOKUP(X875,'Entity Types'!B:C,2,false)</f>
        <v>ჯიტეკი (ს.კ. 205204438) - შპს</v>
      </c>
      <c r="V875" s="6" t="s">
        <v>62</v>
      </c>
      <c r="W875" s="6" t="s">
        <v>63</v>
      </c>
      <c r="X875" s="6" t="s">
        <v>64</v>
      </c>
    </row>
    <row r="876">
      <c r="A876" s="5">
        <v>44346.86735035879</v>
      </c>
      <c r="B876" s="6" t="s">
        <v>4712</v>
      </c>
      <c r="D876" s="1" t="str">
        <f>VLOOKUP(X876,'Entity Types'!B:C,2,false)</f>
        <v>შპს</v>
      </c>
      <c r="E876" s="1" t="b">
        <v>0</v>
      </c>
      <c r="F876" s="6" t="s">
        <v>4713</v>
      </c>
      <c r="G876" s="6" t="str">
        <f>VLOOKUP(W876, Countries!B:H,7,false)</f>
        <v>საქართველო - GEO</v>
      </c>
      <c r="H876" s="6" t="s">
        <v>4714</v>
      </c>
      <c r="K876" s="6" t="s">
        <v>4715</v>
      </c>
      <c r="L876" s="6">
        <v>1.991004483E9</v>
      </c>
      <c r="N876" s="6" t="s">
        <v>80</v>
      </c>
      <c r="P876" s="6" t="s">
        <v>4716</v>
      </c>
      <c r="S876" s="6">
        <v>609.0</v>
      </c>
      <c r="T876" s="1" t="str">
        <f t="shared" si="1"/>
        <v>ICE000875</v>
      </c>
      <c r="U876" s="1" t="str">
        <f>TRIM(B876)&amp;" (ს.კ. "&amp;TRIM(F876)&amp;") - "&amp;VLOOKUP(X876,'Entity Types'!B:C,2,false)</f>
        <v>მაქრო ქონსთრაქშენ (ს.კ. 445433120) - შპს</v>
      </c>
      <c r="V876" s="6" t="s">
        <v>62</v>
      </c>
      <c r="W876" s="6" t="s">
        <v>63</v>
      </c>
      <c r="X876" s="6" t="s">
        <v>64</v>
      </c>
    </row>
    <row r="877">
      <c r="A877" s="5">
        <v>44346.86737299769</v>
      </c>
      <c r="B877" s="6" t="s">
        <v>4717</v>
      </c>
      <c r="D877" s="1" t="str">
        <f>VLOOKUP(X877,'Entity Types'!B:C,2,false)</f>
        <v>სს</v>
      </c>
      <c r="E877" s="1" t="b">
        <v>0</v>
      </c>
      <c r="F877" s="6" t="s">
        <v>4718</v>
      </c>
      <c r="G877" s="6" t="str">
        <f>VLOOKUP(W877, Countries!B:H,7,false)</f>
        <v>საქართველო - GEO</v>
      </c>
      <c r="H877" s="6" t="s">
        <v>4719</v>
      </c>
      <c r="K877" s="6" t="s">
        <v>4720</v>
      </c>
      <c r="L877" s="6">
        <v>1.010002658E9</v>
      </c>
      <c r="N877" s="6" t="s">
        <v>80</v>
      </c>
      <c r="P877" s="6" t="s">
        <v>4721</v>
      </c>
      <c r="S877" s="6">
        <v>611.0</v>
      </c>
      <c r="T877" s="1" t="str">
        <f t="shared" si="1"/>
        <v>ICE000876</v>
      </c>
      <c r="U877" s="1" t="str">
        <f>TRIM(B877)&amp;" (ს.კ. "&amp;TRIM(F877)&amp;") - "&amp;VLOOKUP(X877,'Entity Types'!B:C,2,false)</f>
        <v>თიბისი ბანკი (ს.კ. 204854595) - სს</v>
      </c>
      <c r="V877" s="6" t="s">
        <v>62</v>
      </c>
      <c r="W877" s="6" t="s">
        <v>63</v>
      </c>
      <c r="X877" s="6" t="s">
        <v>99</v>
      </c>
    </row>
    <row r="878">
      <c r="A878" s="5">
        <v>44346.867395</v>
      </c>
      <c r="B878" s="6" t="s">
        <v>4722</v>
      </c>
      <c r="D878" s="1" t="str">
        <f>VLOOKUP(X878,'Entity Types'!B:C,2,false)</f>
        <v>შპს</v>
      </c>
      <c r="E878" s="1" t="b">
        <v>0</v>
      </c>
      <c r="F878" s="6" t="s">
        <v>4723</v>
      </c>
      <c r="G878" s="6" t="str">
        <f>VLOOKUP(W878, Countries!B:H,7,false)</f>
        <v>საქართველო - GEO</v>
      </c>
      <c r="H878" s="6" t="s">
        <v>4724</v>
      </c>
      <c r="K878" s="6" t="s">
        <v>4725</v>
      </c>
      <c r="L878" s="6">
        <v>1.010015879E9</v>
      </c>
      <c r="N878" s="6" t="s">
        <v>80</v>
      </c>
      <c r="P878" s="6" t="s">
        <v>4726</v>
      </c>
      <c r="S878" s="6">
        <v>614.0</v>
      </c>
      <c r="T878" s="1" t="str">
        <f t="shared" si="1"/>
        <v>ICE000877</v>
      </c>
      <c r="U878" s="1" t="str">
        <f>TRIM(B878)&amp;" (ს.კ. "&amp;TRIM(F878)&amp;") - "&amp;VLOOKUP(X878,'Entity Types'!B:C,2,false)</f>
        <v>ფ.ს. მაკენზი (ს.კ. 405039961) - შპს</v>
      </c>
      <c r="V878" s="6" t="s">
        <v>62</v>
      </c>
      <c r="W878" s="6" t="s">
        <v>63</v>
      </c>
      <c r="X878" s="6" t="s">
        <v>64</v>
      </c>
    </row>
    <row r="879">
      <c r="A879" s="5">
        <v>44346.867416423614</v>
      </c>
      <c r="B879" s="6" t="s">
        <v>4727</v>
      </c>
      <c r="D879" s="1" t="str">
        <f>VLOOKUP(X879,'Entity Types'!B:C,2,false)</f>
        <v>შპს</v>
      </c>
      <c r="E879" s="1" t="b">
        <v>0</v>
      </c>
      <c r="F879" s="6" t="s">
        <v>4728</v>
      </c>
      <c r="G879" s="6" t="str">
        <f>VLOOKUP(W879, Countries!B:H,7,false)</f>
        <v>საქართველო - GEO</v>
      </c>
      <c r="H879" s="6" t="s">
        <v>4729</v>
      </c>
      <c r="K879" s="6" t="s">
        <v>4730</v>
      </c>
      <c r="L879" s="6">
        <v>6.0001075971E10</v>
      </c>
      <c r="N879" s="6" t="s">
        <v>80</v>
      </c>
      <c r="P879" s="6" t="s">
        <v>4731</v>
      </c>
      <c r="S879" s="6">
        <v>621.0</v>
      </c>
      <c r="T879" s="1" t="str">
        <f t="shared" si="1"/>
        <v>ICE000878</v>
      </c>
      <c r="U879" s="1" t="str">
        <f>TRIM(B879)&amp;" (ს.კ. "&amp;TRIM(F879)&amp;") - "&amp;VLOOKUP(X879,'Entity Types'!B:C,2,false)</f>
        <v>არქმშენი (ს.კ. 412675975) - შპს</v>
      </c>
      <c r="V879" s="6" t="s">
        <v>62</v>
      </c>
      <c r="W879" s="6" t="s">
        <v>63</v>
      </c>
      <c r="X879" s="6" t="s">
        <v>64</v>
      </c>
    </row>
    <row r="880">
      <c r="A880" s="5">
        <v>44346.8674372338</v>
      </c>
      <c r="B880" s="6" t="s">
        <v>4732</v>
      </c>
      <c r="D880" s="1" t="str">
        <f>VLOOKUP(X880,'Entity Types'!B:C,2,false)</f>
        <v>შპს</v>
      </c>
      <c r="E880" s="1" t="b">
        <v>0</v>
      </c>
      <c r="F880" s="6" t="s">
        <v>4733</v>
      </c>
      <c r="G880" s="6" t="str">
        <f>VLOOKUP(W880, Countries!B:H,7,false)</f>
        <v>საქართველო - GEO</v>
      </c>
      <c r="H880" s="6" t="s">
        <v>4734</v>
      </c>
      <c r="K880" s="6" t="s">
        <v>4735</v>
      </c>
      <c r="L880" s="6">
        <v>5.3001014804E10</v>
      </c>
      <c r="N880" s="6" t="s">
        <v>80</v>
      </c>
      <c r="P880" s="6" t="s">
        <v>4736</v>
      </c>
      <c r="S880" s="6">
        <v>625.0</v>
      </c>
      <c r="T880" s="1" t="str">
        <f t="shared" si="1"/>
        <v>ICE000879</v>
      </c>
      <c r="U880" s="1" t="str">
        <f>TRIM(B880)&amp;" (ს.კ. "&amp;TRIM(F880)&amp;") - "&amp;VLOOKUP(X880,'Entity Types'!B:C,2,false)</f>
        <v>გ.გ.გ.მ კომპანი (ს.კ. 400169090) - შპს</v>
      </c>
      <c r="V880" s="6" t="s">
        <v>62</v>
      </c>
      <c r="W880" s="6" t="s">
        <v>63</v>
      </c>
      <c r="X880" s="6" t="s">
        <v>64</v>
      </c>
    </row>
    <row r="881">
      <c r="A881" s="5">
        <v>44346.86745872685</v>
      </c>
      <c r="B881" s="6" t="s">
        <v>4737</v>
      </c>
      <c r="D881" s="1" t="str">
        <f>VLOOKUP(X881,'Entity Types'!B:C,2,false)</f>
        <v>შპს</v>
      </c>
      <c r="E881" s="1" t="b">
        <v>0</v>
      </c>
      <c r="F881" s="6" t="s">
        <v>4738</v>
      </c>
      <c r="G881" s="6" t="str">
        <f>VLOOKUP(W881, Countries!B:H,7,false)</f>
        <v>საქართველო - GEO</v>
      </c>
      <c r="H881" s="6" t="s">
        <v>4739</v>
      </c>
      <c r="K881" s="6" t="s">
        <v>4740</v>
      </c>
      <c r="L881" s="6">
        <v>1.011036061E9</v>
      </c>
      <c r="N881" s="6" t="s">
        <v>80</v>
      </c>
      <c r="P881" s="6" t="s">
        <v>4741</v>
      </c>
      <c r="T881" s="1" t="str">
        <f t="shared" si="1"/>
        <v>ICE000880</v>
      </c>
      <c r="U881" s="1" t="str">
        <f>TRIM(B881)&amp;" (ს.კ. "&amp;TRIM(F881)&amp;") - "&amp;VLOOKUP(X881,'Entity Types'!B:C,2,false)</f>
        <v>ოქსფორდის აკადემია (ს.კ. 406062139) - შპს</v>
      </c>
      <c r="V881" s="6" t="s">
        <v>62</v>
      </c>
      <c r="W881" s="6" t="s">
        <v>63</v>
      </c>
      <c r="X881" s="6" t="s">
        <v>64</v>
      </c>
    </row>
    <row r="882">
      <c r="A882" s="5">
        <v>44346.86748003472</v>
      </c>
      <c r="B882" s="6" t="s">
        <v>4742</v>
      </c>
      <c r="D882" s="1" t="str">
        <f>VLOOKUP(X882,'Entity Types'!B:C,2,false)</f>
        <v>შპს</v>
      </c>
      <c r="E882" s="1" t="b">
        <v>0</v>
      </c>
      <c r="F882" s="6" t="s">
        <v>4743</v>
      </c>
      <c r="G882" s="6" t="str">
        <f>VLOOKUP(W882, Countries!B:H,7,false)</f>
        <v>საქართველო - GEO</v>
      </c>
      <c r="H882" s="6" t="s">
        <v>4744</v>
      </c>
      <c r="K882" s="6" t="s">
        <v>4745</v>
      </c>
      <c r="L882" s="6">
        <v>1.40010011E10</v>
      </c>
      <c r="N882" s="6" t="s">
        <v>80</v>
      </c>
      <c r="P882" s="6" t="s">
        <v>4746</v>
      </c>
      <c r="S882" s="6">
        <v>629.0</v>
      </c>
      <c r="T882" s="1" t="str">
        <f t="shared" si="1"/>
        <v>ICE000881</v>
      </c>
      <c r="U882" s="1" t="str">
        <f>TRIM(B882)&amp;" (ს.კ. "&amp;TRIM(F882)&amp;") - "&amp;VLOOKUP(X882,'Entity Types'!B:C,2,false)</f>
        <v>MAGNIUM+ (ს.კ. 400019494) - შპს</v>
      </c>
      <c r="V882" s="6" t="s">
        <v>62</v>
      </c>
      <c r="W882" s="6" t="s">
        <v>63</v>
      </c>
      <c r="X882" s="6" t="s">
        <v>64</v>
      </c>
    </row>
    <row r="883">
      <c r="A883" s="5">
        <v>44346.86750173611</v>
      </c>
      <c r="B883" s="6" t="s">
        <v>4747</v>
      </c>
      <c r="D883" s="1" t="str">
        <f>VLOOKUP(X883,'Entity Types'!B:C,2,false)</f>
        <v>შპს</v>
      </c>
      <c r="E883" s="1" t="b">
        <v>0</v>
      </c>
      <c r="F883" s="6" t="s">
        <v>4748</v>
      </c>
      <c r="G883" s="6" t="str">
        <f>VLOOKUP(W883, Countries!B:H,7,false)</f>
        <v>საქართველო - GEO</v>
      </c>
      <c r="H883" s="6" t="s">
        <v>4749</v>
      </c>
      <c r="K883" s="6" t="s">
        <v>4750</v>
      </c>
      <c r="L883" s="6">
        <v>1.036001721E9</v>
      </c>
      <c r="N883" s="6" t="s">
        <v>80</v>
      </c>
      <c r="P883" s="6" t="s">
        <v>4751</v>
      </c>
      <c r="S883" s="6">
        <v>631.0</v>
      </c>
      <c r="T883" s="1" t="str">
        <f t="shared" si="1"/>
        <v>ICE000882</v>
      </c>
      <c r="U883" s="1" t="str">
        <f>TRIM(B883)&amp;" (ს.კ. "&amp;TRIM(F883)&amp;") - "&amp;VLOOKUP(X883,'Entity Types'!B:C,2,false)</f>
        <v>APG Georgia (ს.კ. 400066664) - შპს</v>
      </c>
      <c r="V883" s="6" t="s">
        <v>62</v>
      </c>
      <c r="W883" s="6" t="s">
        <v>63</v>
      </c>
      <c r="X883" s="6" t="s">
        <v>64</v>
      </c>
    </row>
    <row r="884">
      <c r="A884" s="5">
        <v>44346.86752655092</v>
      </c>
      <c r="B884" s="6" t="s">
        <v>4752</v>
      </c>
      <c r="D884" s="1" t="str">
        <f>VLOOKUP(X884,'Entity Types'!B:C,2,false)</f>
        <v>შპს</v>
      </c>
      <c r="E884" s="1" t="b">
        <v>0</v>
      </c>
      <c r="F884" s="6" t="s">
        <v>4753</v>
      </c>
      <c r="G884" s="6" t="str">
        <f>VLOOKUP(W884, Countries!B:H,7,false)</f>
        <v>საქართველო - GEO</v>
      </c>
      <c r="H884" s="6" t="s">
        <v>4754</v>
      </c>
      <c r="K884" s="6" t="s">
        <v>4755</v>
      </c>
      <c r="L884" s="6">
        <v>1.030039452E9</v>
      </c>
      <c r="N884" s="6" t="s">
        <v>80</v>
      </c>
      <c r="P884" s="6" t="s">
        <v>4756</v>
      </c>
      <c r="S884" s="6">
        <v>633.0</v>
      </c>
      <c r="T884" s="1" t="str">
        <f t="shared" si="1"/>
        <v>ICE000883</v>
      </c>
      <c r="U884" s="1" t="str">
        <f>TRIM(B884)&amp;" (ს.კ. "&amp;TRIM(F884)&amp;") - "&amp;VLOOKUP(X884,'Entity Types'!B:C,2,false)</f>
        <v>ლიმნის ხე (ს.კ. 402035230) - შპს</v>
      </c>
      <c r="V884" s="6" t="s">
        <v>62</v>
      </c>
      <c r="W884" s="6" t="s">
        <v>63</v>
      </c>
      <c r="X884" s="6" t="s">
        <v>64</v>
      </c>
    </row>
    <row r="885">
      <c r="A885" s="5">
        <v>44346.86754900463</v>
      </c>
      <c r="B885" s="6" t="s">
        <v>4757</v>
      </c>
      <c r="D885" s="1" t="str">
        <f>VLOOKUP(X885,'Entity Types'!B:C,2,false)</f>
        <v>შპს</v>
      </c>
      <c r="E885" s="1" t="b">
        <v>0</v>
      </c>
      <c r="F885" s="6" t="s">
        <v>4758</v>
      </c>
      <c r="G885" s="6" t="str">
        <f>VLOOKUP(W885, Countries!B:H,7,false)</f>
        <v>საქართველო - GEO</v>
      </c>
      <c r="H885" s="6" t="s">
        <v>4759</v>
      </c>
      <c r="K885" s="6" t="s">
        <v>4760</v>
      </c>
      <c r="L885" s="6">
        <v>5.5001005464E10</v>
      </c>
      <c r="N885" s="6" t="s">
        <v>80</v>
      </c>
      <c r="P885" s="6" t="s">
        <v>4761</v>
      </c>
      <c r="S885" s="6">
        <v>637.0</v>
      </c>
      <c r="T885" s="1" t="str">
        <f t="shared" si="1"/>
        <v>ICE000884</v>
      </c>
      <c r="U885" s="1" t="str">
        <f>TRIM(B885)&amp;" (ს.კ. "&amp;TRIM(F885)&amp;") - "&amp;VLOOKUP(X885,'Entity Types'!B:C,2,false)</f>
        <v>ნიკო-2008 (ს.კ. 400030710) - შპს</v>
      </c>
      <c r="V885" s="6" t="s">
        <v>62</v>
      </c>
      <c r="W885" s="6" t="s">
        <v>63</v>
      </c>
      <c r="X885" s="6" t="s">
        <v>64</v>
      </c>
    </row>
    <row r="886">
      <c r="A886" s="5">
        <v>44346.86757239583</v>
      </c>
      <c r="B886" s="6" t="s">
        <v>4762</v>
      </c>
      <c r="D886" s="1" t="str">
        <f>VLOOKUP(X886,'Entity Types'!B:C,2,false)</f>
        <v>შპს</v>
      </c>
      <c r="E886" s="1" t="b">
        <v>0</v>
      </c>
      <c r="F886" s="6" t="s">
        <v>4763</v>
      </c>
      <c r="G886" s="6" t="str">
        <f>VLOOKUP(W886, Countries!B:H,7,false)</f>
        <v>საქართველო - GEO</v>
      </c>
      <c r="H886" s="6" t="s">
        <v>4764</v>
      </c>
      <c r="K886" s="6" t="s">
        <v>4765</v>
      </c>
      <c r="L886" s="6" t="s">
        <v>4766</v>
      </c>
      <c r="N886" s="6" t="s">
        <v>80</v>
      </c>
      <c r="P886" s="6" t="s">
        <v>4767</v>
      </c>
      <c r="T886" s="1" t="str">
        <f t="shared" si="1"/>
        <v>ICE000885</v>
      </c>
      <c r="U886" s="1" t="str">
        <f>TRIM(B886)&amp;" (ს.კ. "&amp;TRIM(F886)&amp;") - "&amp;VLOOKUP(X886,'Entity Types'!B:C,2,false)</f>
        <v>აეკომ ჯორჯია (ს.კ. 404484535) - შპს</v>
      </c>
      <c r="V886" s="6" t="s">
        <v>62</v>
      </c>
      <c r="W886" s="6" t="s">
        <v>63</v>
      </c>
      <c r="X886" s="6" t="s">
        <v>64</v>
      </c>
    </row>
    <row r="887">
      <c r="A887" s="5">
        <v>44346.867594814816</v>
      </c>
      <c r="B887" s="6" t="s">
        <v>4768</v>
      </c>
      <c r="D887" s="1" t="str">
        <f>VLOOKUP(X887,'Entity Types'!B:C,2,false)</f>
        <v>შპს</v>
      </c>
      <c r="E887" s="1" t="b">
        <v>0</v>
      </c>
      <c r="F887" s="6" t="s">
        <v>4769</v>
      </c>
      <c r="G887" s="6" t="str">
        <f>VLOOKUP(W887, Countries!B:H,7,false)</f>
        <v>საქართველო - GEO</v>
      </c>
      <c r="H887" s="6" t="s">
        <v>4770</v>
      </c>
      <c r="K887" s="6" t="s">
        <v>4771</v>
      </c>
      <c r="L887" s="6">
        <v>1.010004619E9</v>
      </c>
      <c r="N887" s="6" t="s">
        <v>80</v>
      </c>
      <c r="P887" s="6" t="s">
        <v>4772</v>
      </c>
      <c r="S887" s="6">
        <v>630.0</v>
      </c>
      <c r="T887" s="1" t="str">
        <f t="shared" si="1"/>
        <v>ICE000886</v>
      </c>
      <c r="U887" s="1" t="str">
        <f>TRIM(B887)&amp;" (ს.კ. "&amp;TRIM(F887)&amp;") - "&amp;VLOOKUP(X887,'Entity Types'!B:C,2,false)</f>
        <v>ოფისელი (ს.კ. 405111212) - შპს</v>
      </c>
      <c r="V887" s="6" t="s">
        <v>62</v>
      </c>
      <c r="W887" s="6" t="s">
        <v>63</v>
      </c>
      <c r="X887" s="6" t="s">
        <v>64</v>
      </c>
    </row>
    <row r="888">
      <c r="A888" s="5">
        <v>44346.86761854167</v>
      </c>
      <c r="B888" s="6" t="s">
        <v>4773</v>
      </c>
      <c r="D888" s="1" t="str">
        <f>VLOOKUP(X888,'Entity Types'!B:C,2,false)</f>
        <v>შპს</v>
      </c>
      <c r="E888" s="1" t="b">
        <v>0</v>
      </c>
      <c r="F888" s="6" t="s">
        <v>4774</v>
      </c>
      <c r="G888" s="6" t="str">
        <f>VLOOKUP(W888, Countries!B:H,7,false)</f>
        <v>საქართველო - GEO</v>
      </c>
      <c r="H888" s="6" t="s">
        <v>4775</v>
      </c>
      <c r="K888" s="6" t="s">
        <v>4776</v>
      </c>
      <c r="L888" s="6" t="s">
        <v>4777</v>
      </c>
      <c r="N888" s="6" t="s">
        <v>80</v>
      </c>
      <c r="P888" s="6" t="s">
        <v>4778</v>
      </c>
      <c r="T888" s="1" t="str">
        <f t="shared" si="1"/>
        <v>ICE000887</v>
      </c>
      <c r="U888" s="1" t="str">
        <f>TRIM(B888)&amp;" (ს.კ. "&amp;TRIM(F888)&amp;") - "&amp;VLOOKUP(X888,'Entity Types'!B:C,2,false)</f>
        <v>ევროპის აკადემიური ცენტრი (ს.კ. 406024136) - შპს</v>
      </c>
      <c r="V888" s="6" t="s">
        <v>62</v>
      </c>
      <c r="W888" s="6" t="s">
        <v>63</v>
      </c>
      <c r="X888" s="6" t="s">
        <v>64</v>
      </c>
    </row>
    <row r="889">
      <c r="A889" s="5">
        <v>44346.867644224534</v>
      </c>
      <c r="B889" s="6" t="s">
        <v>4779</v>
      </c>
      <c r="D889" s="1" t="str">
        <f>VLOOKUP(X889,'Entity Types'!B:C,2,false)</f>
        <v>შპს</v>
      </c>
      <c r="E889" s="1" t="b">
        <v>0</v>
      </c>
      <c r="F889" s="6" t="s">
        <v>4780</v>
      </c>
      <c r="G889" s="6" t="str">
        <f>VLOOKUP(W889, Countries!B:H,7,false)</f>
        <v>საქართველო - GEO</v>
      </c>
      <c r="H889" s="6" t="s">
        <v>4781</v>
      </c>
      <c r="K889" s="6" t="s">
        <v>4782</v>
      </c>
      <c r="L889" s="6">
        <v>3.8001004585E10</v>
      </c>
      <c r="N889" s="6" t="s">
        <v>80</v>
      </c>
      <c r="P889" s="6" t="s">
        <v>4783</v>
      </c>
      <c r="S889" s="6">
        <v>648.0</v>
      </c>
      <c r="T889" s="1" t="str">
        <f t="shared" si="1"/>
        <v>ICE000888</v>
      </c>
      <c r="U889" s="1" t="str">
        <f>TRIM(B889)&amp;" (ს.კ. "&amp;TRIM(F889)&amp;") - "&amp;VLOOKUP(X889,'Entity Types'!B:C,2,false)</f>
        <v>ფინსერვისი-XXI (ს.კ. 205030214) - შპს</v>
      </c>
      <c r="V889" s="6" t="s">
        <v>62</v>
      </c>
      <c r="W889" s="6" t="s">
        <v>63</v>
      </c>
      <c r="X889" s="6" t="s">
        <v>64</v>
      </c>
    </row>
    <row r="890">
      <c r="A890" s="5">
        <v>44346.86767104166</v>
      </c>
      <c r="B890" s="6" t="s">
        <v>4784</v>
      </c>
      <c r="D890" s="1" t="str">
        <f>VLOOKUP(X890,'Entity Types'!B:C,2,false)</f>
        <v>შპს</v>
      </c>
      <c r="E890" s="1" t="b">
        <v>0</v>
      </c>
      <c r="F890" s="6" t="s">
        <v>4785</v>
      </c>
      <c r="G890" s="6" t="str">
        <f>VLOOKUP(W890, Countries!B:H,7,false)</f>
        <v>საქართველო - GEO</v>
      </c>
      <c r="H890" s="6" t="s">
        <v>4786</v>
      </c>
      <c r="K890" s="6" t="s">
        <v>4787</v>
      </c>
      <c r="L890" s="6">
        <v>1.009000295E9</v>
      </c>
      <c r="N890" s="6" t="s">
        <v>80</v>
      </c>
      <c r="P890" s="6" t="s">
        <v>4788</v>
      </c>
      <c r="T890" s="1" t="str">
        <f t="shared" si="1"/>
        <v>ICE000889</v>
      </c>
      <c r="U890" s="1" t="str">
        <f>TRIM(B890)&amp;" (ს.კ. "&amp;TRIM(F890)&amp;") - "&amp;VLOOKUP(X890,'Entity Types'!B:C,2,false)</f>
        <v>ნიუ ვილიჯ ფიშერის (ს.კ. 405080530) - შპს</v>
      </c>
      <c r="V890" s="6" t="s">
        <v>62</v>
      </c>
      <c r="W890" s="6" t="s">
        <v>63</v>
      </c>
      <c r="X890" s="6" t="s">
        <v>64</v>
      </c>
    </row>
    <row r="891">
      <c r="A891" s="5">
        <v>44346.86769677083</v>
      </c>
      <c r="B891" s="6" t="s">
        <v>4789</v>
      </c>
      <c r="D891" s="1" t="str">
        <f>VLOOKUP(X891,'Entity Types'!B:C,2,false)</f>
        <v>შპს</v>
      </c>
      <c r="E891" s="1" t="b">
        <v>0</v>
      </c>
      <c r="F891" s="6" t="s">
        <v>4790</v>
      </c>
      <c r="G891" s="6" t="str">
        <f>VLOOKUP(W891, Countries!B:H,7,false)</f>
        <v>საქართველო - GEO</v>
      </c>
      <c r="H891" s="6" t="s">
        <v>4791</v>
      </c>
      <c r="K891" s="6" t="s">
        <v>2521</v>
      </c>
      <c r="L891" s="6">
        <v>6.1001034433E10</v>
      </c>
      <c r="N891" s="6" t="s">
        <v>80</v>
      </c>
      <c r="P891" s="6" t="s">
        <v>4792</v>
      </c>
      <c r="S891" s="6">
        <v>652.0</v>
      </c>
      <c r="T891" s="1" t="str">
        <f t="shared" si="1"/>
        <v>ICE000890</v>
      </c>
      <c r="U891" s="1" t="str">
        <f>TRIM(B891)&amp;" (ს.კ. "&amp;TRIM(F891)&amp;") - "&amp;VLOOKUP(X891,'Entity Types'!B:C,2,false)</f>
        <v>ბილდინგ ინვესტი (ს.კ. 445480239) - შპს</v>
      </c>
      <c r="V891" s="6" t="s">
        <v>62</v>
      </c>
      <c r="W891" s="6" t="s">
        <v>63</v>
      </c>
      <c r="X891" s="6" t="s">
        <v>64</v>
      </c>
    </row>
    <row r="892">
      <c r="A892" s="5">
        <v>44346.86771854167</v>
      </c>
      <c r="B892" s="6" t="s">
        <v>4793</v>
      </c>
      <c r="D892" s="1" t="str">
        <f>VLOOKUP(X892,'Entity Types'!B:C,2,false)</f>
        <v>შპს</v>
      </c>
      <c r="E892" s="1" t="b">
        <v>0</v>
      </c>
      <c r="F892" s="6" t="s">
        <v>4794</v>
      </c>
      <c r="G892" s="6" t="str">
        <f>VLOOKUP(W892, Countries!B:H,7,false)</f>
        <v>საქართველო - GEO</v>
      </c>
      <c r="H892" s="6" t="s">
        <v>4795</v>
      </c>
      <c r="K892" s="6" t="s">
        <v>4796</v>
      </c>
      <c r="L892" s="6">
        <v>6.1004019469E10</v>
      </c>
      <c r="N892" s="6" t="s">
        <v>80</v>
      </c>
      <c r="P892" s="6" t="s">
        <v>4797</v>
      </c>
      <c r="S892" s="6">
        <v>653.0</v>
      </c>
      <c r="T892" s="1" t="str">
        <f t="shared" si="1"/>
        <v>ICE000891</v>
      </c>
      <c r="U892" s="1" t="str">
        <f>TRIM(B892)&amp;" (ს.კ. "&amp;TRIM(F892)&amp;") - "&amp;VLOOKUP(X892,'Entity Types'!B:C,2,false)</f>
        <v>რელაებლ ლეგალ კონსალტინგ (ს.კ. 445477608) - შპს</v>
      </c>
      <c r="V892" s="6" t="s">
        <v>62</v>
      </c>
      <c r="W892" s="6" t="s">
        <v>63</v>
      </c>
      <c r="X892" s="6" t="s">
        <v>64</v>
      </c>
    </row>
    <row r="893">
      <c r="A893" s="5">
        <v>44346.86773947917</v>
      </c>
      <c r="B893" s="6" t="s">
        <v>4798</v>
      </c>
      <c r="D893" s="1" t="str">
        <f>VLOOKUP(X893,'Entity Types'!B:C,2,false)</f>
        <v>შპს</v>
      </c>
      <c r="E893" s="1" t="b">
        <v>0</v>
      </c>
      <c r="F893" s="6" t="s">
        <v>4799</v>
      </c>
      <c r="G893" s="6" t="str">
        <f>VLOOKUP(W893, Countries!B:H,7,false)</f>
        <v>საქართველო - GEO</v>
      </c>
      <c r="H893" s="6" t="s">
        <v>4800</v>
      </c>
      <c r="K893" s="6" t="s">
        <v>4801</v>
      </c>
      <c r="L893" s="6">
        <v>1.01901915E9</v>
      </c>
      <c r="N893" s="6" t="s">
        <v>80</v>
      </c>
      <c r="P893" s="6" t="s">
        <v>4802</v>
      </c>
      <c r="S893" s="6">
        <v>656.0</v>
      </c>
      <c r="T893" s="1" t="str">
        <f t="shared" si="1"/>
        <v>ICE000892</v>
      </c>
      <c r="U893" s="1" t="str">
        <f>TRIM(B893)&amp;" (ს.კ. "&amp;TRIM(F893)&amp;") - "&amp;VLOOKUP(X893,'Entity Types'!B:C,2,false)</f>
        <v>ჰობი სტუდიო (ს.კ. 400007470) - შპს</v>
      </c>
      <c r="V893" s="6" t="s">
        <v>62</v>
      </c>
      <c r="W893" s="6" t="s">
        <v>63</v>
      </c>
      <c r="X893" s="6" t="s">
        <v>64</v>
      </c>
    </row>
    <row r="894">
      <c r="A894" s="5">
        <v>44346.86776065972</v>
      </c>
      <c r="B894" s="6" t="s">
        <v>4803</v>
      </c>
      <c r="D894" s="1" t="str">
        <f>VLOOKUP(X894,'Entity Types'!B:C,2,false)</f>
        <v>შპს</v>
      </c>
      <c r="E894" s="1" t="b">
        <v>0</v>
      </c>
      <c r="F894" s="6" t="s">
        <v>4804</v>
      </c>
      <c r="G894" s="6" t="str">
        <f>VLOOKUP(W894, Countries!B:H,7,false)</f>
        <v>საქართველო - GEO</v>
      </c>
      <c r="H894" s="6" t="s">
        <v>4805</v>
      </c>
      <c r="K894" s="6" t="s">
        <v>4806</v>
      </c>
      <c r="L894" s="6">
        <v>1.006003038E9</v>
      </c>
      <c r="N894" s="6" t="s">
        <v>80</v>
      </c>
      <c r="P894" s="6" t="s">
        <v>4807</v>
      </c>
      <c r="S894" s="6">
        <v>660.0</v>
      </c>
      <c r="T894" s="1" t="str">
        <f t="shared" si="1"/>
        <v>ICE000893</v>
      </c>
      <c r="U894" s="1" t="str">
        <f>TRIM(B894)&amp;" (ს.კ. "&amp;TRIM(F894)&amp;") - "&amp;VLOOKUP(X894,'Entity Types'!B:C,2,false)</f>
        <v>ა ბ ვ + (ს.კ. 401990299) - შპს</v>
      </c>
      <c r="V894" s="6" t="s">
        <v>62</v>
      </c>
      <c r="W894" s="6" t="s">
        <v>63</v>
      </c>
      <c r="X894" s="6" t="s">
        <v>64</v>
      </c>
    </row>
    <row r="895">
      <c r="A895" s="5">
        <v>44346.86778418982</v>
      </c>
      <c r="B895" s="6" t="s">
        <v>4808</v>
      </c>
      <c r="D895" s="1" t="str">
        <f>VLOOKUP(X895,'Entity Types'!B:C,2,false)</f>
        <v>შპს</v>
      </c>
      <c r="E895" s="1" t="b">
        <v>0</v>
      </c>
      <c r="F895" s="6" t="s">
        <v>4809</v>
      </c>
      <c r="G895" s="6" t="str">
        <f>VLOOKUP(W895, Countries!B:H,7,false)</f>
        <v>საქართველო - GEO</v>
      </c>
      <c r="H895" s="6" t="s">
        <v>4810</v>
      </c>
      <c r="K895" s="6" t="s">
        <v>4811</v>
      </c>
      <c r="L895" s="6">
        <v>3.8001044391E10</v>
      </c>
      <c r="N895" s="6" t="s">
        <v>80</v>
      </c>
      <c r="P895" s="6" t="s">
        <v>4812</v>
      </c>
      <c r="S895" s="6">
        <v>661.0</v>
      </c>
      <c r="T895" s="1" t="str">
        <f t="shared" si="1"/>
        <v>ICE000894</v>
      </c>
      <c r="U895" s="1" t="str">
        <f>TRIM(B895)&amp;" (ს.კ. "&amp;TRIM(F895)&amp;") - "&amp;VLOOKUP(X895,'Entity Types'!B:C,2,false)</f>
        <v>ფრი თრეველ (ს.კ. 439395833) - შპს</v>
      </c>
      <c r="V895" s="6" t="s">
        <v>62</v>
      </c>
      <c r="W895" s="6" t="s">
        <v>63</v>
      </c>
      <c r="X895" s="6" t="s">
        <v>64</v>
      </c>
    </row>
    <row r="896">
      <c r="A896" s="5">
        <v>44346.86780600694</v>
      </c>
      <c r="B896" s="6" t="s">
        <v>4813</v>
      </c>
      <c r="D896" s="1" t="str">
        <f>VLOOKUP(X896,'Entity Types'!B:C,2,false)</f>
        <v>შპს</v>
      </c>
      <c r="E896" s="1" t="b">
        <v>0</v>
      </c>
      <c r="F896" s="6" t="s">
        <v>4814</v>
      </c>
      <c r="G896" s="6" t="str">
        <f>VLOOKUP(W896, Countries!B:H,7,false)</f>
        <v>საქართველო - GEO</v>
      </c>
      <c r="H896" s="6" t="s">
        <v>4815</v>
      </c>
      <c r="K896" s="6" t="s">
        <v>4816</v>
      </c>
      <c r="L896" s="6">
        <v>1.02702366E9</v>
      </c>
      <c r="N896" s="6" t="s">
        <v>80</v>
      </c>
      <c r="P896" s="6" t="s">
        <v>4817</v>
      </c>
      <c r="S896" s="6">
        <v>673.0</v>
      </c>
      <c r="T896" s="1" t="str">
        <f t="shared" si="1"/>
        <v>ICE000895</v>
      </c>
      <c r="U896" s="1" t="str">
        <f>TRIM(B896)&amp;" (ს.კ. "&amp;TRIM(F896)&amp;") - "&amp;VLOOKUP(X896,'Entity Types'!B:C,2,false)</f>
        <v>მინტრანსი (ს.კ. 406076320) - შპს</v>
      </c>
      <c r="V896" s="6" t="s">
        <v>62</v>
      </c>
      <c r="W896" s="6" t="s">
        <v>63</v>
      </c>
      <c r="X896" s="6" t="s">
        <v>64</v>
      </c>
    </row>
    <row r="897">
      <c r="A897" s="5">
        <v>44346.86782917824</v>
      </c>
      <c r="B897" s="6" t="s">
        <v>4818</v>
      </c>
      <c r="D897" s="1" t="str">
        <f>VLOOKUP(X897,'Entity Types'!B:C,2,false)</f>
        <v>შპს</v>
      </c>
      <c r="E897" s="1" t="b">
        <v>0</v>
      </c>
      <c r="F897" s="6" t="s">
        <v>4819</v>
      </c>
      <c r="G897" s="6" t="str">
        <f>VLOOKUP(W897, Countries!B:H,7,false)</f>
        <v>საქართველო - GEO</v>
      </c>
      <c r="H897" s="6" t="s">
        <v>4820</v>
      </c>
      <c r="K897" s="6" t="s">
        <v>4821</v>
      </c>
      <c r="L897" s="6" t="s">
        <v>4822</v>
      </c>
      <c r="N897" s="6" t="s">
        <v>80</v>
      </c>
      <c r="P897" s="6" t="s">
        <v>4823</v>
      </c>
      <c r="S897" s="6">
        <v>675.0</v>
      </c>
      <c r="T897" s="1" t="str">
        <f t="shared" si="1"/>
        <v>ICE000896</v>
      </c>
      <c r="U897" s="1" t="str">
        <f>TRIM(B897)&amp;" (ს.კ. "&amp;TRIM(F897)&amp;") - "&amp;VLOOKUP(X897,'Entity Types'!B:C,2,false)</f>
        <v>დანი (ს.კ. 404490494) - შპს</v>
      </c>
      <c r="V897" s="6" t="s">
        <v>62</v>
      </c>
      <c r="W897" s="6" t="s">
        <v>63</v>
      </c>
      <c r="X897" s="6" t="s">
        <v>64</v>
      </c>
    </row>
    <row r="898">
      <c r="A898" s="5">
        <v>44346.86785392361</v>
      </c>
      <c r="B898" s="6" t="s">
        <v>961</v>
      </c>
      <c r="D898" s="1" t="str">
        <f>VLOOKUP(X898,'Entity Types'!B:C,2,false)</f>
        <v>შპს</v>
      </c>
      <c r="E898" s="1" t="b">
        <v>0</v>
      </c>
      <c r="F898" s="6" t="s">
        <v>4824</v>
      </c>
      <c r="G898" s="6" t="str">
        <f>VLOOKUP(W898, Countries!B:H,7,false)</f>
        <v>საქართველო - GEO</v>
      </c>
      <c r="H898" s="6" t="s">
        <v>963</v>
      </c>
      <c r="K898" s="6" t="s">
        <v>964</v>
      </c>
      <c r="L898" s="6">
        <v>6.000101382E10</v>
      </c>
      <c r="N898" s="6" t="s">
        <v>80</v>
      </c>
      <c r="P898" s="6" t="s">
        <v>4825</v>
      </c>
      <c r="S898" s="6">
        <v>681.0</v>
      </c>
      <c r="T898" s="1" t="str">
        <f t="shared" si="1"/>
        <v>ICE000897</v>
      </c>
      <c r="U898" s="1" t="str">
        <f>TRIM(B898)&amp;" (ს.კ. "&amp;TRIM(F898)&amp;") - "&amp;VLOOKUP(X898,'Entity Types'!B:C,2,false)</f>
        <v>კავკასუს მოტორსი (ს.კ. 436031768) - შპს</v>
      </c>
      <c r="V898" s="6" t="s">
        <v>62</v>
      </c>
      <c r="W898" s="6" t="s">
        <v>63</v>
      </c>
      <c r="X898" s="6" t="s">
        <v>64</v>
      </c>
    </row>
    <row r="899">
      <c r="A899" s="5">
        <v>44346.86787677083</v>
      </c>
      <c r="B899" s="6" t="s">
        <v>4826</v>
      </c>
      <c r="D899" s="1" t="str">
        <f>VLOOKUP(X899,'Entity Types'!B:C,2,false)</f>
        <v>შპს</v>
      </c>
      <c r="E899" s="1" t="b">
        <v>0</v>
      </c>
      <c r="F899" s="6" t="s">
        <v>4827</v>
      </c>
      <c r="G899" s="6" t="str">
        <f>VLOOKUP(W899, Countries!B:H,7,false)</f>
        <v>საქართველო - GEO</v>
      </c>
      <c r="H899" s="6" t="s">
        <v>4828</v>
      </c>
      <c r="K899" s="6" t="s">
        <v>4143</v>
      </c>
      <c r="L899" s="6">
        <v>1.007011349E9</v>
      </c>
      <c r="N899" s="6" t="s">
        <v>80</v>
      </c>
      <c r="P899" s="6" t="s">
        <v>4829</v>
      </c>
      <c r="S899" s="6">
        <v>683.0</v>
      </c>
      <c r="T899" s="1" t="str">
        <f t="shared" si="1"/>
        <v>ICE000898</v>
      </c>
      <c r="U899" s="1" t="str">
        <f>TRIM(B899)&amp;" (ს.კ. "&amp;TRIM(F899)&amp;") - "&amp;VLOOKUP(X899,'Entity Types'!B:C,2,false)</f>
        <v>იბერია ბიზნეს ჯგუფი (ს.კ. 204975376) - შპს</v>
      </c>
      <c r="V899" s="6" t="s">
        <v>62</v>
      </c>
      <c r="W899" s="6" t="s">
        <v>63</v>
      </c>
      <c r="X899" s="6" t="s">
        <v>64</v>
      </c>
    </row>
    <row r="900">
      <c r="A900" s="5">
        <v>44346.867898020835</v>
      </c>
      <c r="B900" s="6" t="s">
        <v>4830</v>
      </c>
      <c r="D900" s="1" t="str">
        <f>VLOOKUP(X900,'Entity Types'!B:C,2,false)</f>
        <v>შპს</v>
      </c>
      <c r="E900" s="1" t="b">
        <v>0</v>
      </c>
      <c r="F900" s="6" t="s">
        <v>4831</v>
      </c>
      <c r="G900" s="6" t="str">
        <f>VLOOKUP(W900, Countries!B:H,7,false)</f>
        <v>საქართველო - GEO</v>
      </c>
      <c r="H900" s="6" t="s">
        <v>4832</v>
      </c>
      <c r="K900" s="6" t="s">
        <v>4833</v>
      </c>
      <c r="L900" s="6" t="s">
        <v>4834</v>
      </c>
      <c r="N900" s="6" t="s">
        <v>80</v>
      </c>
      <c r="P900" s="6" t="s">
        <v>4835</v>
      </c>
      <c r="S900" s="6">
        <v>687.0</v>
      </c>
      <c r="T900" s="1" t="str">
        <f t="shared" si="1"/>
        <v>ICE000899</v>
      </c>
      <c r="U900" s="1" t="str">
        <f>TRIM(B900)&amp;" (ს.კ. "&amp;TRIM(F900)&amp;") - "&amp;VLOOKUP(X900,'Entity Types'!B:C,2,false)</f>
        <v>ენერჯი პარტს (ს.კ. 445416416) - შპს</v>
      </c>
      <c r="V900" s="6" t="s">
        <v>62</v>
      </c>
      <c r="W900" s="6" t="s">
        <v>63</v>
      </c>
      <c r="X900" s="6" t="s">
        <v>64</v>
      </c>
    </row>
    <row r="901">
      <c r="A901" s="5">
        <v>44346.86792113426</v>
      </c>
      <c r="B901" s="6" t="s">
        <v>4836</v>
      </c>
      <c r="D901" s="1" t="str">
        <f>VLOOKUP(X901,'Entity Types'!B:C,2,false)</f>
        <v>შპს</v>
      </c>
      <c r="E901" s="1" t="b">
        <v>0</v>
      </c>
      <c r="F901" s="6" t="s">
        <v>4837</v>
      </c>
      <c r="G901" s="6" t="str">
        <f>VLOOKUP(W901, Countries!B:H,7,false)</f>
        <v>საქართველო - GEO</v>
      </c>
      <c r="H901" s="6" t="s">
        <v>4838</v>
      </c>
      <c r="K901" s="6" t="s">
        <v>4839</v>
      </c>
      <c r="L901" s="6">
        <v>4.8001002845E10</v>
      </c>
      <c r="N901" s="6" t="s">
        <v>80</v>
      </c>
      <c r="P901" s="6" t="s">
        <v>4840</v>
      </c>
      <c r="S901" s="6">
        <v>689.0</v>
      </c>
      <c r="T901" s="1" t="str">
        <f t="shared" si="1"/>
        <v>ICE000900</v>
      </c>
      <c r="U901" s="1" t="str">
        <f>TRIM(B901)&amp;" (ს.კ. "&amp;TRIM(F901)&amp;") - "&amp;VLOOKUP(X901,'Entity Types'!B:C,2,false)</f>
        <v>მარი ტრანს ექსპრესი (ს.კ. 415094409) - შპს</v>
      </c>
      <c r="V901" s="6" t="s">
        <v>62</v>
      </c>
      <c r="W901" s="6" t="s">
        <v>63</v>
      </c>
      <c r="X901" s="6" t="s">
        <v>64</v>
      </c>
    </row>
    <row r="902">
      <c r="A902" s="5">
        <v>44346.867944212965</v>
      </c>
      <c r="B902" s="6" t="s">
        <v>4841</v>
      </c>
      <c r="D902" s="1" t="str">
        <f>VLOOKUP(X902,'Entity Types'!B:C,2,false)</f>
        <v>შპს</v>
      </c>
      <c r="E902" s="1" t="b">
        <v>0</v>
      </c>
      <c r="F902" s="6" t="s">
        <v>4842</v>
      </c>
      <c r="G902" s="6" t="str">
        <f>VLOOKUP(W902, Countries!B:H,7,false)</f>
        <v>საქართველო - GEO</v>
      </c>
      <c r="H902" s="6" t="s">
        <v>4843</v>
      </c>
      <c r="K902" s="6" t="s">
        <v>4844</v>
      </c>
      <c r="L902" s="6">
        <v>1.02400576E9</v>
      </c>
      <c r="N902" s="6" t="s">
        <v>80</v>
      </c>
      <c r="P902" s="6" t="s">
        <v>4845</v>
      </c>
      <c r="S902" s="6">
        <v>690.0</v>
      </c>
      <c r="T902" s="1" t="str">
        <f t="shared" si="1"/>
        <v>ICE000901</v>
      </c>
      <c r="U902" s="1" t="str">
        <f>TRIM(B902)&amp;" (ს.კ. "&amp;TRIM(F902)&amp;") - "&amp;VLOOKUP(X902,'Entity Types'!B:C,2,false)</f>
        <v>თრეიდინგ გრუპ (ს.კ. 405100876) - შპს</v>
      </c>
      <c r="V902" s="6" t="s">
        <v>62</v>
      </c>
      <c r="W902" s="6" t="s">
        <v>63</v>
      </c>
      <c r="X902" s="6" t="s">
        <v>64</v>
      </c>
    </row>
    <row r="903">
      <c r="A903" s="5">
        <v>44346.86796695602</v>
      </c>
      <c r="B903" s="6" t="s">
        <v>4846</v>
      </c>
      <c r="D903" s="1" t="str">
        <f>VLOOKUP(X903,'Entity Types'!B:C,2,false)</f>
        <v>შპს</v>
      </c>
      <c r="E903" s="1" t="b">
        <v>0</v>
      </c>
      <c r="F903" s="6" t="s">
        <v>4847</v>
      </c>
      <c r="G903" s="6" t="str">
        <f>VLOOKUP(W903, Countries!B:H,7,false)</f>
        <v>საქართველო - GEO</v>
      </c>
      <c r="H903" s="6" t="s">
        <v>4848</v>
      </c>
      <c r="K903" s="6" t="s">
        <v>4849</v>
      </c>
      <c r="L903" s="6">
        <v>6.1004003603E10</v>
      </c>
      <c r="N903" s="6" t="s">
        <v>80</v>
      </c>
      <c r="P903" s="6" t="s">
        <v>4850</v>
      </c>
      <c r="S903" s="6">
        <v>694.0</v>
      </c>
      <c r="T903" s="1" t="str">
        <f t="shared" si="1"/>
        <v>ICE000902</v>
      </c>
      <c r="U903" s="1" t="str">
        <f>TRIM(B903)&amp;" (ს.კ. "&amp;TRIM(F903)&amp;") - "&amp;VLOOKUP(X903,'Entity Types'!B:C,2,false)</f>
        <v>თერმოინდუსტრია (ს.კ. 445411484) - შპს</v>
      </c>
      <c r="V903" s="6" t="s">
        <v>62</v>
      </c>
      <c r="W903" s="6" t="s">
        <v>63</v>
      </c>
      <c r="X903" s="6" t="s">
        <v>64</v>
      </c>
    </row>
    <row r="904">
      <c r="A904" s="5">
        <v>44346.867988391205</v>
      </c>
      <c r="B904" s="6" t="s">
        <v>4851</v>
      </c>
      <c r="D904" s="1" t="str">
        <f>VLOOKUP(X904,'Entity Types'!B:C,2,false)</f>
        <v>შპს</v>
      </c>
      <c r="E904" s="1" t="b">
        <v>0</v>
      </c>
      <c r="F904" s="6" t="s">
        <v>4852</v>
      </c>
      <c r="G904" s="6" t="str">
        <f>VLOOKUP(W904, Countries!B:H,7,false)</f>
        <v>საქართველო - GEO</v>
      </c>
      <c r="H904" s="6" t="s">
        <v>4853</v>
      </c>
      <c r="K904" s="6" t="s">
        <v>4854</v>
      </c>
      <c r="L904" s="6">
        <v>1.017020446E9</v>
      </c>
      <c r="N904" s="6" t="s">
        <v>80</v>
      </c>
      <c r="P904" s="6" t="s">
        <v>4855</v>
      </c>
      <c r="S904" s="6">
        <v>696.0</v>
      </c>
      <c r="T904" s="1" t="str">
        <f t="shared" si="1"/>
        <v>ICE000903</v>
      </c>
      <c r="U904" s="1" t="str">
        <f>TRIM(B904)&amp;" (ს.კ. "&amp;TRIM(F904)&amp;") - "&amp;VLOOKUP(X904,'Entity Types'!B:C,2,false)</f>
        <v>გეორგიენ სპედიშენ (ს.კ. 202204710) - შპს</v>
      </c>
      <c r="V904" s="6" t="s">
        <v>62</v>
      </c>
      <c r="W904" s="6" t="s">
        <v>63</v>
      </c>
      <c r="X904" s="6" t="s">
        <v>64</v>
      </c>
    </row>
    <row r="905">
      <c r="A905" s="5">
        <v>44346.86801125</v>
      </c>
      <c r="B905" s="6" t="s">
        <v>4856</v>
      </c>
      <c r="D905" s="1" t="str">
        <f>VLOOKUP(X905,'Entity Types'!B:C,2,false)</f>
        <v>შპს</v>
      </c>
      <c r="E905" s="1" t="b">
        <v>0</v>
      </c>
      <c r="F905" s="6" t="s">
        <v>4857</v>
      </c>
      <c r="G905" s="6" t="str">
        <f>VLOOKUP(W905, Countries!B:H,7,false)</f>
        <v>საქართველო - GEO</v>
      </c>
      <c r="H905" s="6" t="s">
        <v>4858</v>
      </c>
      <c r="K905" s="6" t="s">
        <v>4859</v>
      </c>
      <c r="L905" s="6" t="s">
        <v>4860</v>
      </c>
      <c r="N905" s="6" t="s">
        <v>80</v>
      </c>
      <c r="P905" s="6" t="s">
        <v>4861</v>
      </c>
      <c r="S905" s="6">
        <v>698.0</v>
      </c>
      <c r="T905" s="1" t="str">
        <f t="shared" si="1"/>
        <v>ICE000904</v>
      </c>
      <c r="U905" s="1" t="str">
        <f>TRIM(B905)&amp;" (ს.კ. "&amp;TRIM(F905)&amp;") - "&amp;VLOOKUP(X905,'Entity Types'!B:C,2,false)</f>
        <v>საქნახშირი (ს.კ. 230868120) - შპს</v>
      </c>
      <c r="V905" s="6" t="s">
        <v>62</v>
      </c>
      <c r="W905" s="6" t="s">
        <v>63</v>
      </c>
      <c r="X905" s="6" t="s">
        <v>64</v>
      </c>
    </row>
    <row r="906">
      <c r="A906" s="5">
        <v>44346.868034467596</v>
      </c>
      <c r="B906" s="6" t="s">
        <v>4862</v>
      </c>
      <c r="D906" s="1" t="str">
        <f>VLOOKUP(X906,'Entity Types'!B:C,2,false)</f>
        <v>შპს</v>
      </c>
      <c r="E906" s="1" t="b">
        <v>0</v>
      </c>
      <c r="F906" s="6" t="s">
        <v>4863</v>
      </c>
      <c r="G906" s="6" t="str">
        <f>VLOOKUP(W906, Countries!B:H,7,false)</f>
        <v>საქართველო - GEO</v>
      </c>
      <c r="H906" s="6" t="s">
        <v>4864</v>
      </c>
      <c r="K906" s="6" t="s">
        <v>4865</v>
      </c>
      <c r="L906" s="6">
        <v>1.030008395E9</v>
      </c>
      <c r="N906" s="6" t="s">
        <v>80</v>
      </c>
      <c r="P906" s="6" t="s">
        <v>4866</v>
      </c>
      <c r="S906" s="6">
        <v>699.0</v>
      </c>
      <c r="T906" s="1" t="str">
        <f t="shared" si="1"/>
        <v>ICE000905</v>
      </c>
      <c r="U906" s="1" t="str">
        <f>TRIM(B906)&amp;" (ს.კ. "&amp;TRIM(F906)&amp;") - "&amp;VLOOKUP(X906,'Entity Types'!B:C,2,false)</f>
        <v>ჯეომონიტორინგ (ს.კ. 404414139) - შპს</v>
      </c>
      <c r="V906" s="6" t="s">
        <v>62</v>
      </c>
      <c r="W906" s="6" t="s">
        <v>63</v>
      </c>
      <c r="X906" s="6" t="s">
        <v>64</v>
      </c>
    </row>
    <row r="907">
      <c r="A907" s="5">
        <v>44346.868060532404</v>
      </c>
      <c r="B907" s="6" t="s">
        <v>4867</v>
      </c>
      <c r="D907" s="1" t="str">
        <f>VLOOKUP(X907,'Entity Types'!B:C,2,false)</f>
        <v>შპს</v>
      </c>
      <c r="E907" s="1" t="b">
        <v>0</v>
      </c>
      <c r="F907" s="6" t="s">
        <v>4868</v>
      </c>
      <c r="G907" s="6" t="str">
        <f>VLOOKUP(W907, Countries!B:H,7,false)</f>
        <v>საქართველო - GEO</v>
      </c>
      <c r="H907" s="6" t="s">
        <v>4869</v>
      </c>
      <c r="K907" s="6" t="s">
        <v>4870</v>
      </c>
      <c r="L907" s="6">
        <v>1.018002106E9</v>
      </c>
      <c r="N907" s="6" t="s">
        <v>80</v>
      </c>
      <c r="P907" s="6" t="s">
        <v>4871</v>
      </c>
      <c r="S907" s="6">
        <v>706.0</v>
      </c>
      <c r="T907" s="1" t="str">
        <f t="shared" si="1"/>
        <v>ICE000906</v>
      </c>
      <c r="U907" s="1" t="str">
        <f>TRIM(B907)&amp;" (ს.კ. "&amp;TRIM(F907)&amp;") - "&amp;VLOOKUP(X907,'Entity Types'!B:C,2,false)</f>
        <v>ბათესტა (ს.კ. 211358715) - შპს</v>
      </c>
      <c r="V907" s="6" t="s">
        <v>62</v>
      </c>
      <c r="W907" s="6" t="s">
        <v>63</v>
      </c>
      <c r="X907" s="6" t="s">
        <v>64</v>
      </c>
    </row>
    <row r="908">
      <c r="A908" s="5">
        <v>44346.86808554398</v>
      </c>
      <c r="B908" s="6" t="s">
        <v>4872</v>
      </c>
      <c r="D908" s="1" t="str">
        <f>VLOOKUP(X908,'Entity Types'!B:C,2,false)</f>
        <v>შპს</v>
      </c>
      <c r="E908" s="1" t="b">
        <v>0</v>
      </c>
      <c r="F908" s="6" t="s">
        <v>4873</v>
      </c>
      <c r="G908" s="6" t="str">
        <f>VLOOKUP(W908, Countries!B:H,7,false)</f>
        <v>საქართველო - GEO</v>
      </c>
      <c r="H908" s="6" t="s">
        <v>4874</v>
      </c>
      <c r="K908" s="6" t="s">
        <v>4875</v>
      </c>
      <c r="L908" s="6">
        <v>1.024011798E9</v>
      </c>
      <c r="N908" s="6" t="s">
        <v>80</v>
      </c>
      <c r="P908" s="6" t="s">
        <v>4876</v>
      </c>
      <c r="S908" s="6">
        <v>708.0</v>
      </c>
      <c r="T908" s="1" t="str">
        <f t="shared" si="1"/>
        <v>ICE000907</v>
      </c>
      <c r="U908" s="1" t="str">
        <f>TRIM(B908)&amp;" (ს.კ. "&amp;TRIM(F908)&amp;") - "&amp;VLOOKUP(X908,'Entity Types'!B:C,2,false)</f>
        <v>ფორმატი (ს.კ. 204872575) - შპს</v>
      </c>
      <c r="V908" s="6" t="s">
        <v>62</v>
      </c>
      <c r="W908" s="6" t="s">
        <v>63</v>
      </c>
      <c r="X908" s="6" t="s">
        <v>64</v>
      </c>
    </row>
    <row r="909">
      <c r="A909" s="5">
        <v>44346.86810849537</v>
      </c>
      <c r="B909" s="6" t="s">
        <v>4877</v>
      </c>
      <c r="D909" s="1" t="str">
        <f>VLOOKUP(X909,'Entity Types'!B:C,2,false)</f>
        <v>შპს</v>
      </c>
      <c r="E909" s="1" t="b">
        <v>0</v>
      </c>
      <c r="F909" s="6" t="s">
        <v>4878</v>
      </c>
      <c r="G909" s="6" t="str">
        <f>VLOOKUP(W909, Countries!B:H,7,false)</f>
        <v>საქართველო - GEO</v>
      </c>
      <c r="H909" s="6" t="s">
        <v>4879</v>
      </c>
      <c r="K909" s="6" t="s">
        <v>733</v>
      </c>
      <c r="L909" s="6">
        <v>1.8001018193E10</v>
      </c>
      <c r="N909" s="6" t="s">
        <v>80</v>
      </c>
      <c r="P909" s="6" t="s">
        <v>4880</v>
      </c>
      <c r="S909" s="6">
        <v>709.0</v>
      </c>
      <c r="T909" s="1" t="str">
        <f t="shared" si="1"/>
        <v>ICE000908</v>
      </c>
      <c r="U909" s="1" t="str">
        <f>TRIM(B909)&amp;" (ს.კ. "&amp;TRIM(F909)&amp;") - "&amp;VLOOKUP(X909,'Entity Types'!B:C,2,false)</f>
        <v>ბროლი (ს.კ. 405150866) - შპს</v>
      </c>
      <c r="V909" s="6" t="s">
        <v>62</v>
      </c>
      <c r="W909" s="6" t="s">
        <v>63</v>
      </c>
      <c r="X909" s="6" t="s">
        <v>64</v>
      </c>
    </row>
    <row r="910">
      <c r="A910" s="5">
        <v>44346.868132812495</v>
      </c>
      <c r="B910" s="6" t="s">
        <v>4881</v>
      </c>
      <c r="D910" s="1" t="str">
        <f>VLOOKUP(X910,'Entity Types'!B:C,2,false)</f>
        <v>შპს</v>
      </c>
      <c r="E910" s="1" t="b">
        <v>0</v>
      </c>
      <c r="F910" s="6" t="s">
        <v>4882</v>
      </c>
      <c r="G910" s="6" t="str">
        <f>VLOOKUP(W910, Countries!B:H,7,false)</f>
        <v>საქართველო - GEO</v>
      </c>
      <c r="H910" s="6" t="s">
        <v>4883</v>
      </c>
      <c r="K910" s="6" t="s">
        <v>4884</v>
      </c>
      <c r="L910" s="6">
        <v>1.011005191E9</v>
      </c>
      <c r="N910" s="6" t="s">
        <v>80</v>
      </c>
      <c r="P910" s="6" t="s">
        <v>4885</v>
      </c>
      <c r="S910" s="6">
        <v>712.0</v>
      </c>
      <c r="T910" s="1" t="str">
        <f t="shared" si="1"/>
        <v>ICE000909</v>
      </c>
      <c r="U910" s="1" t="str">
        <f>TRIM(B910)&amp;" (ს.კ. "&amp;TRIM(F910)&amp;") - "&amp;VLOOKUP(X910,'Entity Types'!B:C,2,false)</f>
        <v>ინტელექტ ცენტრი (ს.კ. 206321327) - შპს</v>
      </c>
      <c r="V910" s="6" t="s">
        <v>62</v>
      </c>
      <c r="W910" s="6" t="s">
        <v>63</v>
      </c>
      <c r="X910" s="6" t="s">
        <v>64</v>
      </c>
    </row>
    <row r="911">
      <c r="A911" s="5">
        <v>44346.86815440972</v>
      </c>
      <c r="B911" s="6" t="s">
        <v>4886</v>
      </c>
      <c r="D911" s="1" t="str">
        <f>VLOOKUP(X911,'Entity Types'!B:C,2,false)</f>
        <v>შპს</v>
      </c>
      <c r="E911" s="1" t="b">
        <v>0</v>
      </c>
      <c r="F911" s="6" t="s">
        <v>4887</v>
      </c>
      <c r="G911" s="6" t="str">
        <f>VLOOKUP(W911, Countries!B:H,7,false)</f>
        <v>საქართველო - GEO</v>
      </c>
      <c r="H911" s="6" t="s">
        <v>4888</v>
      </c>
      <c r="K911" s="6" t="s">
        <v>4889</v>
      </c>
      <c r="L911" s="6">
        <v>1.013010671E9</v>
      </c>
      <c r="N911" s="6" t="s">
        <v>80</v>
      </c>
      <c r="P911" s="6" t="s">
        <v>4890</v>
      </c>
      <c r="S911" s="6">
        <v>719.0</v>
      </c>
      <c r="T911" s="1" t="str">
        <f t="shared" si="1"/>
        <v>ICE000910</v>
      </c>
      <c r="U911" s="1" t="str">
        <f>TRIM(B911)&amp;" (ს.კ. "&amp;TRIM(F911)&amp;") - "&amp;VLOOKUP(X911,'Entity Types'!B:C,2,false)</f>
        <v>ბლიცი 4X4 (ს.კ. 208156056) - შპს</v>
      </c>
      <c r="V911" s="6" t="s">
        <v>62</v>
      </c>
      <c r="W911" s="6" t="s">
        <v>63</v>
      </c>
      <c r="X911" s="6" t="s">
        <v>64</v>
      </c>
    </row>
    <row r="912">
      <c r="A912" s="5">
        <v>44346.86817770833</v>
      </c>
      <c r="B912" s="6" t="s">
        <v>4891</v>
      </c>
      <c r="D912" s="1" t="str">
        <f>VLOOKUP(X912,'Entity Types'!B:C,2,false)</f>
        <v>შპს</v>
      </c>
      <c r="E912" s="1" t="b">
        <v>0</v>
      </c>
      <c r="F912" s="6" t="s">
        <v>4892</v>
      </c>
      <c r="G912" s="6" t="str">
        <f>VLOOKUP(W912, Countries!B:H,7,false)</f>
        <v>საქართველო - GEO</v>
      </c>
      <c r="H912" s="6" t="s">
        <v>4893</v>
      </c>
      <c r="K912" s="6" t="s">
        <v>4894</v>
      </c>
      <c r="L912" s="6">
        <v>2.8001097813E10</v>
      </c>
      <c r="N912" s="6" t="s">
        <v>80</v>
      </c>
      <c r="P912" s="6" t="s">
        <v>4895</v>
      </c>
      <c r="T912" s="1" t="str">
        <f t="shared" si="1"/>
        <v>ICE000911</v>
      </c>
      <c r="U912" s="1" t="str">
        <f>TRIM(B912)&amp;" (ს.კ. "&amp;TRIM(F912)&amp;") - "&amp;VLOOKUP(X912,'Entity Types'!B:C,2,false)</f>
        <v>ბალკონი (ს.კ. 405152739) - შპს</v>
      </c>
      <c r="V912" s="6" t="s">
        <v>62</v>
      </c>
      <c r="W912" s="6" t="s">
        <v>63</v>
      </c>
      <c r="X912" s="6" t="s">
        <v>64</v>
      </c>
    </row>
    <row r="913">
      <c r="A913" s="5">
        <v>44346.86819936342</v>
      </c>
      <c r="B913" s="6" t="s">
        <v>4896</v>
      </c>
      <c r="D913" s="1" t="str">
        <f>VLOOKUP(X913,'Entity Types'!B:C,2,false)</f>
        <v>შპს</v>
      </c>
      <c r="E913" s="1" t="b">
        <v>0</v>
      </c>
      <c r="F913" s="6" t="s">
        <v>4897</v>
      </c>
      <c r="G913" s="6" t="str">
        <f>VLOOKUP(W913, Countries!B:H,7,false)</f>
        <v>საქართველო - GEO</v>
      </c>
      <c r="H913" s="6" t="s">
        <v>4898</v>
      </c>
      <c r="K913" s="6" t="s">
        <v>4899</v>
      </c>
      <c r="L913" s="6">
        <v>1.006005583E9</v>
      </c>
      <c r="N913" s="6" t="s">
        <v>80</v>
      </c>
      <c r="P913" s="6" t="s">
        <v>4900</v>
      </c>
      <c r="S913" s="6">
        <v>726.0</v>
      </c>
      <c r="T913" s="1" t="str">
        <f t="shared" si="1"/>
        <v>ICE000912</v>
      </c>
      <c r="U913" s="1" t="str">
        <f>TRIM(B913)&amp;" (ს.კ. "&amp;TRIM(F913)&amp;") - "&amp;VLOOKUP(X913,'Entity Types'!B:C,2,false)</f>
        <v>მეგანეტი (ს.კ. 404913304) - შპს</v>
      </c>
      <c r="V913" s="6" t="s">
        <v>62</v>
      </c>
      <c r="W913" s="6" t="s">
        <v>63</v>
      </c>
      <c r="X913" s="6" t="s">
        <v>64</v>
      </c>
    </row>
    <row r="914">
      <c r="A914" s="5">
        <v>44346.86822251158</v>
      </c>
      <c r="B914" s="6" t="s">
        <v>4901</v>
      </c>
      <c r="D914" s="1" t="str">
        <f>VLOOKUP(X914,'Entity Types'!B:C,2,false)</f>
        <v>შპს</v>
      </c>
      <c r="E914" s="1" t="b">
        <v>0</v>
      </c>
      <c r="F914" s="6" t="s">
        <v>4902</v>
      </c>
      <c r="G914" s="6" t="str">
        <f>VLOOKUP(W914, Countries!B:H,7,false)</f>
        <v>საქართველო - GEO</v>
      </c>
      <c r="H914" s="6" t="s">
        <v>4903</v>
      </c>
      <c r="K914" s="6" t="s">
        <v>4904</v>
      </c>
      <c r="L914" s="6" t="s">
        <v>4905</v>
      </c>
      <c r="N914" s="6" t="s">
        <v>80</v>
      </c>
      <c r="P914" s="6" t="s">
        <v>4906</v>
      </c>
      <c r="S914" s="6">
        <v>703.0</v>
      </c>
      <c r="T914" s="1" t="str">
        <f t="shared" si="1"/>
        <v>ICE000913</v>
      </c>
      <c r="U914" s="1" t="str">
        <f>TRIM(B914)&amp;" (ს.კ. "&amp;TRIM(F914)&amp;") - "&amp;VLOOKUP(X914,'Entity Types'!B:C,2,false)</f>
        <v>სმარტ ტეკ (ს.კ. 406203816) - შპს</v>
      </c>
      <c r="V914" s="6" t="s">
        <v>62</v>
      </c>
      <c r="W914" s="6" t="s">
        <v>63</v>
      </c>
      <c r="X914" s="6" t="s">
        <v>64</v>
      </c>
    </row>
    <row r="915">
      <c r="A915" s="5">
        <v>44346.86824925926</v>
      </c>
      <c r="B915" s="6" t="s">
        <v>4907</v>
      </c>
      <c r="D915" s="1" t="str">
        <f>VLOOKUP(X915,'Entity Types'!B:C,2,false)</f>
        <v>შპს</v>
      </c>
      <c r="E915" s="1" t="b">
        <v>0</v>
      </c>
      <c r="F915" s="6" t="s">
        <v>4908</v>
      </c>
      <c r="G915" s="6" t="str">
        <f>VLOOKUP(W915, Countries!B:H,7,false)</f>
        <v>საქართველო - GEO</v>
      </c>
      <c r="H915" s="6" t="s">
        <v>4909</v>
      </c>
      <c r="K915" s="6" t="s">
        <v>4910</v>
      </c>
      <c r="L915" s="6">
        <v>2.0001051913E10</v>
      </c>
      <c r="N915" s="6" t="s">
        <v>80</v>
      </c>
      <c r="P915" s="6" t="s">
        <v>4911</v>
      </c>
      <c r="S915" s="6">
        <v>734.0</v>
      </c>
      <c r="T915" s="1" t="str">
        <f t="shared" si="1"/>
        <v>ICE000914</v>
      </c>
      <c r="U915" s="1" t="str">
        <f>TRIM(B915)&amp;" (ს.კ. "&amp;TRIM(F915)&amp;") - "&amp;VLOOKUP(X915,'Entity Types'!B:C,2,false)</f>
        <v>გეორგიან ტენტე ალი (ს.კ. 431175818) - შპს</v>
      </c>
      <c r="V915" s="6" t="s">
        <v>62</v>
      </c>
      <c r="W915" s="6" t="s">
        <v>63</v>
      </c>
      <c r="X915" s="6" t="s">
        <v>64</v>
      </c>
    </row>
    <row r="916">
      <c r="A916" s="5">
        <v>44346.868276863424</v>
      </c>
      <c r="B916" s="6" t="s">
        <v>4912</v>
      </c>
      <c r="D916" s="1" t="str">
        <f>VLOOKUP(X916,'Entity Types'!B:C,2,false)</f>
        <v>შპს</v>
      </c>
      <c r="E916" s="1" t="b">
        <v>0</v>
      </c>
      <c r="F916" s="6" t="s">
        <v>4913</v>
      </c>
      <c r="G916" s="6" t="str">
        <f>VLOOKUP(W916, Countries!B:H,7,false)</f>
        <v>საქართველო - GEO</v>
      </c>
      <c r="H916" s="6" t="s">
        <v>4914</v>
      </c>
      <c r="K916" s="6" t="s">
        <v>4915</v>
      </c>
      <c r="L916" s="6">
        <v>2.0001003933E10</v>
      </c>
      <c r="N916" s="6" t="s">
        <v>80</v>
      </c>
      <c r="P916" s="6" t="s">
        <v>4916</v>
      </c>
      <c r="S916" s="6">
        <v>735.0</v>
      </c>
      <c r="T916" s="1" t="str">
        <f t="shared" si="1"/>
        <v>ICE000915</v>
      </c>
      <c r="U916" s="1" t="str">
        <f>TRIM(B916)&amp;" (ს.კ. "&amp;TRIM(F916)&amp;") - "&amp;VLOOKUP(X916,'Entity Types'!B:C,2,false)</f>
        <v>AIDIN CARPET (ს.კ. 231289076) - შპს</v>
      </c>
      <c r="V916" s="6" t="s">
        <v>62</v>
      </c>
      <c r="W916" s="6" t="s">
        <v>63</v>
      </c>
      <c r="X916" s="6" t="s">
        <v>64</v>
      </c>
    </row>
    <row r="917">
      <c r="A917" s="5">
        <v>44346.86830001157</v>
      </c>
      <c r="B917" s="6" t="s">
        <v>4917</v>
      </c>
      <c r="D917" s="1" t="str">
        <f>VLOOKUP(X917,'Entity Types'!B:C,2,false)</f>
        <v>ფიზ. პირი</v>
      </c>
      <c r="E917" s="1" t="b">
        <v>1</v>
      </c>
      <c r="F917" s="6" t="s">
        <v>4918</v>
      </c>
      <c r="G917" s="6" t="str">
        <f>VLOOKUP(W917, Countries!B:H,7,false)</f>
        <v>საქართველო - GEO</v>
      </c>
      <c r="H917" s="6" t="s">
        <v>4919</v>
      </c>
      <c r="N917" s="6" t="s">
        <v>80</v>
      </c>
      <c r="P917" s="6" t="s">
        <v>4920</v>
      </c>
      <c r="T917" s="1" t="str">
        <f t="shared" si="1"/>
        <v>ICE000916</v>
      </c>
      <c r="U917" s="1" t="str">
        <f>TRIM(B917)&amp;" (ს.კ. "&amp;TRIM(F917)&amp;") - "&amp;VLOOKUP(X917,'Entity Types'!B:C,2,false)</f>
        <v>დევიდ ბრუს სმიტი (ს.კ. 105316925) - ფიზ. პირი</v>
      </c>
      <c r="V917" s="6" t="s">
        <v>62</v>
      </c>
      <c r="W917" s="6" t="s">
        <v>63</v>
      </c>
      <c r="X917" s="6" t="s">
        <v>92</v>
      </c>
    </row>
    <row r="918">
      <c r="A918" s="5">
        <v>44346.8683232176</v>
      </c>
      <c r="B918" s="6" t="s">
        <v>4921</v>
      </c>
      <c r="D918" s="1" t="str">
        <f>VLOOKUP(X918,'Entity Types'!B:C,2,false)</f>
        <v>შპს</v>
      </c>
      <c r="E918" s="1" t="b">
        <v>0</v>
      </c>
      <c r="F918" s="6" t="s">
        <v>4922</v>
      </c>
      <c r="G918" s="6" t="str">
        <f>VLOOKUP(W918, Countries!B:H,7,false)</f>
        <v>საქართველო - GEO</v>
      </c>
      <c r="H918" s="6" t="s">
        <v>4923</v>
      </c>
      <c r="K918" s="6" t="s">
        <v>4924</v>
      </c>
      <c r="L918" s="6">
        <v>1.3001020951E10</v>
      </c>
      <c r="N918" s="6" t="s">
        <v>80</v>
      </c>
      <c r="P918" s="6" t="s">
        <v>4925</v>
      </c>
      <c r="S918" s="6">
        <v>739.0</v>
      </c>
      <c r="T918" s="1" t="str">
        <f t="shared" si="1"/>
        <v>ICE000917</v>
      </c>
      <c r="U918" s="1" t="str">
        <f>TRIM(B918)&amp;" (ს.კ. "&amp;TRIM(F918)&amp;") - "&amp;VLOOKUP(X918,'Entity Types'!B:C,2,false)</f>
        <v>ITM-TRANSLATION (ს.კ. 427717508) - შპს</v>
      </c>
      <c r="V918" s="6" t="s">
        <v>62</v>
      </c>
      <c r="W918" s="6" t="s">
        <v>63</v>
      </c>
      <c r="X918" s="6" t="s">
        <v>64</v>
      </c>
    </row>
    <row r="919">
      <c r="A919" s="5">
        <v>44346.86834840278</v>
      </c>
      <c r="B919" s="6" t="s">
        <v>4926</v>
      </c>
      <c r="D919" s="1" t="str">
        <f>VLOOKUP(X919,'Entity Types'!B:C,2,false)</f>
        <v>შპს</v>
      </c>
      <c r="E919" s="1" t="b">
        <v>0</v>
      </c>
      <c r="F919" s="6" t="s">
        <v>4927</v>
      </c>
      <c r="G919" s="6" t="str">
        <f>VLOOKUP(W919, Countries!B:H,7,false)</f>
        <v>საქართველო - GEO</v>
      </c>
      <c r="H919" s="6" t="s">
        <v>4928</v>
      </c>
      <c r="K919" s="6" t="s">
        <v>4929</v>
      </c>
      <c r="L919" s="6" t="s">
        <v>4930</v>
      </c>
      <c r="N919" s="6" t="s">
        <v>80</v>
      </c>
      <c r="P919" s="6" t="s">
        <v>4931</v>
      </c>
      <c r="S919" s="6">
        <v>741.0</v>
      </c>
      <c r="T919" s="1" t="str">
        <f t="shared" si="1"/>
        <v>ICE000918</v>
      </c>
      <c r="U919" s="1" t="str">
        <f>TRIM(B919)&amp;" (ს.კ. "&amp;TRIM(F919)&amp;") - "&amp;VLOOKUP(X919,'Entity Types'!B:C,2,false)</f>
        <v>ლოჯისთიქს სოლუშენს (ს.კ. 404891079) - შპს</v>
      </c>
      <c r="V919" s="6" t="s">
        <v>62</v>
      </c>
      <c r="W919" s="6" t="s">
        <v>63</v>
      </c>
      <c r="X919" s="6" t="s">
        <v>64</v>
      </c>
    </row>
    <row r="920">
      <c r="A920" s="5">
        <v>44346.86836957176</v>
      </c>
      <c r="B920" s="6" t="s">
        <v>4932</v>
      </c>
      <c r="D920" s="1" t="str">
        <f>VLOOKUP(X920,'Entity Types'!B:C,2,false)</f>
        <v>შპს</v>
      </c>
      <c r="E920" s="1" t="b">
        <v>0</v>
      </c>
      <c r="F920" s="6" t="s">
        <v>4933</v>
      </c>
      <c r="G920" s="6" t="str">
        <f>VLOOKUP(W920, Countries!B:H,7,false)</f>
        <v>საქართველო - GEO</v>
      </c>
      <c r="H920" s="6" t="s">
        <v>4934</v>
      </c>
      <c r="K920" s="6" t="s">
        <v>4935</v>
      </c>
      <c r="L920" s="6">
        <v>6.1010001156E10</v>
      </c>
      <c r="N920" s="6" t="s">
        <v>80</v>
      </c>
      <c r="P920" s="6" t="s">
        <v>4936</v>
      </c>
      <c r="S920" s="6">
        <v>331.0</v>
      </c>
      <c r="T920" s="1" t="str">
        <f t="shared" si="1"/>
        <v>ICE000919</v>
      </c>
      <c r="U920" s="1" t="str">
        <f>TRIM(B920)&amp;" (ს.კ. "&amp;TRIM(F920)&amp;") - "&amp;VLOOKUP(X920,'Entity Types'!B:C,2,false)</f>
        <v>ვათე (ს.კ. 400052704) - შპს</v>
      </c>
      <c r="V920" s="6" t="s">
        <v>62</v>
      </c>
      <c r="W920" s="6" t="s">
        <v>63</v>
      </c>
      <c r="X920" s="6" t="s">
        <v>64</v>
      </c>
    </row>
    <row r="921">
      <c r="A921" s="5">
        <v>44346.86839130787</v>
      </c>
      <c r="B921" s="6" t="s">
        <v>4937</v>
      </c>
      <c r="D921" s="1" t="str">
        <f>VLOOKUP(X921,'Entity Types'!B:C,2,false)</f>
        <v>შპს</v>
      </c>
      <c r="E921" s="1" t="b">
        <v>0</v>
      </c>
      <c r="F921" s="6" t="s">
        <v>4938</v>
      </c>
      <c r="G921" s="6" t="str">
        <f>VLOOKUP(W921, Countries!B:H,7,false)</f>
        <v>საქართველო - GEO</v>
      </c>
      <c r="H921" s="6" t="s">
        <v>4939</v>
      </c>
      <c r="K921" s="6" t="s">
        <v>4940</v>
      </c>
      <c r="L921" s="6">
        <v>4.1001000546E10</v>
      </c>
      <c r="N921" s="6" t="s">
        <v>80</v>
      </c>
      <c r="P921" s="6" t="s">
        <v>4941</v>
      </c>
      <c r="S921" s="6">
        <v>750.0</v>
      </c>
      <c r="T921" s="1" t="str">
        <f t="shared" si="1"/>
        <v>ICE000920</v>
      </c>
      <c r="U921" s="1" t="str">
        <f>TRIM(B921)&amp;" (ს.კ. "&amp;TRIM(F921)&amp;") - "&amp;VLOOKUP(X921,'Entity Types'!B:C,2,false)</f>
        <v>ელსადენი 2011 (ს.კ. 419617365) - შპს</v>
      </c>
      <c r="V921" s="6" t="s">
        <v>62</v>
      </c>
      <c r="W921" s="6" t="s">
        <v>63</v>
      </c>
      <c r="X921" s="6" t="s">
        <v>64</v>
      </c>
    </row>
    <row r="922">
      <c r="A922" s="5">
        <v>44346.8684178125</v>
      </c>
      <c r="B922" s="6" t="s">
        <v>4942</v>
      </c>
      <c r="D922" s="1" t="str">
        <f>VLOOKUP(X922,'Entity Types'!B:C,2,false)</f>
        <v>შპს</v>
      </c>
      <c r="E922" s="1" t="b">
        <v>0</v>
      </c>
      <c r="F922" s="6" t="s">
        <v>4943</v>
      </c>
      <c r="G922" s="6" t="str">
        <f>VLOOKUP(W922, Countries!B:H,7,false)</f>
        <v>საქართველო - GEO</v>
      </c>
      <c r="H922" s="6" t="s">
        <v>4944</v>
      </c>
      <c r="K922" s="6" t="s">
        <v>4945</v>
      </c>
      <c r="L922" s="6">
        <v>2.9001004243E10</v>
      </c>
      <c r="N922" s="6" t="s">
        <v>80</v>
      </c>
      <c r="P922" s="6" t="s">
        <v>4946</v>
      </c>
      <c r="S922" s="6">
        <v>752.0</v>
      </c>
      <c r="T922" s="1" t="str">
        <f t="shared" si="1"/>
        <v>ICE000921</v>
      </c>
      <c r="U922" s="1" t="str">
        <f>TRIM(B922)&amp;" (ს.კ. "&amp;TRIM(F922)&amp;") - "&amp;VLOOKUP(X922,'Entity Types'!B:C,2,false)</f>
        <v>ELD 600 (ს.კ. 435428191) - შპს</v>
      </c>
      <c r="V922" s="6" t="s">
        <v>62</v>
      </c>
      <c r="W922" s="6" t="s">
        <v>63</v>
      </c>
      <c r="X922" s="6" t="s">
        <v>64</v>
      </c>
    </row>
    <row r="923">
      <c r="A923" s="5">
        <v>44346.86844261574</v>
      </c>
      <c r="B923" s="6" t="s">
        <v>4947</v>
      </c>
      <c r="D923" s="1" t="str">
        <f>VLOOKUP(X923,'Entity Types'!B:C,2,false)</f>
        <v>შპს</v>
      </c>
      <c r="E923" s="1" t="b">
        <v>0</v>
      </c>
      <c r="F923" s="6" t="s">
        <v>4948</v>
      </c>
      <c r="G923" s="6" t="str">
        <f>VLOOKUP(W923, Countries!B:H,7,false)</f>
        <v>საქართველო - GEO</v>
      </c>
      <c r="H923" s="6" t="s">
        <v>4949</v>
      </c>
      <c r="K923" s="6" t="s">
        <v>4950</v>
      </c>
      <c r="L923" s="6">
        <v>1.012006596E9</v>
      </c>
      <c r="N923" s="6" t="s">
        <v>80</v>
      </c>
      <c r="P923" s="6" t="s">
        <v>4951</v>
      </c>
      <c r="S923" s="6">
        <v>753.0</v>
      </c>
      <c r="T923" s="1" t="str">
        <f t="shared" si="1"/>
        <v>ICE000922</v>
      </c>
      <c r="U923" s="1" t="str">
        <f>TRIM(B923)&amp;" (ს.კ. "&amp;TRIM(F923)&amp;") - "&amp;VLOOKUP(X923,'Entity Types'!B:C,2,false)</f>
        <v>ნიკოლოზი (ს.კ. 406192114) - შპს</v>
      </c>
      <c r="V923" s="6" t="s">
        <v>62</v>
      </c>
      <c r="W923" s="6" t="s">
        <v>63</v>
      </c>
      <c r="X923" s="6" t="s">
        <v>64</v>
      </c>
    </row>
    <row r="924">
      <c r="A924" s="5">
        <v>44346.86846670139</v>
      </c>
      <c r="B924" s="6" t="s">
        <v>4952</v>
      </c>
      <c r="D924" s="1" t="str">
        <f>VLOOKUP(X924,'Entity Types'!B:C,2,false)</f>
        <v>შპს</v>
      </c>
      <c r="E924" s="1" t="b">
        <v>0</v>
      </c>
      <c r="F924" s="6" t="s">
        <v>4953</v>
      </c>
      <c r="G924" s="6" t="str">
        <f>VLOOKUP(W924, Countries!B:H,7,false)</f>
        <v>საქართველო - GEO</v>
      </c>
      <c r="H924" s="6" t="s">
        <v>4954</v>
      </c>
      <c r="K924" s="6" t="s">
        <v>4955</v>
      </c>
      <c r="L924" s="6" t="s">
        <v>4956</v>
      </c>
      <c r="N924" s="6" t="s">
        <v>80</v>
      </c>
      <c r="P924" s="6" t="s">
        <v>4957</v>
      </c>
      <c r="S924" s="6">
        <v>754.0</v>
      </c>
      <c r="T924" s="1" t="str">
        <f t="shared" si="1"/>
        <v>ICE000923</v>
      </c>
      <c r="U924" s="1" t="str">
        <f>TRIM(B924)&amp;" (ს.კ. "&amp;TRIM(F924)&amp;") - "&amp;VLOOKUP(X924,'Entity Types'!B:C,2,false)</f>
        <v>კმპ (ს.კ. 204575469) - შპს</v>
      </c>
      <c r="V924" s="6" t="s">
        <v>62</v>
      </c>
      <c r="W924" s="6" t="s">
        <v>63</v>
      </c>
      <c r="X924" s="6" t="s">
        <v>64</v>
      </c>
    </row>
    <row r="925">
      <c r="A925" s="5">
        <v>44346.86848913194</v>
      </c>
      <c r="B925" s="6" t="s">
        <v>4958</v>
      </c>
      <c r="D925" s="1" t="str">
        <f>VLOOKUP(X925,'Entity Types'!B:C,2,false)</f>
        <v>შპს</v>
      </c>
      <c r="E925" s="1" t="b">
        <v>0</v>
      </c>
      <c r="F925" s="6" t="s">
        <v>4959</v>
      </c>
      <c r="G925" s="6" t="str">
        <f>VLOOKUP(W925, Countries!B:H,7,false)</f>
        <v>საქართველო - GEO</v>
      </c>
      <c r="H925" s="6" t="s">
        <v>4960</v>
      </c>
      <c r="K925" s="6" t="s">
        <v>4961</v>
      </c>
      <c r="L925" s="6">
        <v>1.00200188E9</v>
      </c>
      <c r="N925" s="6" t="s">
        <v>80</v>
      </c>
      <c r="P925" s="6" t="s">
        <v>4962</v>
      </c>
      <c r="S925" s="6">
        <v>757.0</v>
      </c>
      <c r="T925" s="1" t="str">
        <f t="shared" si="1"/>
        <v>ICE000924</v>
      </c>
      <c r="U925" s="1" t="str">
        <f>TRIM(B925)&amp;" (ს.კ. "&amp;TRIM(F925)&amp;") - "&amp;VLOOKUP(X925,'Entity Types'!B:C,2,false)</f>
        <v>NSC (ს.კ. 400046767) - შპს</v>
      </c>
      <c r="V925" s="6" t="s">
        <v>62</v>
      </c>
      <c r="W925" s="6" t="s">
        <v>63</v>
      </c>
      <c r="X925" s="6" t="s">
        <v>64</v>
      </c>
    </row>
    <row r="926">
      <c r="A926" s="5">
        <v>44346.86851164352</v>
      </c>
      <c r="B926" s="6" t="s">
        <v>4963</v>
      </c>
      <c r="D926" s="1" t="str">
        <f>VLOOKUP(X926,'Entity Types'!B:C,2,false)</f>
        <v>შპს</v>
      </c>
      <c r="E926" s="1" t="b">
        <v>0</v>
      </c>
      <c r="F926" s="6" t="s">
        <v>4964</v>
      </c>
      <c r="G926" s="6" t="str">
        <f>VLOOKUP(W926, Countries!B:H,7,false)</f>
        <v>საქართველო - GEO</v>
      </c>
      <c r="H926" s="6" t="s">
        <v>4965</v>
      </c>
      <c r="K926" s="6" t="s">
        <v>4966</v>
      </c>
      <c r="L926" s="6">
        <v>6.2001036493E10</v>
      </c>
      <c r="N926" s="6" t="s">
        <v>80</v>
      </c>
      <c r="P926" s="6" t="s">
        <v>4967</v>
      </c>
      <c r="S926" s="6">
        <v>758.0</v>
      </c>
      <c r="T926" s="1" t="str">
        <f t="shared" si="1"/>
        <v>ICE000925</v>
      </c>
      <c r="U926" s="1" t="str">
        <f>TRIM(B926)&amp;" (ს.კ. "&amp;TRIM(F926)&amp;") - "&amp;VLOOKUP(X926,'Entity Types'!B:C,2,false)</f>
        <v>კომფორტ ჰაუსი (ს.კ. 400163540) - შპს</v>
      </c>
      <c r="V926" s="6" t="s">
        <v>62</v>
      </c>
      <c r="W926" s="6" t="s">
        <v>63</v>
      </c>
      <c r="X926" s="6" t="s">
        <v>64</v>
      </c>
    </row>
    <row r="927">
      <c r="A927" s="5">
        <v>44346.86853207176</v>
      </c>
      <c r="B927" s="6" t="s">
        <v>4968</v>
      </c>
      <c r="D927" s="1" t="str">
        <f>VLOOKUP(X927,'Entity Types'!B:C,2,false)</f>
        <v>შპს</v>
      </c>
      <c r="E927" s="1" t="b">
        <v>0</v>
      </c>
      <c r="F927" s="6" t="s">
        <v>4969</v>
      </c>
      <c r="G927" s="6" t="str">
        <f>VLOOKUP(W927, Countries!B:H,7,false)</f>
        <v>საქართველო - GEO</v>
      </c>
      <c r="H927" s="6" t="s">
        <v>4970</v>
      </c>
      <c r="K927" s="6" t="s">
        <v>4971</v>
      </c>
      <c r="L927" s="6">
        <v>1.001063062E9</v>
      </c>
      <c r="N927" s="6" t="s">
        <v>80</v>
      </c>
      <c r="P927" s="6" t="s">
        <v>4972</v>
      </c>
      <c r="S927" s="6">
        <v>781.0</v>
      </c>
      <c r="T927" s="1" t="str">
        <f t="shared" si="1"/>
        <v>ICE000926</v>
      </c>
      <c r="U927" s="1" t="str">
        <f>TRIM(B927)&amp;" (ს.კ. "&amp;TRIM(F927)&amp;") - "&amp;VLOOKUP(X927,'Entity Types'!B:C,2,false)</f>
        <v>ბესტ ლაინი (ს.კ. 400214610) - შპს</v>
      </c>
      <c r="V927" s="6" t="s">
        <v>62</v>
      </c>
      <c r="W927" s="6" t="s">
        <v>63</v>
      </c>
      <c r="X927" s="6" t="s">
        <v>64</v>
      </c>
    </row>
    <row r="928">
      <c r="A928" s="5">
        <v>44346.86855671296</v>
      </c>
      <c r="B928" s="6" t="s">
        <v>4973</v>
      </c>
      <c r="D928" s="1" t="str">
        <f>VLOOKUP(X928,'Entity Types'!B:C,2,false)</f>
        <v>შპს</v>
      </c>
      <c r="E928" s="1" t="b">
        <v>0</v>
      </c>
      <c r="F928" s="6" t="s">
        <v>4974</v>
      </c>
      <c r="G928" s="6" t="str">
        <f>VLOOKUP(W928, Countries!B:H,7,false)</f>
        <v>საქართველო - GEO</v>
      </c>
      <c r="H928" s="6" t="s">
        <v>4975</v>
      </c>
      <c r="K928" s="6" t="s">
        <v>4976</v>
      </c>
      <c r="L928" s="6">
        <v>1.026015902E9</v>
      </c>
      <c r="N928" s="6" t="s">
        <v>80</v>
      </c>
      <c r="P928" s="6" t="s">
        <v>4977</v>
      </c>
      <c r="S928" s="6">
        <v>759.0</v>
      </c>
      <c r="T928" s="1" t="str">
        <f t="shared" si="1"/>
        <v>ICE000927</v>
      </c>
      <c r="U928" s="1" t="str">
        <f>TRIM(B928)&amp;" (ს.კ. "&amp;TRIM(F928)&amp;") - "&amp;VLOOKUP(X928,'Entity Types'!B:C,2,false)</f>
        <v>აითი ბიზნეს ჯგუფი (ს.კ. 405202490) - შპს</v>
      </c>
      <c r="V928" s="6" t="s">
        <v>62</v>
      </c>
      <c r="W928" s="6" t="s">
        <v>63</v>
      </c>
      <c r="X928" s="6" t="s">
        <v>64</v>
      </c>
    </row>
    <row r="929">
      <c r="A929" s="5">
        <v>44346.868577650464</v>
      </c>
      <c r="B929" s="6" t="s">
        <v>4978</v>
      </c>
      <c r="D929" s="1" t="str">
        <f>VLOOKUP(X929,'Entity Types'!B:C,2,false)</f>
        <v>შპს</v>
      </c>
      <c r="E929" s="1" t="b">
        <v>0</v>
      </c>
      <c r="F929" s="6" t="s">
        <v>4979</v>
      </c>
      <c r="G929" s="6" t="str">
        <f>VLOOKUP(W929, Countries!B:H,7,false)</f>
        <v>საქართველო - GEO</v>
      </c>
      <c r="H929" s="6" t="s">
        <v>4980</v>
      </c>
      <c r="K929" s="6" t="s">
        <v>4981</v>
      </c>
      <c r="L929" s="6">
        <v>1.011054767E9</v>
      </c>
      <c r="N929" s="6" t="s">
        <v>80</v>
      </c>
      <c r="P929" s="6" t="s">
        <v>4982</v>
      </c>
      <c r="S929" s="6">
        <v>760.0</v>
      </c>
      <c r="T929" s="1" t="str">
        <f t="shared" si="1"/>
        <v>ICE000928</v>
      </c>
      <c r="U929" s="1" t="str">
        <f>TRIM(B929)&amp;" (ს.კ. "&amp;TRIM(F929)&amp;") - "&amp;VLOOKUP(X929,'Entity Types'!B:C,2,false)</f>
        <v>სიბელ (ს.კ. 400178981) - შპს</v>
      </c>
      <c r="V929" s="6" t="s">
        <v>62</v>
      </c>
      <c r="W929" s="6" t="s">
        <v>63</v>
      </c>
      <c r="X929" s="6" t="s">
        <v>64</v>
      </c>
    </row>
    <row r="930">
      <c r="A930" s="5">
        <v>44346.86860148148</v>
      </c>
      <c r="B930" s="6" t="s">
        <v>4983</v>
      </c>
      <c r="D930" s="1" t="str">
        <f>VLOOKUP(X930,'Entity Types'!B:C,2,false)</f>
        <v>არასამეწარმეო (არაკომერციული) იურიდიული პირი</v>
      </c>
      <c r="E930" s="1" t="b">
        <v>0</v>
      </c>
      <c r="F930" s="6" t="s">
        <v>4984</v>
      </c>
      <c r="G930" s="6" t="str">
        <f>VLOOKUP(W930, Countries!B:H,7,false)</f>
        <v>საქართველო - GEO</v>
      </c>
      <c r="H930" s="6" t="s">
        <v>4985</v>
      </c>
      <c r="K930" s="6" t="s">
        <v>4986</v>
      </c>
      <c r="L930" s="6">
        <v>1.002000652E9</v>
      </c>
      <c r="N930" s="6" t="s">
        <v>80</v>
      </c>
      <c r="P930" s="6" t="s">
        <v>4987</v>
      </c>
      <c r="S930" s="6">
        <v>761.0</v>
      </c>
      <c r="T930" s="1" t="str">
        <f t="shared" si="1"/>
        <v>ICE000929</v>
      </c>
      <c r="U930" s="1" t="str">
        <f>TRIM(B930)&amp;" (ს.კ. "&amp;TRIM(F930)&amp;") - "&amp;VLOOKUP(X930,'Entity Types'!B:C,2,false)</f>
        <v>საქართველოს ექსპედიტორთა ასოციაცია ყოფ
საქ.ექსპედიტორთა ეროვნული ასოციაცია (ს.კ. 211343660) - არასამეწარმეო (არაკომერციული) იურიდიული პირი</v>
      </c>
      <c r="V930" s="6" t="s">
        <v>62</v>
      </c>
      <c r="W930" s="6" t="s">
        <v>63</v>
      </c>
      <c r="X930" s="6" t="s">
        <v>874</v>
      </c>
    </row>
    <row r="931">
      <c r="A931" s="5">
        <v>44346.86862746528</v>
      </c>
      <c r="B931" s="6" t="s">
        <v>4988</v>
      </c>
      <c r="D931" s="1" t="str">
        <f>VLOOKUP(X931,'Entity Types'!B:C,2,false)</f>
        <v>შპს</v>
      </c>
      <c r="E931" s="1" t="b">
        <v>0</v>
      </c>
      <c r="F931" s="6" t="s">
        <v>4989</v>
      </c>
      <c r="G931" s="6" t="str">
        <f>VLOOKUP(W931, Countries!B:H,7,false)</f>
        <v>საქართველო - GEO</v>
      </c>
      <c r="H931" s="6" t="s">
        <v>4990</v>
      </c>
      <c r="K931" s="6" t="s">
        <v>4991</v>
      </c>
      <c r="L931" s="6">
        <v>1.036000199E9</v>
      </c>
      <c r="N931" s="6" t="s">
        <v>80</v>
      </c>
      <c r="P931" s="6" t="s">
        <v>4992</v>
      </c>
      <c r="S931" s="6">
        <v>762.0</v>
      </c>
      <c r="T931" s="1" t="str">
        <f t="shared" si="1"/>
        <v>ICE000930</v>
      </c>
      <c r="U931" s="1" t="str">
        <f>TRIM(B931)&amp;" (ს.კ. "&amp;TRIM(F931)&amp;") - "&amp;VLOOKUP(X931,'Entity Types'!B:C,2,false)</f>
        <v>ელვა (ს.კ. 400171997) - შპს</v>
      </c>
      <c r="V931" s="6" t="s">
        <v>62</v>
      </c>
      <c r="W931" s="6" t="s">
        <v>63</v>
      </c>
      <c r="X931" s="6" t="s">
        <v>64</v>
      </c>
    </row>
    <row r="932">
      <c r="A932" s="5">
        <v>44346.86865508102</v>
      </c>
      <c r="B932" s="6" t="s">
        <v>4993</v>
      </c>
      <c r="D932" s="1" t="str">
        <f>VLOOKUP(X932,'Entity Types'!B:C,2,false)</f>
        <v>შპს</v>
      </c>
      <c r="E932" s="1" t="b">
        <v>0</v>
      </c>
      <c r="F932" s="6" t="s">
        <v>4994</v>
      </c>
      <c r="G932" s="6" t="str">
        <f>VLOOKUP(W932, Countries!B:H,7,false)</f>
        <v>საქართველო - GEO</v>
      </c>
      <c r="H932" s="6" t="s">
        <v>4995</v>
      </c>
      <c r="K932" s="6" t="s">
        <v>4996</v>
      </c>
      <c r="L932" s="6">
        <v>1.025019853E9</v>
      </c>
      <c r="N932" s="6" t="s">
        <v>80</v>
      </c>
      <c r="P932" s="6" t="s">
        <v>4997</v>
      </c>
      <c r="S932" s="6">
        <v>771.0</v>
      </c>
      <c r="T932" s="1" t="str">
        <f t="shared" si="1"/>
        <v>ICE000931</v>
      </c>
      <c r="U932" s="1" t="str">
        <f>TRIM(B932)&amp;" (ს.კ. "&amp;TRIM(F932)&amp;") - "&amp;VLOOKUP(X932,'Entity Types'!B:C,2,false)</f>
        <v>ოფაზი (ს.კ. 405109234) - შპს</v>
      </c>
      <c r="V932" s="6" t="s">
        <v>62</v>
      </c>
      <c r="W932" s="6" t="s">
        <v>63</v>
      </c>
      <c r="X932" s="6" t="s">
        <v>64</v>
      </c>
    </row>
    <row r="933">
      <c r="A933" s="5">
        <v>44346.86867511574</v>
      </c>
      <c r="B933" s="6" t="s">
        <v>4998</v>
      </c>
      <c r="D933" s="1" t="str">
        <f>VLOOKUP(X933,'Entity Types'!B:C,2,false)</f>
        <v>შპს</v>
      </c>
      <c r="E933" s="1" t="b">
        <v>0</v>
      </c>
      <c r="F933" s="6" t="s">
        <v>4999</v>
      </c>
      <c r="G933" s="6" t="str">
        <f>VLOOKUP(W933, Countries!B:H,7,false)</f>
        <v>საქართველო - GEO</v>
      </c>
      <c r="H933" s="6" t="s">
        <v>5000</v>
      </c>
      <c r="K933" s="6" t="s">
        <v>5001</v>
      </c>
      <c r="L933" s="6">
        <v>1.004005804E9</v>
      </c>
      <c r="N933" s="6" t="s">
        <v>80</v>
      </c>
      <c r="P933" s="6" t="s">
        <v>5002</v>
      </c>
      <c r="S933" s="6">
        <v>772.0</v>
      </c>
      <c r="T933" s="1" t="str">
        <f t="shared" si="1"/>
        <v>ICE000932</v>
      </c>
      <c r="U933" s="1" t="str">
        <f>TRIM(B933)&amp;" (ს.კ. "&amp;TRIM(F933)&amp;") - "&amp;VLOOKUP(X933,'Entity Types'!B:C,2,false)</f>
        <v>ეკოლაინი (ს.კ. 204445145) - შპს</v>
      </c>
      <c r="V933" s="6" t="s">
        <v>62</v>
      </c>
      <c r="W933" s="6" t="s">
        <v>63</v>
      </c>
      <c r="X933" s="6" t="s">
        <v>64</v>
      </c>
    </row>
    <row r="934">
      <c r="A934" s="5">
        <v>44346.868696006946</v>
      </c>
      <c r="B934" s="6" t="s">
        <v>5003</v>
      </c>
      <c r="D934" s="1" t="str">
        <f>VLOOKUP(X934,'Entity Types'!B:C,2,false)</f>
        <v>შპს</v>
      </c>
      <c r="E934" s="1" t="b">
        <v>0</v>
      </c>
      <c r="F934" s="6" t="s">
        <v>5004</v>
      </c>
      <c r="G934" s="6" t="str">
        <f>VLOOKUP(W934, Countries!B:H,7,false)</f>
        <v>საქართველო - GEO</v>
      </c>
      <c r="H934" s="6" t="s">
        <v>5005</v>
      </c>
      <c r="K934" s="6" t="s">
        <v>5006</v>
      </c>
      <c r="L934" s="6">
        <v>1.011013439E9</v>
      </c>
      <c r="N934" s="6" t="s">
        <v>80</v>
      </c>
      <c r="P934" s="6" t="s">
        <v>5007</v>
      </c>
      <c r="S934" s="6">
        <v>777.0</v>
      </c>
      <c r="T934" s="1" t="str">
        <f t="shared" si="1"/>
        <v>ICE000933</v>
      </c>
      <c r="U934" s="1" t="str">
        <f>TRIM(B934)&amp;" (ს.კ. "&amp;TRIM(F934)&amp;") - "&amp;VLOOKUP(X934,'Entity Types'!B:C,2,false)</f>
        <v>ეს-ბი-სი (ს.კ. 206315959) - შპს</v>
      </c>
      <c r="V934" s="6" t="s">
        <v>62</v>
      </c>
      <c r="W934" s="6" t="s">
        <v>63</v>
      </c>
      <c r="X934" s="6" t="s">
        <v>64</v>
      </c>
    </row>
    <row r="935">
      <c r="A935" s="5">
        <v>44346.868716944446</v>
      </c>
      <c r="B935" s="6" t="s">
        <v>5008</v>
      </c>
      <c r="D935" s="1" t="str">
        <f>VLOOKUP(X935,'Entity Types'!B:C,2,false)</f>
        <v>შპს</v>
      </c>
      <c r="E935" s="1" t="b">
        <v>0</v>
      </c>
      <c r="F935" s="6" t="s">
        <v>5009</v>
      </c>
      <c r="G935" s="6" t="str">
        <f>VLOOKUP(W935, Countries!B:H,7,false)</f>
        <v>საქართველო - GEO</v>
      </c>
      <c r="H935" s="6" t="s">
        <v>5010</v>
      </c>
      <c r="K935" s="6" t="s">
        <v>5011</v>
      </c>
      <c r="L935" s="6">
        <v>1.011001188E9</v>
      </c>
      <c r="N935" s="6" t="s">
        <v>80</v>
      </c>
      <c r="P935" s="6" t="s">
        <v>5012</v>
      </c>
      <c r="S935" s="6">
        <v>778.0</v>
      </c>
      <c r="T935" s="1" t="str">
        <f t="shared" si="1"/>
        <v>ICE000934</v>
      </c>
      <c r="U935" s="1" t="str">
        <f>TRIM(B935)&amp;" (ს.კ. "&amp;TRIM(F935)&amp;") - "&amp;VLOOKUP(X935,'Entity Types'!B:C,2,false)</f>
        <v>კომპანია GEOSM (ს.კ. 404873614) - შპს</v>
      </c>
      <c r="V935" s="6" t="s">
        <v>62</v>
      </c>
      <c r="W935" s="6" t="s">
        <v>63</v>
      </c>
      <c r="X935" s="6" t="s">
        <v>64</v>
      </c>
    </row>
    <row r="936">
      <c r="A936" s="5">
        <v>44346.86874159722</v>
      </c>
      <c r="B936" s="6" t="s">
        <v>5013</v>
      </c>
      <c r="D936" s="1" t="str">
        <f>VLOOKUP(X936,'Entity Types'!B:C,2,false)</f>
        <v>შპს</v>
      </c>
      <c r="E936" s="1" t="b">
        <v>0</v>
      </c>
      <c r="F936" s="6" t="s">
        <v>5014</v>
      </c>
      <c r="G936" s="6" t="str">
        <f>VLOOKUP(W936, Countries!B:H,7,false)</f>
        <v>საქართველო - GEO</v>
      </c>
      <c r="H936" s="6" t="s">
        <v>5015</v>
      </c>
      <c r="K936" s="6" t="s">
        <v>5016</v>
      </c>
      <c r="L936" s="6">
        <v>9.001004845E9</v>
      </c>
      <c r="N936" s="6" t="s">
        <v>80</v>
      </c>
      <c r="P936" s="6" t="s">
        <v>5017</v>
      </c>
      <c r="S936" s="6">
        <v>779.0</v>
      </c>
      <c r="T936" s="1" t="str">
        <f t="shared" si="1"/>
        <v>ICE000935</v>
      </c>
      <c r="U936" s="1" t="str">
        <f>TRIM(B936)&amp;" (ს.კ. "&amp;TRIM(F936)&amp;") - "&amp;VLOOKUP(X936,'Entity Types'!B:C,2,false)</f>
        <v>ზილტა (ს.კ. 425052435) - შპს</v>
      </c>
      <c r="V936" s="6" t="s">
        <v>62</v>
      </c>
      <c r="W936" s="6" t="s">
        <v>63</v>
      </c>
      <c r="X936" s="6" t="s">
        <v>64</v>
      </c>
    </row>
    <row r="937">
      <c r="A937" s="5">
        <v>44346.868766898144</v>
      </c>
      <c r="B937" s="6" t="s">
        <v>5018</v>
      </c>
      <c r="D937" s="1" t="str">
        <f>VLOOKUP(X937,'Entity Types'!B:C,2,false)</f>
        <v>შპს</v>
      </c>
      <c r="E937" s="1" t="b">
        <v>0</v>
      </c>
      <c r="F937" s="6" t="s">
        <v>5019</v>
      </c>
      <c r="G937" s="6" t="str">
        <f>VLOOKUP(W937, Countries!B:H,7,false)</f>
        <v>საქართველო - GEO</v>
      </c>
      <c r="H937" s="6" t="s">
        <v>5020</v>
      </c>
      <c r="K937" s="6" t="s">
        <v>5021</v>
      </c>
      <c r="L937" s="6">
        <v>1.009017192E9</v>
      </c>
      <c r="N937" s="6" t="s">
        <v>80</v>
      </c>
      <c r="P937" s="6" t="s">
        <v>5022</v>
      </c>
      <c r="S937" s="6">
        <v>782.0</v>
      </c>
      <c r="T937" s="1" t="str">
        <f t="shared" si="1"/>
        <v>ICE000936</v>
      </c>
      <c r="U937" s="1" t="str">
        <f>TRIM(B937)&amp;" (ს.კ. "&amp;TRIM(F937)&amp;") - "&amp;VLOOKUP(X937,'Entity Types'!B:C,2,false)</f>
        <v>BREND KOPOS (ს.კ. 404879707) - შპს</v>
      </c>
      <c r="V937" s="6" t="s">
        <v>62</v>
      </c>
      <c r="W937" s="6" t="s">
        <v>63</v>
      </c>
      <c r="X937" s="6" t="s">
        <v>64</v>
      </c>
    </row>
    <row r="938">
      <c r="A938" s="5">
        <v>44346.86878856481</v>
      </c>
      <c r="B938" s="6" t="s">
        <v>5023</v>
      </c>
      <c r="D938" s="1" t="str">
        <f>VLOOKUP(X938,'Entity Types'!B:C,2,false)</f>
        <v>ინდ. მეწარმე</v>
      </c>
      <c r="E938" s="1" t="b">
        <v>1</v>
      </c>
      <c r="F938" s="6" t="s">
        <v>5024</v>
      </c>
      <c r="G938" s="6" t="str">
        <f>VLOOKUP(W938, Countries!B:H,7,false)</f>
        <v>საქართველო - GEO</v>
      </c>
      <c r="H938" s="6" t="s">
        <v>5025</v>
      </c>
      <c r="N938" s="6" t="s">
        <v>80</v>
      </c>
      <c r="P938" s="6" t="s">
        <v>5026</v>
      </c>
      <c r="S938" s="6">
        <v>52.0</v>
      </c>
      <c r="T938" s="1" t="str">
        <f t="shared" si="1"/>
        <v>ICE000937</v>
      </c>
      <c r="U938" s="1" t="str">
        <f>TRIM(B938)&amp;" (ს.კ. "&amp;TRIM(F938)&amp;") - "&amp;VLOOKUP(X938,'Entity Types'!B:C,2,false)</f>
        <v>ლელა იოსელიანი (ს.კ. 01024008556) - ინდ. მეწარმე</v>
      </c>
      <c r="V938" s="6" t="s">
        <v>62</v>
      </c>
      <c r="W938" s="6" t="s">
        <v>63</v>
      </c>
      <c r="X938" s="6" t="s">
        <v>892</v>
      </c>
    </row>
    <row r="939">
      <c r="A939" s="5">
        <v>44346.86881497686</v>
      </c>
      <c r="B939" s="6" t="s">
        <v>549</v>
      </c>
      <c r="D939" s="1" t="str">
        <f>VLOOKUP(X939,'Entity Types'!B:C,2,false)</f>
        <v>ფიზ. პირი</v>
      </c>
      <c r="E939" s="1" t="b">
        <v>1</v>
      </c>
      <c r="F939" s="6" t="s">
        <v>5027</v>
      </c>
      <c r="G939" s="6" t="str">
        <f>VLOOKUP(W939, Countries!B:H,7,false)</f>
        <v>საქართველო - GEO</v>
      </c>
      <c r="H939" s="6" t="s">
        <v>5028</v>
      </c>
      <c r="N939" s="6" t="s">
        <v>80</v>
      </c>
      <c r="P939" s="6" t="s">
        <v>5029</v>
      </c>
      <c r="S939" s="6">
        <v>564.0</v>
      </c>
      <c r="T939" s="1" t="str">
        <f t="shared" si="1"/>
        <v>ICE000938</v>
      </c>
      <c r="U939" s="1" t="str">
        <f>TRIM(B939)&amp;" (ს.კ. "&amp;TRIM(F939)&amp;") - "&amp;VLOOKUP(X939,'Entity Types'!B:C,2,false)</f>
        <v>გრიგოლ ცირეკიძე (ს.კ. 01007008822) - ფიზ. პირი</v>
      </c>
      <c r="V939" s="6" t="s">
        <v>62</v>
      </c>
      <c r="W939" s="6" t="s">
        <v>63</v>
      </c>
      <c r="X939" s="6" t="s">
        <v>92</v>
      </c>
    </row>
    <row r="940">
      <c r="A940" s="5">
        <v>44346.86884002315</v>
      </c>
      <c r="B940" s="6" t="s">
        <v>5030</v>
      </c>
      <c r="D940" s="1" t="str">
        <f>VLOOKUP(X940,'Entity Types'!B:C,2,false)</f>
        <v>ფიზ. პირი</v>
      </c>
      <c r="E940" s="1" t="b">
        <v>1</v>
      </c>
      <c r="F940" s="6" t="s">
        <v>5031</v>
      </c>
      <c r="G940" s="6" t="str">
        <f>VLOOKUP(W940, Countries!B:H,7,false)</f>
        <v>საქართველო - GEO</v>
      </c>
      <c r="H940" s="6" t="s">
        <v>5032</v>
      </c>
      <c r="N940" s="6" t="s">
        <v>80</v>
      </c>
      <c r="P940" s="6" t="s">
        <v>5033</v>
      </c>
      <c r="S940" s="6">
        <v>95.0</v>
      </c>
      <c r="T940" s="1" t="str">
        <f t="shared" si="1"/>
        <v>ICE000939</v>
      </c>
      <c r="U940" s="1" t="str">
        <f>TRIM(B940)&amp;" (ს.კ. "&amp;TRIM(F940)&amp;") - "&amp;VLOOKUP(X940,'Entity Types'!B:C,2,false)</f>
        <v>ზურაბ კანკავა (ს.კ. 19001005231) - ფიზ. პირი</v>
      </c>
      <c r="V940" s="6" t="s">
        <v>62</v>
      </c>
      <c r="W940" s="6" t="s">
        <v>63</v>
      </c>
      <c r="X940" s="6" t="s">
        <v>92</v>
      </c>
    </row>
    <row r="941">
      <c r="A941" s="5">
        <v>44346.86885929398</v>
      </c>
      <c r="B941" s="6" t="s">
        <v>5034</v>
      </c>
      <c r="D941" s="1" t="str">
        <f>VLOOKUP(X941,'Entity Types'!B:C,2,false)</f>
        <v>ფიზ. პირი</v>
      </c>
      <c r="E941" s="1" t="b">
        <v>1</v>
      </c>
      <c r="F941" s="6" t="s">
        <v>5035</v>
      </c>
      <c r="G941" s="6" t="str">
        <f>VLOOKUP(W941, Countries!B:H,7,false)</f>
        <v>საქართველო - GEO</v>
      </c>
      <c r="H941" s="6" t="s">
        <v>5036</v>
      </c>
      <c r="N941" s="6" t="s">
        <v>80</v>
      </c>
      <c r="P941" s="6" t="s">
        <v>5037</v>
      </c>
      <c r="S941" s="6">
        <v>96.0</v>
      </c>
      <c r="T941" s="1" t="str">
        <f t="shared" si="1"/>
        <v>ICE000940</v>
      </c>
      <c r="U941" s="1" t="str">
        <f>TRIM(B941)&amp;" (ს.კ. "&amp;TRIM(F941)&amp;") - "&amp;VLOOKUP(X941,'Entity Types'!B:C,2,false)</f>
        <v>გიორგი ქავთარია (ს.კ. 01003018701) - ფიზ. პირი</v>
      </c>
      <c r="V941" s="6" t="s">
        <v>62</v>
      </c>
      <c r="W941" s="6" t="s">
        <v>63</v>
      </c>
      <c r="X941" s="6" t="s">
        <v>92</v>
      </c>
    </row>
    <row r="942">
      <c r="A942" s="5">
        <v>44346.87174081018</v>
      </c>
      <c r="B942" s="6" t="s">
        <v>5038</v>
      </c>
      <c r="D942" s="1" t="str">
        <f>VLOOKUP(X942,'Entity Types'!B:C,2,false)</f>
        <v>შპს</v>
      </c>
      <c r="E942" s="1" t="b">
        <v>0</v>
      </c>
      <c r="F942" s="6" t="s">
        <v>5039</v>
      </c>
      <c r="G942" s="6" t="str">
        <f>VLOOKUP(W942, Countries!B:H,7,false)</f>
        <v>საქართველო - GEO</v>
      </c>
      <c r="H942" s="6" t="s">
        <v>5040</v>
      </c>
      <c r="K942" s="6" t="s">
        <v>5041</v>
      </c>
      <c r="L942" s="6" t="s">
        <v>5042</v>
      </c>
      <c r="N942" s="6" t="s">
        <v>5043</v>
      </c>
      <c r="P942" s="6" t="s">
        <v>5044</v>
      </c>
      <c r="S942" s="6">
        <v>1453.0</v>
      </c>
      <c r="T942" s="1" t="str">
        <f t="shared" si="1"/>
        <v>ICE000941</v>
      </c>
      <c r="U942" s="1" t="str">
        <f>TRIM(B942)&amp;" (ს.კ. "&amp;TRIM(F942)&amp;") - "&amp;VLOOKUP(X942,'Entity Types'!B:C,2,false)</f>
        <v>არქი საბურთალო (ს.კ. 405176982) - შპს</v>
      </c>
      <c r="V942" s="6" t="s">
        <v>62</v>
      </c>
      <c r="W942" s="6" t="s">
        <v>63</v>
      </c>
      <c r="X942" s="6" t="s">
        <v>64</v>
      </c>
    </row>
    <row r="943">
      <c r="A943" s="5">
        <v>44346.871780104164</v>
      </c>
      <c r="B943" s="6" t="s">
        <v>5045</v>
      </c>
      <c r="D943" s="1" t="str">
        <f>VLOOKUP(X943,'Entity Types'!B:C,2,false)</f>
        <v>ფიზ. პირი</v>
      </c>
      <c r="E943" s="1" t="b">
        <v>1</v>
      </c>
      <c r="F943" s="6" t="s">
        <v>5046</v>
      </c>
      <c r="G943" s="6" t="str">
        <f>VLOOKUP(W943, Countries!B:H,7,false)</f>
        <v>საქართველო - GEO</v>
      </c>
      <c r="H943" s="6" t="s">
        <v>5047</v>
      </c>
      <c r="N943" s="6" t="s">
        <v>80</v>
      </c>
      <c r="P943" s="6" t="s">
        <v>5048</v>
      </c>
      <c r="S943" s="6">
        <v>101.0</v>
      </c>
      <c r="T943" s="1" t="str">
        <f t="shared" si="1"/>
        <v>ICE000942</v>
      </c>
      <c r="U943" s="1" t="str">
        <f>TRIM(B943)&amp;" (ს.კ. "&amp;TRIM(F943)&amp;") - "&amp;VLOOKUP(X943,'Entity Types'!B:C,2,false)</f>
        <v>ედიშერ მამალაძე (ს.კ. 01024005013) - ფიზ. პირი</v>
      </c>
      <c r="V943" s="6" t="s">
        <v>62</v>
      </c>
      <c r="W943" s="6" t="s">
        <v>63</v>
      </c>
      <c r="X943" s="6" t="s">
        <v>92</v>
      </c>
    </row>
    <row r="944">
      <c r="A944" s="5">
        <v>44346.87181306713</v>
      </c>
      <c r="B944" s="6" t="s">
        <v>5049</v>
      </c>
      <c r="D944" s="1" t="str">
        <f>VLOOKUP(X944,'Entity Types'!B:C,2,false)</f>
        <v>ინდ. მეწარმე</v>
      </c>
      <c r="E944" s="1" t="b">
        <v>1</v>
      </c>
      <c r="F944" s="6" t="s">
        <v>5050</v>
      </c>
      <c r="G944" s="6" t="str">
        <f>VLOOKUP(W944, Countries!B:H,7,false)</f>
        <v>საქართველო - GEO</v>
      </c>
      <c r="H944" s="6" t="s">
        <v>5051</v>
      </c>
      <c r="N944" s="6" t="s">
        <v>80</v>
      </c>
      <c r="P944" s="6" t="s">
        <v>5052</v>
      </c>
      <c r="T944" s="1" t="str">
        <f t="shared" si="1"/>
        <v>ICE000943</v>
      </c>
      <c r="U944" s="1" t="str">
        <f>TRIM(B944)&amp;" (ს.კ. "&amp;TRIM(F944)&amp;") - "&amp;VLOOKUP(X944,'Entity Types'!B:C,2,false)</f>
        <v>ელენე ცირეკიძე (ს.კ. 62001006548) - ინდ. მეწარმე</v>
      </c>
      <c r="V944" s="6" t="s">
        <v>62</v>
      </c>
      <c r="W944" s="6" t="s">
        <v>63</v>
      </c>
      <c r="X944" s="6" t="s">
        <v>892</v>
      </c>
    </row>
    <row r="945">
      <c r="A945" s="5">
        <v>44346.8718503125</v>
      </c>
      <c r="B945" s="6" t="s">
        <v>5053</v>
      </c>
      <c r="D945" s="1" t="str">
        <f>VLOOKUP(X945,'Entity Types'!B:C,2,false)</f>
        <v>ფიზ. პირი</v>
      </c>
      <c r="E945" s="1" t="b">
        <v>1</v>
      </c>
      <c r="F945" s="6" t="s">
        <v>5054</v>
      </c>
      <c r="G945" s="6" t="str">
        <f>VLOOKUP(W945, Countries!B:H,7,false)</f>
        <v>საქართველო - GEO</v>
      </c>
      <c r="H945" s="6" t="s">
        <v>5055</v>
      </c>
      <c r="N945" s="6" t="s">
        <v>80</v>
      </c>
      <c r="P945" s="6" t="s">
        <v>5056</v>
      </c>
      <c r="T945" s="1" t="str">
        <f t="shared" si="1"/>
        <v>ICE000944</v>
      </c>
      <c r="U945" s="1" t="str">
        <f>TRIM(B945)&amp;" (ს.კ. "&amp;TRIM(F945)&amp;") - "&amp;VLOOKUP(X945,'Entity Types'!B:C,2,false)</f>
        <v>აკაკი შანყულაშვილი (ს.კ. 01012031559) - ფიზ. პირი</v>
      </c>
      <c r="V945" s="6" t="s">
        <v>62</v>
      </c>
      <c r="W945" s="6" t="s">
        <v>63</v>
      </c>
      <c r="X945" s="6" t="s">
        <v>92</v>
      </c>
    </row>
    <row r="946">
      <c r="A946" s="5">
        <v>44346.871891620365</v>
      </c>
      <c r="B946" s="6" t="s">
        <v>5057</v>
      </c>
      <c r="D946" s="1" t="str">
        <f>VLOOKUP(X946,'Entity Types'!B:C,2,false)</f>
        <v>ფიზ. პირი</v>
      </c>
      <c r="E946" s="1" t="b">
        <v>1</v>
      </c>
      <c r="F946" s="6" t="s">
        <v>5058</v>
      </c>
      <c r="G946" s="6" t="str">
        <f>VLOOKUP(W946, Countries!B:H,7,false)</f>
        <v>საქართველო - GEO</v>
      </c>
      <c r="H946" s="6" t="s">
        <v>5059</v>
      </c>
      <c r="N946" s="6" t="s">
        <v>80</v>
      </c>
      <c r="P946" s="6" t="s">
        <v>5060</v>
      </c>
      <c r="S946" s="6">
        <v>166.0</v>
      </c>
      <c r="T946" s="1" t="str">
        <f t="shared" si="1"/>
        <v>ICE000945</v>
      </c>
      <c r="U946" s="1" t="str">
        <f>TRIM(B946)&amp;" (ს.კ. "&amp;TRIM(F946)&amp;") - "&amp;VLOOKUP(X946,'Entity Types'!B:C,2,false)</f>
        <v>დავითი ჩიხლაძე (ს.კ. 01010000659) - ფიზ. პირი</v>
      </c>
      <c r="V946" s="6" t="s">
        <v>62</v>
      </c>
      <c r="W946" s="6" t="s">
        <v>63</v>
      </c>
      <c r="X946" s="6" t="s">
        <v>92</v>
      </c>
    </row>
    <row r="947">
      <c r="A947" s="5">
        <v>44346.87192277778</v>
      </c>
      <c r="B947" s="6" t="s">
        <v>5061</v>
      </c>
      <c r="D947" s="1" t="str">
        <f>VLOOKUP(X947,'Entity Types'!B:C,2,false)</f>
        <v>მცირე მეწარმე</v>
      </c>
      <c r="E947" s="1" t="b">
        <v>1</v>
      </c>
      <c r="F947" s="6" t="s">
        <v>5062</v>
      </c>
      <c r="G947" s="6" t="str">
        <f>VLOOKUP(W947, Countries!B:H,7,false)</f>
        <v>საქართველო - GEO</v>
      </c>
      <c r="H947" s="6" t="s">
        <v>5063</v>
      </c>
      <c r="N947" s="6" t="s">
        <v>80</v>
      </c>
      <c r="P947" s="6" t="s">
        <v>5064</v>
      </c>
      <c r="S947" s="6">
        <v>177.0</v>
      </c>
      <c r="T947" s="1" t="str">
        <f t="shared" si="1"/>
        <v>ICE000946</v>
      </c>
      <c r="U947" s="1" t="str">
        <f>TRIM(B947)&amp;" (ს.კ. "&amp;TRIM(F947)&amp;") - "&amp;VLOOKUP(X947,'Entity Types'!B:C,2,false)</f>
        <v>ხათუნა გოგოლაძე (ს.კ. 60001036047) - მცირე მეწარმე</v>
      </c>
      <c r="V947" s="6" t="s">
        <v>62</v>
      </c>
      <c r="W947" s="6" t="s">
        <v>63</v>
      </c>
      <c r="X947" s="6" t="s">
        <v>417</v>
      </c>
    </row>
    <row r="948">
      <c r="A948" s="5">
        <v>44346.871959641205</v>
      </c>
      <c r="B948" s="6" t="s">
        <v>5065</v>
      </c>
      <c r="D948" s="1" t="str">
        <f>VLOOKUP(X948,'Entity Types'!B:C,2,false)</f>
        <v>ინდ. მეწარმე</v>
      </c>
      <c r="E948" s="1" t="b">
        <v>1</v>
      </c>
      <c r="F948" s="6" t="s">
        <v>5066</v>
      </c>
      <c r="G948" s="6" t="str">
        <f>VLOOKUP(W948, Countries!B:H,7,false)</f>
        <v>საქართველო - GEO</v>
      </c>
      <c r="H948" s="6" t="s">
        <v>5067</v>
      </c>
      <c r="N948" s="6" t="s">
        <v>80</v>
      </c>
      <c r="P948" s="6" t="s">
        <v>5068</v>
      </c>
      <c r="T948" s="1" t="str">
        <f t="shared" si="1"/>
        <v>ICE000947</v>
      </c>
      <c r="U948" s="1" t="str">
        <f>TRIM(B948)&amp;" (ს.კ. "&amp;TRIM(F948)&amp;") - "&amp;VLOOKUP(X948,'Entity Types'!B:C,2,false)</f>
        <v>მაია გრძელიშვილი - TRANSLATE INTERNATIONAL (ს.კ. 01029000846) - ინდ. მეწარმე</v>
      </c>
      <c r="V948" s="6" t="s">
        <v>62</v>
      </c>
      <c r="W948" s="6" t="s">
        <v>63</v>
      </c>
      <c r="X948" s="6" t="s">
        <v>892</v>
      </c>
    </row>
    <row r="949">
      <c r="A949" s="5">
        <v>44346.87199342593</v>
      </c>
      <c r="B949" s="6" t="s">
        <v>5069</v>
      </c>
      <c r="D949" s="1" t="str">
        <f>VLOOKUP(X949,'Entity Types'!B:C,2,false)</f>
        <v>ფიზ. პირი</v>
      </c>
      <c r="E949" s="1" t="b">
        <v>1</v>
      </c>
      <c r="F949" s="6" t="s">
        <v>5070</v>
      </c>
      <c r="G949" s="6" t="str">
        <f>VLOOKUP(W949, Countries!B:H,7,false)</f>
        <v>საქართველო - GEO</v>
      </c>
      <c r="H949" s="6" t="s">
        <v>5071</v>
      </c>
      <c r="N949" s="6" t="s">
        <v>80</v>
      </c>
      <c r="P949" s="6" t="s">
        <v>5072</v>
      </c>
      <c r="T949" s="1" t="str">
        <f t="shared" si="1"/>
        <v>ICE000948</v>
      </c>
      <c r="U949" s="1" t="str">
        <f>TRIM(B949)&amp;" (ს.კ. "&amp;TRIM(F949)&amp;") - "&amp;VLOOKUP(X949,'Entity Types'!B:C,2,false)</f>
        <v>ხვიჩა ბეჟიაშვილი (ს.კ. 12001083700) - ფიზ. პირი</v>
      </c>
      <c r="V949" s="6" t="s">
        <v>62</v>
      </c>
      <c r="W949" s="6" t="s">
        <v>63</v>
      </c>
      <c r="X949" s="6" t="s">
        <v>92</v>
      </c>
    </row>
    <row r="950">
      <c r="A950" s="5">
        <v>44346.872025185185</v>
      </c>
      <c r="B950" s="6" t="s">
        <v>5073</v>
      </c>
      <c r="D950" s="1" t="str">
        <f>VLOOKUP(X950,'Entity Types'!B:C,2,false)</f>
        <v>ფიზ. პირი</v>
      </c>
      <c r="E950" s="1" t="b">
        <v>1</v>
      </c>
      <c r="F950" s="6" t="s">
        <v>5074</v>
      </c>
      <c r="G950" s="6" t="str">
        <f>VLOOKUP(W950, Countries!B:H,7,false)</f>
        <v>საქართველო - GEO</v>
      </c>
      <c r="H950" s="6" t="s">
        <v>5075</v>
      </c>
      <c r="N950" s="6" t="s">
        <v>80</v>
      </c>
      <c r="P950" s="6" t="s">
        <v>5076</v>
      </c>
      <c r="T950" s="1" t="str">
        <f t="shared" si="1"/>
        <v>ICE000949</v>
      </c>
      <c r="U950" s="1" t="str">
        <f>TRIM(B950)&amp;" (ს.კ. "&amp;TRIM(F950)&amp;") - "&amp;VLOOKUP(X950,'Entity Types'!B:C,2,false)</f>
        <v>არჩილ ლეჟავა (ს.კ. 01030025769) - ფიზ. პირი</v>
      </c>
      <c r="V950" s="6" t="s">
        <v>62</v>
      </c>
      <c r="W950" s="6" t="s">
        <v>63</v>
      </c>
      <c r="X950" s="6" t="s">
        <v>92</v>
      </c>
    </row>
    <row r="951">
      <c r="A951" s="5">
        <v>44346.87205818287</v>
      </c>
      <c r="B951" s="6" t="s">
        <v>5077</v>
      </c>
      <c r="D951" s="1" t="str">
        <f>VLOOKUP(X951,'Entity Types'!B:C,2,false)</f>
        <v>ფიზ. პირი</v>
      </c>
      <c r="E951" s="1" t="b">
        <v>1</v>
      </c>
      <c r="F951" s="6" t="s">
        <v>5078</v>
      </c>
      <c r="G951" s="6" t="str">
        <f>VLOOKUP(W951, Countries!B:H,7,false)</f>
        <v>საქართველო - GEO</v>
      </c>
      <c r="H951" s="6" t="s">
        <v>5079</v>
      </c>
      <c r="N951" s="6" t="s">
        <v>80</v>
      </c>
      <c r="P951" s="6" t="s">
        <v>5080</v>
      </c>
      <c r="T951" s="1" t="str">
        <f t="shared" si="1"/>
        <v>ICE000950</v>
      </c>
      <c r="U951" s="1" t="str">
        <f>TRIM(B951)&amp;" (ს.კ. "&amp;TRIM(F951)&amp;") - "&amp;VLOOKUP(X951,'Entity Types'!B:C,2,false)</f>
        <v>კახაბერი ხუსკივაძე (ს.კ. 18001048819) - ფიზ. პირი</v>
      </c>
      <c r="V951" s="6" t="s">
        <v>62</v>
      </c>
      <c r="W951" s="6" t="s">
        <v>63</v>
      </c>
      <c r="X951" s="6" t="s">
        <v>92</v>
      </c>
    </row>
    <row r="952">
      <c r="A952" s="5">
        <v>44346.87209172454</v>
      </c>
      <c r="B952" s="6" t="s">
        <v>5081</v>
      </c>
      <c r="D952" s="1" t="str">
        <f>VLOOKUP(X952,'Entity Types'!B:C,2,false)</f>
        <v>ფიზ. პირი</v>
      </c>
      <c r="E952" s="1" t="b">
        <v>1</v>
      </c>
      <c r="F952" s="6" t="s">
        <v>5082</v>
      </c>
      <c r="G952" s="6" t="str">
        <f>VLOOKUP(W952, Countries!B:H,7,false)</f>
        <v>საქართველო - GEO</v>
      </c>
      <c r="H952" s="6" t="s">
        <v>5083</v>
      </c>
      <c r="N952" s="6" t="s">
        <v>80</v>
      </c>
      <c r="P952" s="6" t="s">
        <v>5084</v>
      </c>
      <c r="T952" s="1" t="str">
        <f t="shared" si="1"/>
        <v>ICE000951</v>
      </c>
      <c r="U952" s="1" t="str">
        <f>TRIM(B952)&amp;" (ს.კ. "&amp;TRIM(F952)&amp;") - "&amp;VLOOKUP(X952,'Entity Types'!B:C,2,false)</f>
        <v>გიორგი შოშიაშვილი (ს.კ. 01011074294) - ფიზ. პირი</v>
      </c>
      <c r="V952" s="6" t="s">
        <v>62</v>
      </c>
      <c r="W952" s="6" t="s">
        <v>63</v>
      </c>
      <c r="X952" s="6" t="s">
        <v>92</v>
      </c>
    </row>
    <row r="953">
      <c r="A953" s="5">
        <v>44346.87212537037</v>
      </c>
      <c r="B953" s="6" t="s">
        <v>5085</v>
      </c>
      <c r="D953" s="1" t="str">
        <f>VLOOKUP(X953,'Entity Types'!B:C,2,false)</f>
        <v>ფიზ. პირი</v>
      </c>
      <c r="E953" s="1" t="b">
        <v>1</v>
      </c>
      <c r="F953" s="6" t="s">
        <v>5086</v>
      </c>
      <c r="G953" s="6" t="str">
        <f>VLOOKUP(W953, Countries!B:H,7,false)</f>
        <v>საქართველო - GEO</v>
      </c>
      <c r="H953" s="6" t="s">
        <v>5087</v>
      </c>
      <c r="N953" s="6" t="s">
        <v>80</v>
      </c>
      <c r="P953" s="6" t="s">
        <v>5088</v>
      </c>
      <c r="T953" s="1" t="str">
        <f t="shared" si="1"/>
        <v>ICE000952</v>
      </c>
      <c r="U953" s="1" t="str">
        <f>TRIM(B953)&amp;" (ს.კ. "&amp;TRIM(F953)&amp;") - "&amp;VLOOKUP(X953,'Entity Types'!B:C,2,false)</f>
        <v>ვალერი ეგუტიძე (ს.კ. 09001000938) - ფიზ. პირი</v>
      </c>
      <c r="V953" s="6" t="s">
        <v>62</v>
      </c>
      <c r="W953" s="6" t="s">
        <v>63</v>
      </c>
      <c r="X953" s="6" t="s">
        <v>92</v>
      </c>
    </row>
    <row r="954">
      <c r="A954" s="5">
        <v>44346.872163645836</v>
      </c>
      <c r="B954" s="6" t="s">
        <v>5089</v>
      </c>
      <c r="D954" s="1" t="str">
        <f>VLOOKUP(X954,'Entity Types'!B:C,2,false)</f>
        <v>ფიზ. პირი</v>
      </c>
      <c r="E954" s="1" t="b">
        <v>1</v>
      </c>
      <c r="F954" s="6" t="s">
        <v>5090</v>
      </c>
      <c r="G954" s="6" t="str">
        <f>VLOOKUP(W954, Countries!B:H,7,false)</f>
        <v>საქართველო - GEO</v>
      </c>
      <c r="H954" s="6" t="s">
        <v>5091</v>
      </c>
      <c r="N954" s="6" t="s">
        <v>80</v>
      </c>
      <c r="P954" s="6" t="s">
        <v>5092</v>
      </c>
      <c r="T954" s="1" t="str">
        <f t="shared" si="1"/>
        <v>ICE000953</v>
      </c>
      <c r="U954" s="1" t="str">
        <f>TRIM(B954)&amp;" (ს.კ. "&amp;TRIM(F954)&amp;") - "&amp;VLOOKUP(X954,'Entity Types'!B:C,2,false)</f>
        <v>კახაბერ მეფარიშვილი (ს.კ. 01012008814) - ფიზ. პირი</v>
      </c>
      <c r="V954" s="6" t="s">
        <v>62</v>
      </c>
      <c r="W954" s="6" t="s">
        <v>63</v>
      </c>
      <c r="X954" s="6" t="s">
        <v>92</v>
      </c>
    </row>
    <row r="955">
      <c r="A955" s="5">
        <v>44346.87222168982</v>
      </c>
      <c r="B955" s="6" t="s">
        <v>5093</v>
      </c>
      <c r="D955" s="1" t="str">
        <f>VLOOKUP(X955,'Entity Types'!B:C,2,false)</f>
        <v>მცირე მეწარმე</v>
      </c>
      <c r="E955" s="1" t="b">
        <v>1</v>
      </c>
      <c r="F955" s="6" t="s">
        <v>5094</v>
      </c>
      <c r="G955" s="6" t="str">
        <f>VLOOKUP(W955, Countries!B:H,7,false)</f>
        <v>საქართველო - GEO</v>
      </c>
      <c r="H955" s="6" t="s">
        <v>5095</v>
      </c>
      <c r="N955" s="6" t="s">
        <v>80</v>
      </c>
      <c r="P955" s="6" t="s">
        <v>5096</v>
      </c>
      <c r="T955" s="1" t="str">
        <f t="shared" si="1"/>
        <v>ICE000954</v>
      </c>
      <c r="U955" s="1" t="str">
        <f>TRIM(B955)&amp;" (ს.კ. "&amp;TRIM(F955)&amp;") - "&amp;VLOOKUP(X955,'Entity Types'!B:C,2,false)</f>
        <v>ლევან მედულაშვილი (ს.კ. 01012018062) - მცირე მეწარმე</v>
      </c>
      <c r="V955" s="6" t="s">
        <v>62</v>
      </c>
      <c r="W955" s="6" t="s">
        <v>63</v>
      </c>
      <c r="X955" s="6" t="s">
        <v>417</v>
      </c>
    </row>
    <row r="956">
      <c r="A956" s="5">
        <v>44346.87226251158</v>
      </c>
      <c r="B956" s="6" t="s">
        <v>5097</v>
      </c>
      <c r="D956" s="1" t="str">
        <f>VLOOKUP(X956,'Entity Types'!B:C,2,false)</f>
        <v>ფიზ. პირი</v>
      </c>
      <c r="E956" s="1" t="b">
        <v>1</v>
      </c>
      <c r="F956" s="6" t="s">
        <v>5098</v>
      </c>
      <c r="G956" s="6" t="str">
        <f>VLOOKUP(W956, Countries!B:H,7,false)</f>
        <v>საქართველო - GEO</v>
      </c>
      <c r="H956" s="6" t="s">
        <v>5099</v>
      </c>
      <c r="N956" s="6" t="s">
        <v>80</v>
      </c>
      <c r="P956" s="6" t="s">
        <v>5100</v>
      </c>
      <c r="T956" s="1" t="str">
        <f t="shared" si="1"/>
        <v>ICE000955</v>
      </c>
      <c r="U956" s="1" t="str">
        <f>TRIM(B956)&amp;" (ს.კ. "&amp;TRIM(F956)&amp;") - "&amp;VLOOKUP(X956,'Entity Types'!B:C,2,false)</f>
        <v>ბორის მანგოშვილი (ს.კ. 01005022439) - ფიზ. პირი</v>
      </c>
      <c r="V956" s="6" t="s">
        <v>62</v>
      </c>
      <c r="W956" s="6" t="s">
        <v>63</v>
      </c>
      <c r="X956" s="6" t="s">
        <v>92</v>
      </c>
    </row>
    <row r="957">
      <c r="A957" s="5">
        <v>44346.87230721065</v>
      </c>
      <c r="B957" s="6" t="s">
        <v>5101</v>
      </c>
      <c r="D957" s="1" t="str">
        <f>VLOOKUP(X957,'Entity Types'!B:C,2,false)</f>
        <v>ფიზ. პირი</v>
      </c>
      <c r="E957" s="1" t="b">
        <v>1</v>
      </c>
      <c r="F957" s="6" t="s">
        <v>5102</v>
      </c>
      <c r="G957" s="6" t="str">
        <f>VLOOKUP(W957, Countries!B:H,7,false)</f>
        <v>საქართველო - GEO</v>
      </c>
      <c r="H957" s="6" t="s">
        <v>5103</v>
      </c>
      <c r="N957" s="6" t="s">
        <v>80</v>
      </c>
      <c r="P957" s="6" t="s">
        <v>5104</v>
      </c>
      <c r="S957" s="6">
        <v>222.0</v>
      </c>
      <c r="T957" s="1" t="str">
        <f t="shared" si="1"/>
        <v>ICE000956</v>
      </c>
      <c r="U957" s="1" t="str">
        <f>TRIM(B957)&amp;" (ს.კ. "&amp;TRIM(F957)&amp;") - "&amp;VLOOKUP(X957,'Entity Types'!B:C,2,false)</f>
        <v>დავით მირიანაშვილი (ს.კ. 65002000699) - ფიზ. პირი</v>
      </c>
      <c r="V957" s="6" t="s">
        <v>62</v>
      </c>
      <c r="W957" s="6" t="s">
        <v>63</v>
      </c>
      <c r="X957" s="6" t="s">
        <v>92</v>
      </c>
    </row>
    <row r="958">
      <c r="A958" s="5">
        <v>44346.872343298615</v>
      </c>
      <c r="B958" s="6" t="s">
        <v>5105</v>
      </c>
      <c r="D958" s="1" t="str">
        <f>VLOOKUP(X958,'Entity Types'!B:C,2,false)</f>
        <v>მცირე მეწარმე</v>
      </c>
      <c r="E958" s="1" t="b">
        <v>1</v>
      </c>
      <c r="F958" s="6" t="s">
        <v>5106</v>
      </c>
      <c r="G958" s="6" t="str">
        <f>VLOOKUP(W958, Countries!B:H,7,false)</f>
        <v>საქართველო - GEO</v>
      </c>
      <c r="H958" s="6" t="s">
        <v>5107</v>
      </c>
      <c r="N958" s="6" t="s">
        <v>80</v>
      </c>
      <c r="P958" s="6" t="s">
        <v>5108</v>
      </c>
      <c r="T958" s="1" t="str">
        <f t="shared" si="1"/>
        <v>ICE000957</v>
      </c>
      <c r="U958" s="1" t="str">
        <f>TRIM(B958)&amp;" (ს.კ. "&amp;TRIM(F958)&amp;") - "&amp;VLOOKUP(X958,'Entity Types'!B:C,2,false)</f>
        <v>მურადი გორგიძე (ს.კ. 60001108323) - მცირე მეწარმე</v>
      </c>
      <c r="V958" s="6" t="s">
        <v>62</v>
      </c>
      <c r="W958" s="6" t="s">
        <v>63</v>
      </c>
      <c r="X958" s="6" t="s">
        <v>417</v>
      </c>
    </row>
    <row r="959">
      <c r="A959" s="5">
        <v>44346.872395405095</v>
      </c>
      <c r="B959" s="6" t="s">
        <v>5109</v>
      </c>
      <c r="D959" s="1" t="str">
        <f>VLOOKUP(X959,'Entity Types'!B:C,2,false)</f>
        <v>ინდ. მეწარმე</v>
      </c>
      <c r="E959" s="1" t="b">
        <v>1</v>
      </c>
      <c r="F959" s="6" t="s">
        <v>5110</v>
      </c>
      <c r="G959" s="6" t="str">
        <f>VLOOKUP(W959, Countries!B:H,7,false)</f>
        <v>საქართველო - GEO</v>
      </c>
      <c r="H959" s="6" t="s">
        <v>5111</v>
      </c>
      <c r="N959" s="6" t="s">
        <v>80</v>
      </c>
      <c r="P959" s="6" t="s">
        <v>5112</v>
      </c>
      <c r="S959" s="6">
        <v>235.0</v>
      </c>
      <c r="T959" s="1" t="str">
        <f t="shared" si="1"/>
        <v>ICE000958</v>
      </c>
      <c r="U959" s="1" t="str">
        <f>TRIM(B959)&amp;" (ს.კ. "&amp;TRIM(F959)&amp;") - "&amp;VLOOKUP(X959,'Entity Types'!B:C,2,false)</f>
        <v>ნოდარ ვარსიმაშვილი (ს.კ. 20001023195) - ინდ. მეწარმე</v>
      </c>
      <c r="V959" s="6" t="s">
        <v>62</v>
      </c>
      <c r="W959" s="6" t="s">
        <v>63</v>
      </c>
      <c r="X959" s="6" t="s">
        <v>892</v>
      </c>
    </row>
    <row r="960">
      <c r="A960" s="5">
        <v>44346.87246828704</v>
      </c>
      <c r="B960" s="6" t="s">
        <v>5113</v>
      </c>
      <c r="D960" s="1" t="str">
        <f>VLOOKUP(X960,'Entity Types'!B:C,2,false)</f>
        <v>ინდ. მეწარმე</v>
      </c>
      <c r="E960" s="1" t="b">
        <v>1</v>
      </c>
      <c r="F960" s="6" t="s">
        <v>5114</v>
      </c>
      <c r="G960" s="6" t="str">
        <f>VLOOKUP(W960, Countries!B:H,7,false)</f>
        <v>საქართველო - GEO</v>
      </c>
      <c r="H960" s="6" t="s">
        <v>5115</v>
      </c>
      <c r="N960" s="6" t="s">
        <v>80</v>
      </c>
      <c r="P960" s="6" t="s">
        <v>5116</v>
      </c>
      <c r="S960" s="6">
        <v>236.0</v>
      </c>
      <c r="T960" s="1" t="str">
        <f t="shared" si="1"/>
        <v>ICE000959</v>
      </c>
      <c r="U960" s="1" t="str">
        <f>TRIM(B960)&amp;" (ს.კ. "&amp;TRIM(F960)&amp;") - "&amp;VLOOKUP(X960,'Entity Types'!B:C,2,false)</f>
        <v>ირაკლი ჭითანავა (ს.კ. 19001006477) - ინდ. მეწარმე</v>
      </c>
      <c r="V960" s="6" t="s">
        <v>62</v>
      </c>
      <c r="W960" s="6" t="s">
        <v>63</v>
      </c>
      <c r="X960" s="6" t="s">
        <v>892</v>
      </c>
    </row>
    <row r="961">
      <c r="A961" s="5">
        <v>44346.87252599537</v>
      </c>
      <c r="B961" s="6" t="s">
        <v>5117</v>
      </c>
      <c r="D961" s="1" t="str">
        <f>VLOOKUP(X961,'Entity Types'!B:C,2,false)</f>
        <v>ინდ. მეწარმე</v>
      </c>
      <c r="E961" s="1" t="b">
        <v>1</v>
      </c>
      <c r="F961" s="6" t="s">
        <v>5118</v>
      </c>
      <c r="G961" s="6" t="str">
        <f>VLOOKUP(W961, Countries!B:H,7,false)</f>
        <v>საქართველო - GEO</v>
      </c>
      <c r="H961" s="6" t="s">
        <v>5119</v>
      </c>
      <c r="N961" s="6" t="s">
        <v>80</v>
      </c>
      <c r="P961" s="6" t="s">
        <v>5120</v>
      </c>
      <c r="S961" s="6">
        <v>244.0</v>
      </c>
      <c r="T961" s="1" t="str">
        <f t="shared" si="1"/>
        <v>ICE000960</v>
      </c>
      <c r="U961" s="1" t="str">
        <f>TRIM(B961)&amp;" (ს.კ. "&amp;TRIM(F961)&amp;") - "&amp;VLOOKUP(X961,'Entity Types'!B:C,2,false)</f>
        <v>კობა ფეტვიაშვილი (ს.კ. 23001000200) - ინდ. მეწარმე</v>
      </c>
      <c r="V961" s="6" t="s">
        <v>62</v>
      </c>
      <c r="W961" s="6" t="s">
        <v>63</v>
      </c>
      <c r="X961" s="6" t="s">
        <v>892</v>
      </c>
    </row>
    <row r="962">
      <c r="A962" s="5">
        <v>44346.87256740741</v>
      </c>
      <c r="B962" s="6" t="s">
        <v>5121</v>
      </c>
      <c r="D962" s="1" t="str">
        <f>VLOOKUP(X962,'Entity Types'!B:C,2,false)</f>
        <v>ფიზ. პირი</v>
      </c>
      <c r="E962" s="1" t="b">
        <v>1</v>
      </c>
      <c r="F962" s="6" t="s">
        <v>5122</v>
      </c>
      <c r="G962" s="6" t="str">
        <f>VLOOKUP(W962, Countries!B:H,7,false)</f>
        <v>საქართველო - GEO</v>
      </c>
      <c r="H962" s="6" t="s">
        <v>5123</v>
      </c>
      <c r="N962" s="6" t="s">
        <v>80</v>
      </c>
      <c r="P962" s="6" t="s">
        <v>5124</v>
      </c>
      <c r="S962" s="6">
        <v>246.0</v>
      </c>
      <c r="T962" s="1" t="str">
        <f t="shared" si="1"/>
        <v>ICE000961</v>
      </c>
      <c r="U962" s="1" t="str">
        <f>TRIM(B962)&amp;" (ს.კ. "&amp;TRIM(F962)&amp;") - "&amp;VLOOKUP(X962,'Entity Types'!B:C,2,false)</f>
        <v>თამაზი მუმლაძე (ს.კ. 25001001406) - ფიზ. პირი</v>
      </c>
      <c r="V962" s="6" t="s">
        <v>62</v>
      </c>
      <c r="W962" s="6" t="s">
        <v>63</v>
      </c>
      <c r="X962" s="6" t="s">
        <v>92</v>
      </c>
    </row>
    <row r="963">
      <c r="A963" s="5">
        <v>44346.87260701389</v>
      </c>
      <c r="B963" s="6" t="s">
        <v>5125</v>
      </c>
      <c r="D963" s="1" t="str">
        <f>VLOOKUP(X963,'Entity Types'!B:C,2,false)</f>
        <v>ინდ. მეწარმე</v>
      </c>
      <c r="E963" s="1" t="b">
        <v>1</v>
      </c>
      <c r="F963" s="6" t="s">
        <v>5126</v>
      </c>
      <c r="G963" s="6" t="str">
        <f>VLOOKUP(W963, Countries!B:H,7,false)</f>
        <v>საქართველო - GEO</v>
      </c>
      <c r="H963" s="6" t="s">
        <v>5127</v>
      </c>
      <c r="N963" s="6" t="s">
        <v>80</v>
      </c>
      <c r="P963" s="6" t="s">
        <v>5128</v>
      </c>
      <c r="S963" s="6">
        <v>247.0</v>
      </c>
      <c r="T963" s="1" t="str">
        <f t="shared" si="1"/>
        <v>ICE000962</v>
      </c>
      <c r="U963" s="1" t="str">
        <f>TRIM(B963)&amp;" (ს.კ. "&amp;TRIM(F963)&amp;") - "&amp;VLOOKUP(X963,'Entity Types'!B:C,2,false)</f>
        <v>მერაბი ძინძიბაძე (ს.კ. 38001006895) - ინდ. მეწარმე</v>
      </c>
      <c r="V963" s="6" t="s">
        <v>62</v>
      </c>
      <c r="W963" s="6" t="s">
        <v>63</v>
      </c>
      <c r="X963" s="6" t="s">
        <v>892</v>
      </c>
    </row>
    <row r="964">
      <c r="A964" s="5">
        <v>44346.87264158565</v>
      </c>
      <c r="B964" s="6" t="s">
        <v>5129</v>
      </c>
      <c r="D964" s="1" t="str">
        <f>VLOOKUP(X964,'Entity Types'!B:C,2,false)</f>
        <v>ინდ. მეწარმე</v>
      </c>
      <c r="E964" s="1" t="b">
        <v>1</v>
      </c>
      <c r="F964" s="6" t="s">
        <v>5130</v>
      </c>
      <c r="G964" s="6" t="str">
        <f>VLOOKUP(W964, Countries!B:H,7,false)</f>
        <v>საქართველო - GEO</v>
      </c>
      <c r="H964" s="6" t="s">
        <v>5131</v>
      </c>
      <c r="N964" s="6" t="s">
        <v>80</v>
      </c>
      <c r="P964" s="6" t="s">
        <v>5132</v>
      </c>
      <c r="S964" s="6">
        <v>256.0</v>
      </c>
      <c r="T964" s="1" t="str">
        <f t="shared" si="1"/>
        <v>ICE000963</v>
      </c>
      <c r="U964" s="1" t="str">
        <f>TRIM(B964)&amp;" (ს.კ. "&amp;TRIM(F964)&amp;") - "&amp;VLOOKUP(X964,'Entity Types'!B:C,2,false)</f>
        <v>მამუკა ცუცქირიძე (ს.კ. 54001004626) - ინდ. მეწარმე</v>
      </c>
      <c r="V964" s="6" t="s">
        <v>62</v>
      </c>
      <c r="W964" s="6" t="s">
        <v>63</v>
      </c>
      <c r="X964" s="6" t="s">
        <v>892</v>
      </c>
    </row>
    <row r="965">
      <c r="A965" s="5">
        <v>44346.87267496528</v>
      </c>
      <c r="B965" s="6" t="s">
        <v>5133</v>
      </c>
      <c r="D965" s="1" t="str">
        <f>VLOOKUP(X965,'Entity Types'!B:C,2,false)</f>
        <v>ფიზ. პირი</v>
      </c>
      <c r="E965" s="1" t="b">
        <v>1</v>
      </c>
      <c r="F965" s="6" t="s">
        <v>5134</v>
      </c>
      <c r="G965" s="6" t="str">
        <f>VLOOKUP(W965, Countries!B:H,7,false)</f>
        <v>საქართველო - GEO</v>
      </c>
      <c r="H965" s="6" t="s">
        <v>5135</v>
      </c>
      <c r="N965" s="6" t="s">
        <v>80</v>
      </c>
      <c r="P965" s="6" t="s">
        <v>5136</v>
      </c>
      <c r="T965" s="1" t="str">
        <f t="shared" si="1"/>
        <v>ICE000964</v>
      </c>
      <c r="U965" s="1" t="str">
        <f>TRIM(B965)&amp;" (ს.კ. "&amp;TRIM(F965)&amp;") - "&amp;VLOOKUP(X965,'Entity Types'!B:C,2,false)</f>
        <v>ნიკოლოზ ჩიტაიშვილი (ს.კ. 01017018792) - ფიზ. პირი</v>
      </c>
      <c r="V965" s="6" t="s">
        <v>62</v>
      </c>
      <c r="W965" s="6" t="s">
        <v>63</v>
      </c>
      <c r="X965" s="6" t="s">
        <v>92</v>
      </c>
    </row>
    <row r="966">
      <c r="A966" s="5">
        <v>44346.87270998843</v>
      </c>
      <c r="B966" s="6" t="s">
        <v>5137</v>
      </c>
      <c r="D966" s="1" t="str">
        <f>VLOOKUP(X966,'Entity Types'!B:C,2,false)</f>
        <v>ფიზ. პირი</v>
      </c>
      <c r="E966" s="1" t="b">
        <v>1</v>
      </c>
      <c r="F966" s="6" t="s">
        <v>5138</v>
      </c>
      <c r="G966" s="6" t="str">
        <f>VLOOKUP(W966, Countries!B:H,7,false)</f>
        <v>საქართველო - GEO</v>
      </c>
      <c r="H966" s="6" t="s">
        <v>5139</v>
      </c>
      <c r="N966" s="6" t="s">
        <v>80</v>
      </c>
      <c r="P966" s="6" t="s">
        <v>5140</v>
      </c>
      <c r="S966" s="6">
        <v>271.0</v>
      </c>
      <c r="T966" s="1" t="str">
        <f t="shared" si="1"/>
        <v>ICE000965</v>
      </c>
      <c r="U966" s="1" t="str">
        <f>TRIM(B966)&amp;" (ს.კ. "&amp;TRIM(F966)&amp;") - "&amp;VLOOKUP(X966,'Entity Types'!B:C,2,false)</f>
        <v>ეკა იაკობიძე (ს.კ. 01023011932) - ფიზ. პირი</v>
      </c>
      <c r="V966" s="6" t="s">
        <v>62</v>
      </c>
      <c r="W966" s="6" t="s">
        <v>63</v>
      </c>
      <c r="X966" s="6" t="s">
        <v>92</v>
      </c>
    </row>
    <row r="967">
      <c r="A967" s="5">
        <v>44346.87274209491</v>
      </c>
      <c r="B967" s="6" t="s">
        <v>5141</v>
      </c>
      <c r="D967" s="1" t="str">
        <f>VLOOKUP(X967,'Entity Types'!B:C,2,false)</f>
        <v>ფიზ. პირი</v>
      </c>
      <c r="E967" s="1" t="b">
        <v>1</v>
      </c>
      <c r="F967" s="6" t="s">
        <v>5142</v>
      </c>
      <c r="G967" s="6" t="str">
        <f>VLOOKUP(W967, Countries!B:H,7,false)</f>
        <v>საქართველო - GEO</v>
      </c>
      <c r="H967" s="6" t="s">
        <v>5143</v>
      </c>
      <c r="N967" s="6" t="s">
        <v>80</v>
      </c>
      <c r="P967" s="6" t="s">
        <v>5144</v>
      </c>
      <c r="S967" s="6">
        <v>282.0</v>
      </c>
      <c r="T967" s="1" t="str">
        <f t="shared" si="1"/>
        <v>ICE000966</v>
      </c>
      <c r="U967" s="1" t="str">
        <f>TRIM(B967)&amp;" (ს.კ. "&amp;TRIM(F967)&amp;") - "&amp;VLOOKUP(X967,'Entity Types'!B:C,2,false)</f>
        <v>ნატო შანიძე (ს.კ. 01017014570) - ფიზ. პირი</v>
      </c>
      <c r="V967" s="6" t="s">
        <v>62</v>
      </c>
      <c r="W967" s="6" t="s">
        <v>63</v>
      </c>
      <c r="X967" s="6" t="s">
        <v>92</v>
      </c>
    </row>
    <row r="968">
      <c r="A968" s="5">
        <v>44346.87277328703</v>
      </c>
      <c r="B968" s="6" t="s">
        <v>5145</v>
      </c>
      <c r="D968" s="1" t="str">
        <f>VLOOKUP(X968,'Entity Types'!B:C,2,false)</f>
        <v>ინდ. მეწარმე</v>
      </c>
      <c r="E968" s="1" t="b">
        <v>1</v>
      </c>
      <c r="F968" s="6" t="s">
        <v>5146</v>
      </c>
      <c r="G968" s="6" t="str">
        <f>VLOOKUP(W968, Countries!B:H,7,false)</f>
        <v>საქართველო - GEO</v>
      </c>
      <c r="H968" s="6" t="s">
        <v>5147</v>
      </c>
      <c r="N968" s="6" t="s">
        <v>80</v>
      </c>
      <c r="P968" s="6" t="s">
        <v>5148</v>
      </c>
      <c r="T968" s="1" t="str">
        <f t="shared" si="1"/>
        <v>ICE000967</v>
      </c>
      <c r="U968" s="1" t="str">
        <f>TRIM(B968)&amp;" (ს.კ. "&amp;TRIM(F968)&amp;") - "&amp;VLOOKUP(X968,'Entity Types'!B:C,2,false)</f>
        <v>ირაკლი მეგრელიშვილი (ს.კ. 01007013161) - ინდ. მეწარმე</v>
      </c>
      <c r="V968" s="6" t="s">
        <v>62</v>
      </c>
      <c r="W968" s="6" t="s">
        <v>63</v>
      </c>
      <c r="X968" s="6" t="s">
        <v>892</v>
      </c>
    </row>
    <row r="969">
      <c r="A969" s="5">
        <v>44346.872807175925</v>
      </c>
      <c r="B969" s="6" t="s">
        <v>5149</v>
      </c>
      <c r="D969" s="1" t="str">
        <f>VLOOKUP(X969,'Entity Types'!B:C,2,false)</f>
        <v>ფიზ. პირი</v>
      </c>
      <c r="E969" s="1" t="b">
        <v>1</v>
      </c>
      <c r="F969" s="6" t="s">
        <v>5150</v>
      </c>
      <c r="G969" s="6" t="str">
        <f>VLOOKUP(W969, Countries!B:H,7,false)</f>
        <v>საქართველო - GEO</v>
      </c>
      <c r="H969" s="6" t="s">
        <v>5151</v>
      </c>
      <c r="N969" s="6" t="s">
        <v>80</v>
      </c>
      <c r="P969" s="6" t="s">
        <v>5152</v>
      </c>
      <c r="S969" s="6">
        <v>1711.0</v>
      </c>
      <c r="T969" s="1" t="str">
        <f t="shared" si="1"/>
        <v>ICE000968</v>
      </c>
      <c r="U969" s="1" t="str">
        <f>TRIM(B969)&amp;" (ს.კ. "&amp;TRIM(F969)&amp;") - "&amp;VLOOKUP(X969,'Entity Types'!B:C,2,false)</f>
        <v>კახაბერ ბორაშვილი (ს.კ. 01009015888) - ფიზ. პირი</v>
      </c>
      <c r="V969" s="6" t="s">
        <v>62</v>
      </c>
      <c r="W969" s="6" t="s">
        <v>63</v>
      </c>
      <c r="X969" s="6" t="s">
        <v>92</v>
      </c>
    </row>
    <row r="970">
      <c r="A970" s="5">
        <v>44346.87284210648</v>
      </c>
      <c r="B970" s="6" t="s">
        <v>5153</v>
      </c>
      <c r="D970" s="1" t="str">
        <f>VLOOKUP(X970,'Entity Types'!B:C,2,false)</f>
        <v>ფიზ. პირი</v>
      </c>
      <c r="E970" s="1" t="b">
        <v>1</v>
      </c>
      <c r="F970" s="6" t="s">
        <v>5154</v>
      </c>
      <c r="G970" s="6" t="str">
        <f>VLOOKUP(W970, Countries!B:H,7,false)</f>
        <v>საქართველო - GEO</v>
      </c>
      <c r="H970" s="6" t="s">
        <v>5155</v>
      </c>
      <c r="N970" s="6" t="s">
        <v>80</v>
      </c>
      <c r="P970" s="6" t="s">
        <v>5156</v>
      </c>
      <c r="S970" s="6">
        <v>327.0</v>
      </c>
      <c r="T970" s="1" t="str">
        <f t="shared" si="1"/>
        <v>ICE000969</v>
      </c>
      <c r="U970" s="1" t="str">
        <f>TRIM(B970)&amp;" (ს.კ. "&amp;TRIM(F970)&amp;") - "&amp;VLOOKUP(X970,'Entity Types'!B:C,2,false)</f>
        <v>დავით ჩლაიძე (ს.კ. 01008012879) - ფიზ. პირი</v>
      </c>
      <c r="V970" s="6" t="s">
        <v>62</v>
      </c>
      <c r="W970" s="6" t="s">
        <v>63</v>
      </c>
      <c r="X970" s="6" t="s">
        <v>92</v>
      </c>
    </row>
    <row r="971">
      <c r="A971" s="5">
        <v>44346.87287896991</v>
      </c>
      <c r="B971" s="6" t="s">
        <v>5157</v>
      </c>
      <c r="D971" s="1" t="str">
        <f>VLOOKUP(X971,'Entity Types'!B:C,2,false)</f>
        <v>ფიზ. პირი</v>
      </c>
      <c r="E971" s="1" t="b">
        <v>1</v>
      </c>
      <c r="F971" s="6" t="s">
        <v>5158</v>
      </c>
      <c r="G971" s="6" t="str">
        <f>VLOOKUP(W971, Countries!B:H,7,false)</f>
        <v>საქართველო - GEO</v>
      </c>
      <c r="H971" s="6" t="s">
        <v>5159</v>
      </c>
      <c r="N971" s="6" t="s">
        <v>80</v>
      </c>
      <c r="P971" s="6" t="s">
        <v>5160</v>
      </c>
      <c r="S971" s="6">
        <v>335.0</v>
      </c>
      <c r="T971" s="1" t="str">
        <f t="shared" si="1"/>
        <v>ICE000970</v>
      </c>
      <c r="U971" s="1" t="str">
        <f>TRIM(B971)&amp;" (ს.კ. "&amp;TRIM(F971)&amp;") - "&amp;VLOOKUP(X971,'Entity Types'!B:C,2,false)</f>
        <v>ვახტანგ ფარესიშვილი (ს.კ. 01030002760) - ფიზ. პირი</v>
      </c>
      <c r="V971" s="6" t="s">
        <v>62</v>
      </c>
      <c r="W971" s="6" t="s">
        <v>63</v>
      </c>
      <c r="X971" s="6" t="s">
        <v>92</v>
      </c>
    </row>
    <row r="972">
      <c r="A972" s="5">
        <v>44346.87291467593</v>
      </c>
      <c r="B972" s="6" t="s">
        <v>5161</v>
      </c>
      <c r="D972" s="1" t="str">
        <f>VLOOKUP(X972,'Entity Types'!B:C,2,false)</f>
        <v>ფიზ. პირი</v>
      </c>
      <c r="E972" s="1" t="b">
        <v>1</v>
      </c>
      <c r="F972" s="6" t="s">
        <v>5162</v>
      </c>
      <c r="G972" s="6" t="str">
        <f>VLOOKUP(W972, Countries!B:H,7,false)</f>
        <v>საქართველო - GEO</v>
      </c>
      <c r="H972" s="6" t="s">
        <v>5163</v>
      </c>
      <c r="N972" s="6" t="s">
        <v>80</v>
      </c>
      <c r="P972" s="6" t="s">
        <v>5164</v>
      </c>
      <c r="T972" s="1" t="str">
        <f t="shared" si="1"/>
        <v>ICE000971</v>
      </c>
      <c r="U972" s="1" t="str">
        <f>TRIM(B972)&amp;" (ს.კ. "&amp;TRIM(F972)&amp;") - "&amp;VLOOKUP(X972,'Entity Types'!B:C,2,false)</f>
        <v>გოჩა ხიდეშელი (ს.კ. 01020011458) - ფიზ. პირი</v>
      </c>
      <c r="V972" s="6" t="s">
        <v>62</v>
      </c>
      <c r="W972" s="6" t="s">
        <v>63</v>
      </c>
      <c r="X972" s="6" t="s">
        <v>92</v>
      </c>
    </row>
    <row r="973">
      <c r="A973" s="5">
        <v>44346.87295321759</v>
      </c>
      <c r="B973" s="6" t="s">
        <v>5165</v>
      </c>
      <c r="D973" s="1" t="str">
        <f>VLOOKUP(X973,'Entity Types'!B:C,2,false)</f>
        <v>ფიზ. პირი</v>
      </c>
      <c r="E973" s="1" t="b">
        <v>1</v>
      </c>
      <c r="F973" s="6" t="s">
        <v>5166</v>
      </c>
      <c r="G973" s="6" t="str">
        <f>VLOOKUP(W973, Countries!B:H,7,false)</f>
        <v>საქართველო - GEO</v>
      </c>
      <c r="H973" s="6" t="s">
        <v>5167</v>
      </c>
      <c r="N973" s="6" t="s">
        <v>80</v>
      </c>
      <c r="P973" s="6" t="s">
        <v>5168</v>
      </c>
      <c r="T973" s="1" t="str">
        <f t="shared" si="1"/>
        <v>ICE000972</v>
      </c>
      <c r="U973" s="1" t="str">
        <f>TRIM(B973)&amp;" (ს.კ. "&amp;TRIM(F973)&amp;") - "&amp;VLOOKUP(X973,'Entity Types'!B:C,2,false)</f>
        <v>ირაკლი მედულაშვილი (ს.კ. 01012013066) - ფიზ. პირი</v>
      </c>
      <c r="V973" s="6" t="s">
        <v>62</v>
      </c>
      <c r="W973" s="6" t="s">
        <v>63</v>
      </c>
      <c r="X973" s="6" t="s">
        <v>92</v>
      </c>
    </row>
    <row r="974">
      <c r="A974" s="5">
        <v>44346.87298804398</v>
      </c>
      <c r="B974" s="6" t="s">
        <v>5169</v>
      </c>
      <c r="D974" s="1" t="str">
        <f>VLOOKUP(X974,'Entity Types'!B:C,2,false)</f>
        <v>შპს</v>
      </c>
      <c r="E974" s="1" t="b">
        <v>0</v>
      </c>
      <c r="F974" s="6" t="s">
        <v>5170</v>
      </c>
      <c r="G974" s="6" t="str">
        <f>VLOOKUP(W974, Countries!B:H,7,false)</f>
        <v>საქართველო - GEO</v>
      </c>
      <c r="H974" s="6" t="s">
        <v>5171</v>
      </c>
      <c r="K974" s="6" t="s">
        <v>5172</v>
      </c>
      <c r="L974" s="6">
        <v>1.020000855E9</v>
      </c>
      <c r="N974" s="6" t="s">
        <v>5173</v>
      </c>
      <c r="P974" s="6" t="s">
        <v>5174</v>
      </c>
      <c r="S974" s="6">
        <v>1451.0</v>
      </c>
      <c r="T974" s="1" t="str">
        <f t="shared" si="1"/>
        <v>ICE000973</v>
      </c>
      <c r="U974" s="1" t="str">
        <f>TRIM(B974)&amp;" (ს.კ. "&amp;TRIM(F974)&amp;") - "&amp;VLOOKUP(X974,'Entity Types'!B:C,2,false)</f>
        <v>M B G. LTD (ს.კ. 400015292) - შპს</v>
      </c>
      <c r="V974" s="6" t="s">
        <v>62</v>
      </c>
      <c r="W974" s="6" t="s">
        <v>63</v>
      </c>
      <c r="X974" s="6" t="s">
        <v>64</v>
      </c>
    </row>
    <row r="975">
      <c r="A975" s="5">
        <v>44346.87302650463</v>
      </c>
      <c r="B975" s="6" t="s">
        <v>5175</v>
      </c>
      <c r="D975" s="1" t="str">
        <f>VLOOKUP(X975,'Entity Types'!B:C,2,false)</f>
        <v>მცირე მეწარმე</v>
      </c>
      <c r="E975" s="1" t="b">
        <v>1</v>
      </c>
      <c r="F975" s="6" t="s">
        <v>5176</v>
      </c>
      <c r="G975" s="6" t="str">
        <f>VLOOKUP(W975, Countries!B:H,7,false)</f>
        <v>საქართველო - GEO</v>
      </c>
      <c r="H975" s="6" t="s">
        <v>5177</v>
      </c>
      <c r="N975" s="6" t="s">
        <v>80</v>
      </c>
      <c r="P975" s="6" t="s">
        <v>5178</v>
      </c>
      <c r="S975" s="6">
        <v>493.0</v>
      </c>
      <c r="T975" s="1" t="str">
        <f t="shared" si="1"/>
        <v>ICE000974</v>
      </c>
      <c r="U975" s="1" t="str">
        <f>TRIM(B975)&amp;" (ს.კ. "&amp;TRIM(F975)&amp;") - "&amp;VLOOKUP(X975,'Entity Types'!B:C,2,false)</f>
        <v>ანდრეი მელქუმიანი (ს.კ. 01012013422) - მცირე მეწარმე</v>
      </c>
      <c r="V975" s="6" t="s">
        <v>62</v>
      </c>
      <c r="W975" s="6" t="s">
        <v>63</v>
      </c>
      <c r="X975" s="6" t="s">
        <v>417</v>
      </c>
    </row>
    <row r="976">
      <c r="A976" s="5">
        <v>44346.873062858795</v>
      </c>
      <c r="B976" s="6" t="s">
        <v>5179</v>
      </c>
      <c r="D976" s="1" t="str">
        <f>VLOOKUP(X976,'Entity Types'!B:C,2,false)</f>
        <v>ინდ. მეწარმე</v>
      </c>
      <c r="E976" s="1" t="b">
        <v>1</v>
      </c>
      <c r="F976" s="6" t="s">
        <v>5180</v>
      </c>
      <c r="G976" s="6" t="str">
        <f>VLOOKUP(W976, Countries!B:H,7,false)</f>
        <v>საქართველო - GEO</v>
      </c>
      <c r="H976" s="6" t="s">
        <v>5181</v>
      </c>
      <c r="N976" s="6" t="s">
        <v>80</v>
      </c>
      <c r="P976" s="6" t="s">
        <v>5182</v>
      </c>
      <c r="T976" s="1" t="str">
        <f t="shared" si="1"/>
        <v>ICE000975</v>
      </c>
      <c r="U976" s="1" t="str">
        <f>TRIM(B976)&amp;" (ს.კ. "&amp;TRIM(F976)&amp;") - "&amp;VLOOKUP(X976,'Entity Types'!B:C,2,false)</f>
        <v>ზურაბ ვარდოსანიძე (ს.კ. 01008016264) - ინდ. მეწარმე</v>
      </c>
      <c r="V976" s="6" t="s">
        <v>62</v>
      </c>
      <c r="W976" s="6" t="s">
        <v>63</v>
      </c>
      <c r="X976" s="6" t="s">
        <v>892</v>
      </c>
    </row>
    <row r="977">
      <c r="A977" s="5">
        <v>44346.8730975</v>
      </c>
      <c r="B977" s="6" t="s">
        <v>5183</v>
      </c>
      <c r="D977" s="1" t="str">
        <f>VLOOKUP(X977,'Entity Types'!B:C,2,false)</f>
        <v>მცირე მეწარმე</v>
      </c>
      <c r="E977" s="1" t="b">
        <v>1</v>
      </c>
      <c r="F977" s="6" t="s">
        <v>5184</v>
      </c>
      <c r="G977" s="6" t="str">
        <f>VLOOKUP(W977, Countries!B:H,7,false)</f>
        <v>საქართველო - GEO</v>
      </c>
      <c r="H977" s="6" t="s">
        <v>5185</v>
      </c>
      <c r="N977" s="6" t="s">
        <v>80</v>
      </c>
      <c r="P977" s="6" t="s">
        <v>5186</v>
      </c>
      <c r="S977" s="6">
        <v>370.0</v>
      </c>
      <c r="T977" s="1" t="str">
        <f t="shared" si="1"/>
        <v>ICE000976</v>
      </c>
      <c r="U977" s="1" t="str">
        <f>TRIM(B977)&amp;" (ს.კ. "&amp;TRIM(F977)&amp;") - "&amp;VLOOKUP(X977,'Entity Types'!B:C,2,false)</f>
        <v>გელა ღვინაძე (ს.კ. 24001001826) - მცირე მეწარმე</v>
      </c>
      <c r="V977" s="6" t="s">
        <v>62</v>
      </c>
      <c r="W977" s="6" t="s">
        <v>63</v>
      </c>
      <c r="X977" s="6" t="s">
        <v>417</v>
      </c>
    </row>
    <row r="978">
      <c r="A978" s="5">
        <v>44346.873131643515</v>
      </c>
      <c r="B978" s="6" t="s">
        <v>5187</v>
      </c>
      <c r="D978" s="1" t="str">
        <f>VLOOKUP(X978,'Entity Types'!B:C,2,false)</f>
        <v>ფიზ. პირი</v>
      </c>
      <c r="E978" s="1" t="b">
        <v>1</v>
      </c>
      <c r="F978" s="6" t="s">
        <v>5188</v>
      </c>
      <c r="G978" s="6" t="str">
        <f>VLOOKUP(W978, Countries!B:H,7,false)</f>
        <v>საქართველო - GEO</v>
      </c>
      <c r="H978" s="6" t="s">
        <v>5189</v>
      </c>
      <c r="N978" s="6" t="s">
        <v>80</v>
      </c>
      <c r="P978" s="6" t="s">
        <v>5190</v>
      </c>
      <c r="T978" s="1" t="str">
        <f t="shared" si="1"/>
        <v>ICE000977</v>
      </c>
      <c r="U978" s="1" t="str">
        <f>TRIM(B978)&amp;" (ს.კ. "&amp;TRIM(F978)&amp;") - "&amp;VLOOKUP(X978,'Entity Types'!B:C,2,false)</f>
        <v>ზვიად თავართქილაძე (ს.კ. 01029001924) - ფიზ. პირი</v>
      </c>
      <c r="V978" s="6" t="s">
        <v>62</v>
      </c>
      <c r="W978" s="6" t="s">
        <v>63</v>
      </c>
      <c r="X978" s="6" t="s">
        <v>92</v>
      </c>
    </row>
    <row r="979">
      <c r="A979" s="5">
        <v>44346.873166273144</v>
      </c>
      <c r="B979" s="6" t="s">
        <v>5191</v>
      </c>
      <c r="D979" s="1" t="str">
        <f>VLOOKUP(X979,'Entity Types'!B:C,2,false)</f>
        <v>ფიზ. პირი</v>
      </c>
      <c r="E979" s="1" t="b">
        <v>1</v>
      </c>
      <c r="F979" s="6" t="s">
        <v>5192</v>
      </c>
      <c r="G979" s="6" t="str">
        <f>VLOOKUP(W979, Countries!B:H,7,false)</f>
        <v>საქართველო - GEO</v>
      </c>
      <c r="H979" s="6" t="s">
        <v>5193</v>
      </c>
      <c r="N979" s="6" t="s">
        <v>80</v>
      </c>
      <c r="P979" s="6" t="s">
        <v>5194</v>
      </c>
      <c r="S979" s="6">
        <v>596.0</v>
      </c>
      <c r="T979" s="1" t="str">
        <f t="shared" si="1"/>
        <v>ICE000978</v>
      </c>
      <c r="U979" s="1" t="str">
        <f>TRIM(B979)&amp;" (ს.კ. "&amp;TRIM(F979)&amp;") - "&amp;VLOOKUP(X979,'Entity Types'!B:C,2,false)</f>
        <v>დავით ახალაძე (ს.კ. 01012011353) - ფიზ. პირი</v>
      </c>
      <c r="V979" s="6" t="s">
        <v>62</v>
      </c>
      <c r="W979" s="6" t="s">
        <v>63</v>
      </c>
      <c r="X979" s="6" t="s">
        <v>92</v>
      </c>
    </row>
    <row r="980">
      <c r="A980" s="5">
        <v>44346.87320074074</v>
      </c>
      <c r="B980" s="6" t="s">
        <v>5195</v>
      </c>
      <c r="D980" s="1" t="str">
        <f>VLOOKUP(X980,'Entity Types'!B:C,2,false)</f>
        <v>ფიზ. პირი</v>
      </c>
      <c r="E980" s="1" t="b">
        <v>1</v>
      </c>
      <c r="F980" s="6" t="s">
        <v>5196</v>
      </c>
      <c r="G980" s="6" t="str">
        <f>VLOOKUP(W980, Countries!B:H,7,false)</f>
        <v>საქართველო - GEO</v>
      </c>
      <c r="H980" s="6" t="s">
        <v>5197</v>
      </c>
      <c r="N980" s="6" t="s">
        <v>5198</v>
      </c>
      <c r="P980" s="6" t="s">
        <v>5199</v>
      </c>
      <c r="T980" s="1" t="str">
        <f t="shared" si="1"/>
        <v>ICE000979</v>
      </c>
      <c r="U980" s="1" t="str">
        <f>TRIM(B980)&amp;" (ს.კ. "&amp;TRIM(F980)&amp;") - "&amp;VLOOKUP(X980,'Entity Types'!B:C,2,false)</f>
        <v>მერაბ ხუჭუა (ს.კ. 37001009886) - ფიზ. პირი</v>
      </c>
      <c r="V980" s="6" t="s">
        <v>62</v>
      </c>
      <c r="W980" s="6" t="s">
        <v>63</v>
      </c>
      <c r="X980" s="6" t="s">
        <v>92</v>
      </c>
    </row>
    <row r="981">
      <c r="A981" s="5">
        <v>44346.87323482639</v>
      </c>
      <c r="B981" s="6" t="s">
        <v>5200</v>
      </c>
      <c r="D981" s="1" t="str">
        <f>VLOOKUP(X981,'Entity Types'!B:C,2,false)</f>
        <v>ფიზ. პირი</v>
      </c>
      <c r="E981" s="1" t="b">
        <v>1</v>
      </c>
      <c r="F981" s="6" t="s">
        <v>5201</v>
      </c>
      <c r="G981" s="6" t="str">
        <f>VLOOKUP(W981, Countries!B:H,7,false)</f>
        <v>საქართველო - GEO</v>
      </c>
      <c r="H981" s="6" t="s">
        <v>5202</v>
      </c>
      <c r="N981" s="6" t="s">
        <v>80</v>
      </c>
      <c r="P981" s="6" t="s">
        <v>5203</v>
      </c>
      <c r="S981" s="6">
        <v>401.0</v>
      </c>
      <c r="T981" s="1" t="str">
        <f t="shared" si="1"/>
        <v>ICE000980</v>
      </c>
      <c r="U981" s="1" t="str">
        <f>TRIM(B981)&amp;" (ს.კ. "&amp;TRIM(F981)&amp;") - "&amp;VLOOKUP(X981,'Entity Types'!B:C,2,false)</f>
        <v>ზვიად ყანჩაველი (ს.კ. 01030011940) - ფიზ. პირი</v>
      </c>
      <c r="V981" s="6" t="s">
        <v>62</v>
      </c>
      <c r="W981" s="6" t="s">
        <v>63</v>
      </c>
      <c r="X981" s="6" t="s">
        <v>92</v>
      </c>
    </row>
    <row r="982">
      <c r="A982" s="5">
        <v>44346.87326876157</v>
      </c>
      <c r="B982" s="6" t="s">
        <v>5204</v>
      </c>
      <c r="D982" s="1" t="str">
        <f>VLOOKUP(X982,'Entity Types'!B:C,2,false)</f>
        <v>მცირე მეწარმე</v>
      </c>
      <c r="E982" s="1" t="b">
        <v>1</v>
      </c>
      <c r="F982" s="6" t="s">
        <v>5205</v>
      </c>
      <c r="G982" s="6" t="str">
        <f>VLOOKUP(W982, Countries!B:H,7,false)</f>
        <v>საქართველო - GEO</v>
      </c>
      <c r="H982" s="6" t="s">
        <v>5206</v>
      </c>
      <c r="N982" s="6" t="s">
        <v>80</v>
      </c>
      <c r="P982" s="6" t="s">
        <v>5207</v>
      </c>
      <c r="S982" s="6">
        <v>405.0</v>
      </c>
      <c r="T982" s="1" t="str">
        <f t="shared" si="1"/>
        <v>ICE000981</v>
      </c>
      <c r="U982" s="1" t="str">
        <f>TRIM(B982)&amp;" (ს.კ. "&amp;TRIM(F982)&amp;") - "&amp;VLOOKUP(X982,'Entity Types'!B:C,2,false)</f>
        <v>არმაზი გოგიშვილი (ს.კ. 01023001924) - მცირე მეწარმე</v>
      </c>
      <c r="V982" s="6" t="s">
        <v>62</v>
      </c>
      <c r="W982" s="6" t="s">
        <v>63</v>
      </c>
      <c r="X982" s="6" t="s">
        <v>417</v>
      </c>
    </row>
    <row r="983">
      <c r="A983" s="5">
        <v>44346.87330048611</v>
      </c>
      <c r="B983" s="6" t="s">
        <v>287</v>
      </c>
      <c r="D983" s="1" t="str">
        <f>VLOOKUP(X983,'Entity Types'!B:C,2,false)</f>
        <v>ინდ. მეწარმე</v>
      </c>
      <c r="E983" s="1" t="b">
        <v>1</v>
      </c>
      <c r="F983" s="6" t="s">
        <v>5208</v>
      </c>
      <c r="G983" s="6" t="str">
        <f>VLOOKUP(W983, Countries!B:H,7,false)</f>
        <v>საქართველო - GEO</v>
      </c>
      <c r="H983" s="6" t="s">
        <v>5209</v>
      </c>
      <c r="N983" s="6" t="s">
        <v>80</v>
      </c>
      <c r="P983" s="6" t="s">
        <v>5210</v>
      </c>
      <c r="T983" s="1" t="str">
        <f t="shared" si="1"/>
        <v>ICE000982</v>
      </c>
      <c r="U983" s="1" t="str">
        <f>TRIM(B983)&amp;" (ს.კ. "&amp;TRIM(F983)&amp;") - "&amp;VLOOKUP(X983,'Entity Types'!B:C,2,false)</f>
        <v>გიორგი ჯოხაძე (ს.კ. 01019010042) - ინდ. მეწარმე</v>
      </c>
      <c r="V983" s="6" t="s">
        <v>62</v>
      </c>
      <c r="W983" s="6" t="s">
        <v>63</v>
      </c>
      <c r="X983" s="6" t="s">
        <v>892</v>
      </c>
    </row>
    <row r="984">
      <c r="A984" s="5">
        <v>44346.87333741898</v>
      </c>
      <c r="B984" s="6" t="s">
        <v>5211</v>
      </c>
      <c r="D984" s="1" t="str">
        <f>VLOOKUP(X984,'Entity Types'!B:C,2,false)</f>
        <v>ინდ. მეწარმე</v>
      </c>
      <c r="E984" s="1" t="b">
        <v>1</v>
      </c>
      <c r="F984" s="6" t="s">
        <v>5212</v>
      </c>
      <c r="G984" s="6" t="str">
        <f>VLOOKUP(W984, Countries!B:H,7,false)</f>
        <v>საქართველო - GEO</v>
      </c>
      <c r="H984" s="6" t="s">
        <v>5213</v>
      </c>
      <c r="N984" s="6" t="s">
        <v>80</v>
      </c>
      <c r="P984" s="6" t="s">
        <v>5214</v>
      </c>
      <c r="T984" s="1" t="str">
        <f t="shared" si="1"/>
        <v>ICE000983</v>
      </c>
      <c r="U984" s="1" t="str">
        <f>TRIM(B984)&amp;" (ს.კ. "&amp;TRIM(F984)&amp;") - "&amp;VLOOKUP(X984,'Entity Types'!B:C,2,false)</f>
        <v>ბესარიონ მომცელიძე (ს.კ. 01018002245) - ინდ. მეწარმე</v>
      </c>
      <c r="V984" s="6" t="s">
        <v>62</v>
      </c>
      <c r="W984" s="6" t="s">
        <v>63</v>
      </c>
      <c r="X984" s="6" t="s">
        <v>892</v>
      </c>
    </row>
    <row r="985">
      <c r="A985" s="5">
        <v>44346.87336997685</v>
      </c>
      <c r="B985" s="6" t="s">
        <v>5215</v>
      </c>
      <c r="D985" s="1" t="str">
        <f>VLOOKUP(X985,'Entity Types'!B:C,2,false)</f>
        <v>ინდ. მეწარმე</v>
      </c>
      <c r="E985" s="1" t="b">
        <v>1</v>
      </c>
      <c r="F985" s="6" t="s">
        <v>5216</v>
      </c>
      <c r="G985" s="6" t="str">
        <f>VLOOKUP(W985, Countries!B:H,7,false)</f>
        <v>საქართველო - GEO</v>
      </c>
      <c r="H985" s="6" t="s">
        <v>5217</v>
      </c>
      <c r="N985" s="6" t="s">
        <v>5218</v>
      </c>
      <c r="P985" s="6" t="s">
        <v>5219</v>
      </c>
      <c r="T985" s="1" t="str">
        <f t="shared" si="1"/>
        <v>ICE000984</v>
      </c>
      <c r="U985" s="1" t="str">
        <f>TRIM(B985)&amp;" (ს.კ. "&amp;TRIM(F985)&amp;") - "&amp;VLOOKUP(X985,'Entity Types'!B:C,2,false)</f>
        <v>კახა ჯაჭვაძე (ს.კ. 01018002620) - ინდ. მეწარმე</v>
      </c>
      <c r="V985" s="6" t="s">
        <v>62</v>
      </c>
      <c r="W985" s="6" t="s">
        <v>63</v>
      </c>
      <c r="X985" s="6" t="s">
        <v>892</v>
      </c>
    </row>
    <row r="986">
      <c r="A986" s="5">
        <v>44346.87340165509</v>
      </c>
      <c r="B986" s="6" t="s">
        <v>5220</v>
      </c>
      <c r="D986" s="1" t="str">
        <f>VLOOKUP(X986,'Entity Types'!B:C,2,false)</f>
        <v>ფიზ. პირი</v>
      </c>
      <c r="E986" s="1" t="b">
        <v>1</v>
      </c>
      <c r="F986" s="6" t="s">
        <v>5221</v>
      </c>
      <c r="G986" s="6" t="str">
        <f>VLOOKUP(W986, Countries!B:H,7,false)</f>
        <v>საქართველო - GEO</v>
      </c>
      <c r="H986" s="6" t="s">
        <v>5222</v>
      </c>
      <c r="N986" s="6" t="s">
        <v>80</v>
      </c>
      <c r="P986" s="6" t="s">
        <v>5223</v>
      </c>
      <c r="S986" s="6">
        <v>430.0</v>
      </c>
      <c r="T986" s="1" t="str">
        <f t="shared" si="1"/>
        <v>ICE000985</v>
      </c>
      <c r="U986" s="1" t="str">
        <f>TRIM(B986)&amp;" (ს.კ. "&amp;TRIM(F986)&amp;") - "&amp;VLOOKUP(X986,'Entity Types'!B:C,2,false)</f>
        <v>ნუგზარ ბასილიძე (ს.კ. 01019018250) - ფიზ. პირი</v>
      </c>
      <c r="V986" s="6" t="s">
        <v>62</v>
      </c>
      <c r="W986" s="6" t="s">
        <v>63</v>
      </c>
      <c r="X986" s="6" t="s">
        <v>92</v>
      </c>
    </row>
    <row r="987">
      <c r="A987" s="5">
        <v>44346.87343476852</v>
      </c>
      <c r="B987" s="6" t="s">
        <v>5224</v>
      </c>
      <c r="D987" s="1" t="str">
        <f>VLOOKUP(X987,'Entity Types'!B:C,2,false)</f>
        <v>ფიზ. პირი</v>
      </c>
      <c r="E987" s="1" t="b">
        <v>1</v>
      </c>
      <c r="F987" s="6" t="s">
        <v>5225</v>
      </c>
      <c r="G987" s="6" t="str">
        <f>VLOOKUP(W987, Countries!B:H,7,false)</f>
        <v>საქართველო - GEO</v>
      </c>
      <c r="H987" s="6" t="s">
        <v>5226</v>
      </c>
      <c r="N987" s="6" t="s">
        <v>80</v>
      </c>
      <c r="P987" s="6" t="s">
        <v>5227</v>
      </c>
      <c r="T987" s="1" t="str">
        <f t="shared" si="1"/>
        <v>ICE000986</v>
      </c>
      <c r="U987" s="1" t="str">
        <f>TRIM(B987)&amp;" (ს.კ. "&amp;TRIM(F987)&amp;") - "&amp;VLOOKUP(X987,'Entity Types'!B:C,2,false)</f>
        <v>ვაჟა ჩხაიძე (ს.კ. 37001017364) - ფიზ. პირი</v>
      </c>
      <c r="V987" s="6" t="s">
        <v>62</v>
      </c>
      <c r="W987" s="6" t="s">
        <v>63</v>
      </c>
      <c r="X987" s="6" t="s">
        <v>92</v>
      </c>
    </row>
    <row r="988">
      <c r="A988" s="5">
        <v>44346.873466481484</v>
      </c>
      <c r="B988" s="6" t="s">
        <v>5228</v>
      </c>
      <c r="D988" s="1" t="str">
        <f>VLOOKUP(X988,'Entity Types'!B:C,2,false)</f>
        <v>ფიზ. პირი</v>
      </c>
      <c r="E988" s="1" t="b">
        <v>1</v>
      </c>
      <c r="F988" s="6" t="s">
        <v>5229</v>
      </c>
      <c r="G988" s="6" t="str">
        <f>VLOOKUP(W988, Countries!B:H,7,false)</f>
        <v>საქართველო - GEO</v>
      </c>
      <c r="H988" s="6" t="s">
        <v>5230</v>
      </c>
      <c r="N988" s="6" t="s">
        <v>80</v>
      </c>
      <c r="P988" s="6" t="s">
        <v>5231</v>
      </c>
      <c r="S988" s="6">
        <v>545.0</v>
      </c>
      <c r="T988" s="1" t="str">
        <f t="shared" si="1"/>
        <v>ICE000987</v>
      </c>
      <c r="U988" s="1" t="str">
        <f>TRIM(B988)&amp;" (ს.კ. "&amp;TRIM(F988)&amp;") - "&amp;VLOOKUP(X988,'Entity Types'!B:C,2,false)</f>
        <v>ზურაბ ბადუაშვილი (ს.კ. 22001005470) - ფიზ. პირი</v>
      </c>
      <c r="V988" s="6" t="s">
        <v>62</v>
      </c>
      <c r="W988" s="6" t="s">
        <v>63</v>
      </c>
      <c r="X988" s="6" t="s">
        <v>92</v>
      </c>
    </row>
    <row r="989">
      <c r="A989" s="5">
        <v>44346.8735005787</v>
      </c>
      <c r="B989" s="6" t="s">
        <v>5232</v>
      </c>
      <c r="D989" s="1" t="str">
        <f>VLOOKUP(X989,'Entity Types'!B:C,2,false)</f>
        <v>ფიზ. პირი</v>
      </c>
      <c r="E989" s="1" t="b">
        <v>1</v>
      </c>
      <c r="F989" s="6" t="s">
        <v>5233</v>
      </c>
      <c r="G989" s="6" t="str">
        <f>VLOOKUP(W989, Countries!B:H,7,false)</f>
        <v>საქართველო - GEO</v>
      </c>
      <c r="H989" s="6" t="s">
        <v>5234</v>
      </c>
      <c r="N989" s="6" t="s">
        <v>80</v>
      </c>
      <c r="P989" s="6" t="s">
        <v>5235</v>
      </c>
      <c r="S989" s="6">
        <v>414.0</v>
      </c>
      <c r="T989" s="1" t="str">
        <f t="shared" si="1"/>
        <v>ICE000988</v>
      </c>
      <c r="U989" s="1" t="str">
        <f>TRIM(B989)&amp;" (ს.კ. "&amp;TRIM(F989)&amp;") - "&amp;VLOOKUP(X989,'Entity Types'!B:C,2,false)</f>
        <v>გიორგი გიორგაძე (ს.კ. 01009009942) - ფიზ. პირი</v>
      </c>
      <c r="V989" s="6" t="s">
        <v>62</v>
      </c>
      <c r="W989" s="6" t="s">
        <v>63</v>
      </c>
      <c r="X989" s="6" t="s">
        <v>92</v>
      </c>
    </row>
    <row r="990">
      <c r="A990" s="5">
        <v>44346.87353645833</v>
      </c>
      <c r="B990" s="6" t="s">
        <v>5236</v>
      </c>
      <c r="D990" s="1" t="str">
        <f>VLOOKUP(X990,'Entity Types'!B:C,2,false)</f>
        <v>ფიზ. პირი</v>
      </c>
      <c r="E990" s="1" t="b">
        <v>1</v>
      </c>
      <c r="F990" s="6" t="s">
        <v>5237</v>
      </c>
      <c r="G990" s="6" t="str">
        <f>VLOOKUP(W990, Countries!B:H,7,false)</f>
        <v>საქართველო - GEO</v>
      </c>
      <c r="H990" s="6" t="s">
        <v>5238</v>
      </c>
      <c r="N990" s="6" t="s">
        <v>80</v>
      </c>
      <c r="P990" s="6" t="s">
        <v>5239</v>
      </c>
      <c r="S990" s="6">
        <v>449.0</v>
      </c>
      <c r="T990" s="1" t="str">
        <f t="shared" si="1"/>
        <v>ICE000989</v>
      </c>
      <c r="U990" s="1" t="str">
        <f>TRIM(B990)&amp;" (ს.კ. "&amp;TRIM(F990)&amp;") - "&amp;VLOOKUP(X990,'Entity Types'!B:C,2,false)</f>
        <v>არჩილ ხელაშვილი (ს.კ. 01024006131) - ფიზ. პირი</v>
      </c>
      <c r="V990" s="6" t="s">
        <v>62</v>
      </c>
      <c r="W990" s="6" t="s">
        <v>63</v>
      </c>
      <c r="X990" s="6" t="s">
        <v>92</v>
      </c>
    </row>
    <row r="991">
      <c r="A991" s="5">
        <v>44346.873569131945</v>
      </c>
      <c r="B991" s="6" t="s">
        <v>5240</v>
      </c>
      <c r="D991" s="1" t="str">
        <f>VLOOKUP(X991,'Entity Types'!B:C,2,false)</f>
        <v>ფიზ. პირი</v>
      </c>
      <c r="E991" s="1" t="b">
        <v>1</v>
      </c>
      <c r="F991" s="6" t="s">
        <v>5241</v>
      </c>
      <c r="G991" s="6" t="str">
        <f>VLOOKUP(W991, Countries!B:H,7,false)</f>
        <v>საქართველო - GEO</v>
      </c>
      <c r="H991" s="6" t="s">
        <v>5242</v>
      </c>
      <c r="N991" s="6" t="s">
        <v>80</v>
      </c>
      <c r="P991" s="6" t="s">
        <v>5243</v>
      </c>
      <c r="T991" s="1" t="str">
        <f t="shared" si="1"/>
        <v>ICE000990</v>
      </c>
      <c r="U991" s="1" t="str">
        <f>TRIM(B991)&amp;" (ს.კ. "&amp;TRIM(F991)&amp;") - "&amp;VLOOKUP(X991,'Entity Types'!B:C,2,false)</f>
        <v>მამუკა მაჭარაძე (ს.კ. 01024036110) - ფიზ. პირი</v>
      </c>
      <c r="V991" s="6" t="s">
        <v>62</v>
      </c>
      <c r="W991" s="6" t="s">
        <v>63</v>
      </c>
      <c r="X991" s="6" t="s">
        <v>92</v>
      </c>
    </row>
    <row r="992">
      <c r="A992" s="5">
        <v>44346.87359981482</v>
      </c>
      <c r="B992" s="6" t="s">
        <v>5244</v>
      </c>
      <c r="D992" s="1" t="str">
        <f>VLOOKUP(X992,'Entity Types'!B:C,2,false)</f>
        <v>ფიზ. პირი</v>
      </c>
      <c r="E992" s="1" t="b">
        <v>1</v>
      </c>
      <c r="F992" s="6" t="s">
        <v>5245</v>
      </c>
      <c r="G992" s="6" t="str">
        <f>VLOOKUP(W992, Countries!B:H,7,false)</f>
        <v>საქართველო - GEO</v>
      </c>
      <c r="H992" s="6" t="s">
        <v>5246</v>
      </c>
      <c r="N992" s="6" t="s">
        <v>80</v>
      </c>
      <c r="P992" s="6" t="s">
        <v>5247</v>
      </c>
      <c r="T992" s="1" t="str">
        <f t="shared" si="1"/>
        <v>ICE000991</v>
      </c>
      <c r="U992" s="1" t="str">
        <f>TRIM(B992)&amp;" (ს.კ. "&amp;TRIM(F992)&amp;") - "&amp;VLOOKUP(X992,'Entity Types'!B:C,2,false)</f>
        <v>ირაკლი ბერიძე (ს.კ. 61007000389) - ფიზ. პირი</v>
      </c>
      <c r="V992" s="6" t="s">
        <v>62</v>
      </c>
      <c r="W992" s="6" t="s">
        <v>63</v>
      </c>
      <c r="X992" s="6" t="s">
        <v>92</v>
      </c>
    </row>
    <row r="993">
      <c r="A993" s="5">
        <v>44346.873633043986</v>
      </c>
      <c r="B993" s="6" t="s">
        <v>5248</v>
      </c>
      <c r="D993" s="1" t="str">
        <f>VLOOKUP(X993,'Entity Types'!B:C,2,false)</f>
        <v>ფიზ. პირი</v>
      </c>
      <c r="E993" s="1" t="b">
        <v>1</v>
      </c>
      <c r="F993" s="6" t="s">
        <v>5249</v>
      </c>
      <c r="G993" s="6" t="str">
        <f>VLOOKUP(W993, Countries!B:H,7,false)</f>
        <v>საქართველო - GEO</v>
      </c>
      <c r="H993" s="6" t="s">
        <v>5250</v>
      </c>
      <c r="N993" s="6" t="s">
        <v>80</v>
      </c>
      <c r="P993" s="6" t="s">
        <v>5251</v>
      </c>
      <c r="T993" s="1" t="str">
        <f t="shared" si="1"/>
        <v>ICE000992</v>
      </c>
      <c r="U993" s="1" t="str">
        <f>TRIM(B993)&amp;" (ს.კ. "&amp;TRIM(F993)&amp;") - "&amp;VLOOKUP(X993,'Entity Types'!B:C,2,false)</f>
        <v>ტარიელ მძელური (ს.კ. 22001015477) - ფიზ. პირი</v>
      </c>
      <c r="V993" s="6" t="s">
        <v>62</v>
      </c>
      <c r="W993" s="6" t="s">
        <v>63</v>
      </c>
      <c r="X993" s="6" t="s">
        <v>92</v>
      </c>
    </row>
    <row r="994">
      <c r="A994" s="5">
        <v>44346.873666423606</v>
      </c>
      <c r="B994" s="6" t="s">
        <v>5252</v>
      </c>
      <c r="D994" s="1" t="str">
        <f>VLOOKUP(X994,'Entity Types'!B:C,2,false)</f>
        <v>ფიზ. პირი</v>
      </c>
      <c r="E994" s="1" t="b">
        <v>1</v>
      </c>
      <c r="F994" s="6" t="s">
        <v>5253</v>
      </c>
      <c r="G994" s="6" t="str">
        <f>VLOOKUP(W994, Countries!B:H,7,false)</f>
        <v>საქართველო - GEO</v>
      </c>
      <c r="H994" s="6" t="s">
        <v>5254</v>
      </c>
      <c r="N994" s="6" t="s">
        <v>80</v>
      </c>
      <c r="P994" s="6" t="s">
        <v>5255</v>
      </c>
      <c r="T994" s="1" t="str">
        <f t="shared" si="1"/>
        <v>ICE000993</v>
      </c>
      <c r="U994" s="1" t="str">
        <f>TRIM(B994)&amp;" (ს.კ. "&amp;TRIM(F994)&amp;") - "&amp;VLOOKUP(X994,'Entity Types'!B:C,2,false)</f>
        <v>ბესიკ ფუტკარაძე (ს.კ. 61010002217) - ფიზ. პირი</v>
      </c>
      <c r="V994" s="6" t="s">
        <v>62</v>
      </c>
      <c r="W994" s="6" t="s">
        <v>63</v>
      </c>
      <c r="X994" s="6" t="s">
        <v>92</v>
      </c>
    </row>
    <row r="995">
      <c r="A995" s="5">
        <v>44346.87369965277</v>
      </c>
      <c r="B995" s="6" t="s">
        <v>5256</v>
      </c>
      <c r="D995" s="1" t="str">
        <f>VLOOKUP(X995,'Entity Types'!B:C,2,false)</f>
        <v>ფიზ. პირი</v>
      </c>
      <c r="E995" s="1" t="b">
        <v>1</v>
      </c>
      <c r="F995" s="6" t="s">
        <v>5257</v>
      </c>
      <c r="G995" s="6" t="str">
        <f>VLOOKUP(W995, Countries!B:H,7,false)</f>
        <v>საქართველო - GEO</v>
      </c>
      <c r="H995" s="6" t="s">
        <v>5258</v>
      </c>
      <c r="N995" s="6" t="s">
        <v>80</v>
      </c>
      <c r="P995" s="6" t="s">
        <v>5259</v>
      </c>
      <c r="S995" s="6">
        <v>500.0</v>
      </c>
      <c r="T995" s="1" t="str">
        <f t="shared" si="1"/>
        <v>ICE000994</v>
      </c>
      <c r="U995" s="1" t="str">
        <f>TRIM(B995)&amp;" (ს.კ. "&amp;TRIM(F995)&amp;") - "&amp;VLOOKUP(X995,'Entity Types'!B:C,2,false)</f>
        <v>თენგიზ გოგელია (ს.კ. 01017002042) - ფიზ. პირი</v>
      </c>
      <c r="V995" s="6" t="s">
        <v>62</v>
      </c>
      <c r="W995" s="6" t="s">
        <v>63</v>
      </c>
      <c r="X995" s="6" t="s">
        <v>92</v>
      </c>
    </row>
    <row r="996">
      <c r="A996" s="5">
        <v>44346.87373020833</v>
      </c>
      <c r="B996" s="6" t="s">
        <v>5260</v>
      </c>
      <c r="D996" s="1" t="str">
        <f>VLOOKUP(X996,'Entity Types'!B:C,2,false)</f>
        <v>ფიზ. პირი</v>
      </c>
      <c r="E996" s="1" t="b">
        <v>1</v>
      </c>
      <c r="F996" s="6" t="s">
        <v>5261</v>
      </c>
      <c r="G996" s="6" t="str">
        <f>VLOOKUP(W996, Countries!B:H,7,false)</f>
        <v>საქართველო - GEO</v>
      </c>
      <c r="H996" s="6" t="s">
        <v>5262</v>
      </c>
      <c r="N996" s="6" t="s">
        <v>80</v>
      </c>
      <c r="P996" s="6" t="s">
        <v>5263</v>
      </c>
      <c r="S996" s="6">
        <v>478.0</v>
      </c>
      <c r="T996" s="1" t="str">
        <f t="shared" si="1"/>
        <v>ICE000995</v>
      </c>
      <c r="U996" s="1" t="str">
        <f>TRIM(B996)&amp;" (ს.კ. "&amp;TRIM(F996)&amp;") - "&amp;VLOOKUP(X996,'Entity Types'!B:C,2,false)</f>
        <v>ნინო მელაძე (ს.კ. 01024020403) - ფიზ. პირი</v>
      </c>
      <c r="V996" s="6" t="s">
        <v>62</v>
      </c>
      <c r="W996" s="6" t="s">
        <v>63</v>
      </c>
      <c r="X996" s="6" t="s">
        <v>92</v>
      </c>
    </row>
    <row r="997">
      <c r="A997" s="5">
        <v>44346.87375994213</v>
      </c>
      <c r="B997" s="6" t="s">
        <v>5264</v>
      </c>
      <c r="D997" s="1" t="str">
        <f>VLOOKUP(X997,'Entity Types'!B:C,2,false)</f>
        <v>ფიზ. პირი</v>
      </c>
      <c r="E997" s="1" t="b">
        <v>1</v>
      </c>
      <c r="F997" s="6" t="s">
        <v>5265</v>
      </c>
      <c r="G997" s="6" t="str">
        <f>VLOOKUP(W997, Countries!B:H,7,false)</f>
        <v>საქართველო - GEO</v>
      </c>
      <c r="H997" s="6" t="s">
        <v>5266</v>
      </c>
      <c r="N997" s="6" t="s">
        <v>80</v>
      </c>
      <c r="P997" s="6" t="s">
        <v>5267</v>
      </c>
      <c r="S997" s="6">
        <v>517.0</v>
      </c>
      <c r="T997" s="1" t="str">
        <f t="shared" si="1"/>
        <v>ICE000996</v>
      </c>
      <c r="U997" s="1" t="str">
        <f>TRIM(B997)&amp;" (ს.კ. "&amp;TRIM(F997)&amp;") - "&amp;VLOOKUP(X997,'Entity Types'!B:C,2,false)</f>
        <v>თეიმურაზ ქარდავა (ს.კ. 01008044796) - ფიზ. პირი</v>
      </c>
      <c r="V997" s="6" t="s">
        <v>62</v>
      </c>
      <c r="W997" s="6" t="s">
        <v>63</v>
      </c>
      <c r="X997" s="6" t="s">
        <v>92</v>
      </c>
    </row>
    <row r="998">
      <c r="A998" s="5">
        <v>44346.873793506944</v>
      </c>
      <c r="B998" s="6" t="s">
        <v>5268</v>
      </c>
      <c r="D998" s="1" t="str">
        <f>VLOOKUP(X998,'Entity Types'!B:C,2,false)</f>
        <v>ფიზ. პირი</v>
      </c>
      <c r="E998" s="1" t="b">
        <v>1</v>
      </c>
      <c r="F998" s="6" t="s">
        <v>5269</v>
      </c>
      <c r="G998" s="6" t="str">
        <f>VLOOKUP(W998, Countries!B:H,7,false)</f>
        <v>საქართველო - GEO</v>
      </c>
      <c r="H998" s="6" t="s">
        <v>5270</v>
      </c>
      <c r="N998" s="6" t="s">
        <v>80</v>
      </c>
      <c r="P998" s="6" t="s">
        <v>5271</v>
      </c>
      <c r="T998" s="1" t="str">
        <f t="shared" si="1"/>
        <v>ICE000997</v>
      </c>
      <c r="U998" s="1" t="str">
        <f>TRIM(B998)&amp;" (ს.კ. "&amp;TRIM(F998)&amp;") - "&amp;VLOOKUP(X998,'Entity Types'!B:C,2,false)</f>
        <v>მიხეილ გრიგორიანი (ს.კ. 59001005448) - ფიზ. პირი</v>
      </c>
      <c r="V998" s="6" t="s">
        <v>62</v>
      </c>
      <c r="W998" s="6" t="s">
        <v>63</v>
      </c>
      <c r="X998" s="6" t="s">
        <v>92</v>
      </c>
    </row>
    <row r="999">
      <c r="A999" s="5">
        <v>44346.873824525464</v>
      </c>
      <c r="B999" s="6" t="s">
        <v>5272</v>
      </c>
      <c r="D999" s="1" t="str">
        <f>VLOOKUP(X999,'Entity Types'!B:C,2,false)</f>
        <v>ფიზ. პირი</v>
      </c>
      <c r="E999" s="1" t="b">
        <v>1</v>
      </c>
      <c r="F999" s="6" t="s">
        <v>5273</v>
      </c>
      <c r="G999" s="6" t="str">
        <f>VLOOKUP(W999, Countries!B:H,7,false)</f>
        <v>საქართველო - GEO</v>
      </c>
      <c r="H999" s="6" t="s">
        <v>5274</v>
      </c>
      <c r="N999" s="6" t="s">
        <v>80</v>
      </c>
      <c r="P999" s="6" t="s">
        <v>5275</v>
      </c>
      <c r="S999" s="6">
        <v>524.0</v>
      </c>
      <c r="T999" s="1" t="str">
        <f t="shared" si="1"/>
        <v>ICE000998</v>
      </c>
      <c r="U999" s="1" t="str">
        <f>TRIM(B999)&amp;" (ს.კ. "&amp;TRIM(F999)&amp;") - "&amp;VLOOKUP(X999,'Entity Types'!B:C,2,false)</f>
        <v>იაგო ჩოჩელი (ს.კ. 06001000160) - ფიზ. პირი</v>
      </c>
      <c r="V999" s="6" t="s">
        <v>62</v>
      </c>
      <c r="W999" s="6" t="s">
        <v>63</v>
      </c>
      <c r="X999" s="6" t="s">
        <v>92</v>
      </c>
    </row>
    <row r="1000">
      <c r="A1000" s="5">
        <v>44346.873855300924</v>
      </c>
      <c r="B1000" s="6" t="s">
        <v>5276</v>
      </c>
      <c r="D1000" s="1" t="str">
        <f>VLOOKUP(X1000,'Entity Types'!B:C,2,false)</f>
        <v>ინდ. მეწარმე</v>
      </c>
      <c r="E1000" s="1" t="b">
        <v>1</v>
      </c>
      <c r="F1000" s="6" t="s">
        <v>5277</v>
      </c>
      <c r="G1000" s="6" t="str">
        <f>VLOOKUP(W1000, Countries!B:H,7,false)</f>
        <v>საქართველო - GEO</v>
      </c>
      <c r="H1000" s="6" t="s">
        <v>5278</v>
      </c>
      <c r="N1000" s="6" t="s">
        <v>80</v>
      </c>
      <c r="P1000" s="6" t="s">
        <v>5279</v>
      </c>
      <c r="T1000" s="1" t="str">
        <f t="shared" si="1"/>
        <v>ICE000999</v>
      </c>
      <c r="U1000" s="1" t="str">
        <f>TRIM(B1000)&amp;" (ს.კ. "&amp;TRIM(F1000)&amp;") - "&amp;VLOOKUP(X1000,'Entity Types'!B:C,2,false)</f>
        <v>ზვიად ჩაჩუა (ს.კ. 37001039150) - ინდ. მეწარმე</v>
      </c>
      <c r="V1000" s="6" t="s">
        <v>62</v>
      </c>
      <c r="W1000" s="6" t="s">
        <v>63</v>
      </c>
      <c r="X1000" s="6" t="s">
        <v>892</v>
      </c>
    </row>
    <row r="1001">
      <c r="A1001" s="5">
        <v>44346.873885671295</v>
      </c>
      <c r="B1001" s="6" t="s">
        <v>5280</v>
      </c>
      <c r="D1001" s="1" t="str">
        <f>VLOOKUP(X1001,'Entity Types'!B:C,2,false)</f>
        <v>ფიზ. პირი</v>
      </c>
      <c r="E1001" s="1" t="b">
        <v>1</v>
      </c>
      <c r="F1001" s="6" t="s">
        <v>5281</v>
      </c>
      <c r="G1001" s="6" t="str">
        <f>VLOOKUP(W1001, Countries!B:H,7,false)</f>
        <v>საქართველო - GEO</v>
      </c>
      <c r="H1001" s="6" t="s">
        <v>5282</v>
      </c>
      <c r="N1001" s="6" t="s">
        <v>80</v>
      </c>
      <c r="P1001" s="6" t="s">
        <v>5283</v>
      </c>
      <c r="S1001" s="6">
        <v>535.0</v>
      </c>
      <c r="T1001" s="1" t="str">
        <f t="shared" si="1"/>
        <v>ICE001000</v>
      </c>
      <c r="U1001" s="1" t="str">
        <f>TRIM(B1001)&amp;" (ს.კ. "&amp;TRIM(F1001)&amp;") - "&amp;VLOOKUP(X1001,'Entity Types'!B:C,2,false)</f>
        <v>ლიანა ცუცქირიძე (ს.კ. 35001010647) - ფიზ. პირი</v>
      </c>
      <c r="V1001" s="6" t="s">
        <v>62</v>
      </c>
      <c r="W1001" s="6" t="s">
        <v>63</v>
      </c>
      <c r="X1001" s="6" t="s">
        <v>92</v>
      </c>
    </row>
    <row r="1002">
      <c r="A1002" s="5">
        <v>44346.873916481476</v>
      </c>
      <c r="B1002" s="6" t="s">
        <v>5284</v>
      </c>
      <c r="D1002" s="1" t="str">
        <f>VLOOKUP(X1002,'Entity Types'!B:C,2,false)</f>
        <v>ინდ. მეწარმე</v>
      </c>
      <c r="E1002" s="1" t="b">
        <v>1</v>
      </c>
      <c r="F1002" s="6" t="s">
        <v>5285</v>
      </c>
      <c r="G1002" s="6" t="str">
        <f>VLOOKUP(W1002, Countries!B:H,7,false)</f>
        <v>საქართველო - GEO</v>
      </c>
      <c r="H1002" s="6" t="s">
        <v>5286</v>
      </c>
      <c r="N1002" s="6" t="s">
        <v>80</v>
      </c>
      <c r="P1002" s="6" t="s">
        <v>5287</v>
      </c>
      <c r="T1002" s="1" t="str">
        <f t="shared" si="1"/>
        <v>ICE001001</v>
      </c>
      <c r="U1002" s="1" t="str">
        <f>TRIM(B1002)&amp;" (ს.კ. "&amp;TRIM(F1002)&amp;") - "&amp;VLOOKUP(X1002,'Entity Types'!B:C,2,false)</f>
        <v>შალვა ხევსურიშვილი (ს.კ. 01016009387) - ინდ. მეწარმე</v>
      </c>
      <c r="V1002" s="6" t="s">
        <v>62</v>
      </c>
      <c r="W1002" s="6" t="s">
        <v>63</v>
      </c>
      <c r="X1002" s="6" t="s">
        <v>892</v>
      </c>
    </row>
    <row r="1003">
      <c r="A1003" s="5">
        <v>44346.8739464699</v>
      </c>
      <c r="B1003" s="6" t="s">
        <v>5288</v>
      </c>
      <c r="D1003" s="1" t="str">
        <f>VLOOKUP(X1003,'Entity Types'!B:C,2,false)</f>
        <v>ფიზ. პირი</v>
      </c>
      <c r="E1003" s="1" t="b">
        <v>1</v>
      </c>
      <c r="F1003" s="6" t="s">
        <v>5289</v>
      </c>
      <c r="G1003" s="6" t="str">
        <f>VLOOKUP(W1003, Countries!B:H,7,false)</f>
        <v>საქართველო - GEO</v>
      </c>
      <c r="H1003" s="6" t="s">
        <v>5290</v>
      </c>
      <c r="N1003" s="6" t="s">
        <v>80</v>
      </c>
      <c r="P1003" s="6" t="s">
        <v>5291</v>
      </c>
      <c r="T1003" s="1" t="str">
        <f t="shared" si="1"/>
        <v>ICE001002</v>
      </c>
      <c r="U1003" s="1" t="str">
        <f>TRIM(B1003)&amp;" (ს.კ. "&amp;TRIM(F1003)&amp;") - "&amp;VLOOKUP(X1003,'Entity Types'!B:C,2,false)</f>
        <v>გიორგი ფილიშვილი (ს.კ. 57001016139) - ფიზ. პირი</v>
      </c>
      <c r="V1003" s="6" t="s">
        <v>62</v>
      </c>
      <c r="W1003" s="6" t="s">
        <v>63</v>
      </c>
      <c r="X1003" s="6" t="s">
        <v>92</v>
      </c>
    </row>
    <row r="1004">
      <c r="A1004" s="5">
        <v>44346.873977766205</v>
      </c>
      <c r="B1004" s="6" t="s">
        <v>5292</v>
      </c>
      <c r="D1004" s="1" t="str">
        <f>VLOOKUP(X1004,'Entity Types'!B:C,2,false)</f>
        <v>ფიზ. პირი</v>
      </c>
      <c r="E1004" s="1" t="b">
        <v>1</v>
      </c>
      <c r="F1004" s="6" t="s">
        <v>5293</v>
      </c>
      <c r="G1004" s="6" t="str">
        <f>VLOOKUP(W1004, Countries!B:H,7,false)</f>
        <v>საქართველო - GEO</v>
      </c>
      <c r="H1004" s="6" t="s">
        <v>5294</v>
      </c>
      <c r="N1004" s="6" t="s">
        <v>80</v>
      </c>
      <c r="P1004" s="6" t="s">
        <v>5295</v>
      </c>
      <c r="S1004" s="6">
        <v>552.0</v>
      </c>
      <c r="T1004" s="1" t="str">
        <f t="shared" si="1"/>
        <v>ICE001003</v>
      </c>
      <c r="U1004" s="1" t="str">
        <f>TRIM(B1004)&amp;" (ს.კ. "&amp;TRIM(F1004)&amp;") - "&amp;VLOOKUP(X1004,'Entity Types'!B:C,2,false)</f>
        <v>ნიკოლოზ ჩაჩხიანი (ს.კ. 01018001783) - ფიზ. პირი</v>
      </c>
      <c r="V1004" s="6" t="s">
        <v>62</v>
      </c>
      <c r="W1004" s="6" t="s">
        <v>63</v>
      </c>
      <c r="X1004" s="6" t="s">
        <v>92</v>
      </c>
    </row>
    <row r="1005">
      <c r="A1005" s="5">
        <v>44346.87401491898</v>
      </c>
      <c r="B1005" s="6" t="s">
        <v>5296</v>
      </c>
      <c r="D1005" s="1" t="str">
        <f>VLOOKUP(X1005,'Entity Types'!B:C,2,false)</f>
        <v>ფიზ. პირი</v>
      </c>
      <c r="E1005" s="1" t="b">
        <v>1</v>
      </c>
      <c r="F1005" s="6" t="s">
        <v>5297</v>
      </c>
      <c r="G1005" s="6" t="str">
        <f>VLOOKUP(W1005, Countries!B:H,7,false)</f>
        <v>საქართველო - GEO</v>
      </c>
      <c r="H1005" s="6" t="s">
        <v>5298</v>
      </c>
      <c r="N1005" s="6" t="s">
        <v>80</v>
      </c>
      <c r="P1005" s="6" t="s">
        <v>5299</v>
      </c>
      <c r="T1005" s="1" t="str">
        <f t="shared" si="1"/>
        <v>ICE001004</v>
      </c>
      <c r="U1005" s="1" t="str">
        <f>TRIM(B1005)&amp;" (ს.კ. "&amp;TRIM(F1005)&amp;") - "&amp;VLOOKUP(X1005,'Entity Types'!B:C,2,false)</f>
        <v>დავით მშვენიერაძე (ს.კ. 01024022840) - ფიზ. პირი</v>
      </c>
      <c r="V1005" s="6" t="s">
        <v>62</v>
      </c>
      <c r="W1005" s="6" t="s">
        <v>63</v>
      </c>
      <c r="X1005" s="6" t="s">
        <v>92</v>
      </c>
    </row>
    <row r="1006">
      <c r="A1006" s="5">
        <v>44346.87404978009</v>
      </c>
      <c r="B1006" s="6" t="s">
        <v>5300</v>
      </c>
      <c r="D1006" s="1" t="str">
        <f>VLOOKUP(X1006,'Entity Types'!B:C,2,false)</f>
        <v>ფიზ. პირი</v>
      </c>
      <c r="E1006" s="1" t="b">
        <v>1</v>
      </c>
      <c r="F1006" s="6" t="s">
        <v>5301</v>
      </c>
      <c r="G1006" s="6" t="str">
        <f>VLOOKUP(W1006, Countries!B:H,7,false)</f>
        <v>საქართველო - GEO</v>
      </c>
      <c r="H1006" s="6" t="s">
        <v>5302</v>
      </c>
      <c r="N1006" s="6" t="s">
        <v>80</v>
      </c>
      <c r="P1006" s="6" t="s">
        <v>5303</v>
      </c>
      <c r="S1006" s="6">
        <v>569.0</v>
      </c>
      <c r="T1006" s="1" t="str">
        <f t="shared" si="1"/>
        <v>ICE001005</v>
      </c>
      <c r="U1006" s="1" t="str">
        <f>TRIM(B1006)&amp;" (ს.კ. "&amp;TRIM(F1006)&amp;") - "&amp;VLOOKUP(X1006,'Entity Types'!B:C,2,false)</f>
        <v>ზურაბ ბოცვაძე (ს.კ. 01024016229) - ფიზ. პირი</v>
      </c>
      <c r="V1006" s="6" t="s">
        <v>62</v>
      </c>
      <c r="W1006" s="6" t="s">
        <v>63</v>
      </c>
      <c r="X1006" s="6" t="s">
        <v>92</v>
      </c>
    </row>
    <row r="1007">
      <c r="A1007" s="5">
        <v>44346.87408149306</v>
      </c>
      <c r="B1007" s="6" t="s">
        <v>5304</v>
      </c>
      <c r="D1007" s="1" t="str">
        <f>VLOOKUP(X1007,'Entity Types'!B:C,2,false)</f>
        <v>ფიზ. პირი</v>
      </c>
      <c r="E1007" s="1" t="b">
        <v>1</v>
      </c>
      <c r="F1007" s="6" t="s">
        <v>5305</v>
      </c>
      <c r="G1007" s="6" t="str">
        <f>VLOOKUP(W1007, Countries!B:H,7,false)</f>
        <v>საქართველო - GEO</v>
      </c>
      <c r="H1007" s="6" t="s">
        <v>5306</v>
      </c>
      <c r="N1007" s="6" t="s">
        <v>80</v>
      </c>
      <c r="P1007" s="6" t="s">
        <v>5307</v>
      </c>
      <c r="S1007" s="6">
        <v>579.0</v>
      </c>
      <c r="T1007" s="1" t="str">
        <f t="shared" si="1"/>
        <v>ICE001006</v>
      </c>
      <c r="U1007" s="1" t="str">
        <f>TRIM(B1007)&amp;" (ს.კ. "&amp;TRIM(F1007)&amp;") - "&amp;VLOOKUP(X1007,'Entity Types'!B:C,2,false)</f>
        <v>გვანცა ასათიანი (ს.კ. 01018002743) - ფიზ. პირი</v>
      </c>
      <c r="V1007" s="6" t="s">
        <v>62</v>
      </c>
      <c r="W1007" s="6" t="s">
        <v>63</v>
      </c>
      <c r="X1007" s="6" t="s">
        <v>92</v>
      </c>
    </row>
    <row r="1008">
      <c r="A1008" s="5">
        <v>44346.87411402778</v>
      </c>
      <c r="B1008" s="6" t="s">
        <v>5308</v>
      </c>
      <c r="D1008" s="1" t="str">
        <f>VLOOKUP(X1008,'Entity Types'!B:C,2,false)</f>
        <v>ფიზ. პირი</v>
      </c>
      <c r="E1008" s="1" t="b">
        <v>1</v>
      </c>
      <c r="F1008" s="6" t="s">
        <v>5309</v>
      </c>
      <c r="G1008" s="6" t="str">
        <f>VLOOKUP(W1008, Countries!B:H,7,false)</f>
        <v>საქართველო - GEO</v>
      </c>
      <c r="H1008" s="6" t="s">
        <v>5310</v>
      </c>
      <c r="N1008" s="6" t="s">
        <v>80</v>
      </c>
      <c r="P1008" s="6" t="s">
        <v>5311</v>
      </c>
      <c r="S1008" s="6">
        <v>582.0</v>
      </c>
      <c r="T1008" s="1" t="str">
        <f t="shared" si="1"/>
        <v>ICE001007</v>
      </c>
      <c r="U1008" s="1" t="str">
        <f>TRIM(B1008)&amp;" (ს.კ. "&amp;TRIM(F1008)&amp;") - "&amp;VLOOKUP(X1008,'Entity Types'!B:C,2,false)</f>
        <v>გიორგი ზატუაშვილი (ს.კ. 01017031399) - ფიზ. პირი</v>
      </c>
      <c r="V1008" s="6" t="s">
        <v>62</v>
      </c>
      <c r="W1008" s="6" t="s">
        <v>63</v>
      </c>
      <c r="X1008" s="6" t="s">
        <v>92</v>
      </c>
    </row>
    <row r="1009">
      <c r="A1009" s="5">
        <v>44346.87414979166</v>
      </c>
      <c r="B1009" s="6" t="s">
        <v>5312</v>
      </c>
      <c r="D1009" s="1" t="str">
        <f>VLOOKUP(X1009,'Entity Types'!B:C,2,false)</f>
        <v>ფიზ. პირი</v>
      </c>
      <c r="E1009" s="1" t="b">
        <v>1</v>
      </c>
      <c r="F1009" s="6" t="s">
        <v>5313</v>
      </c>
      <c r="G1009" s="6" t="str">
        <f>VLOOKUP(W1009, Countries!B:H,7,false)</f>
        <v>საქართველო - GEO</v>
      </c>
      <c r="H1009" s="6" t="s">
        <v>5314</v>
      </c>
      <c r="N1009" s="6" t="s">
        <v>80</v>
      </c>
      <c r="P1009" s="6" t="s">
        <v>5315</v>
      </c>
      <c r="T1009" s="1" t="str">
        <f t="shared" si="1"/>
        <v>ICE001008</v>
      </c>
      <c r="U1009" s="1" t="str">
        <f>TRIM(B1009)&amp;" (ს.კ. "&amp;TRIM(F1009)&amp;") - "&amp;VLOOKUP(X1009,'Entity Types'!B:C,2,false)</f>
        <v>მერაბი ძამაშვილი (ს.კ. 12001008482) - ფიზ. პირი</v>
      </c>
      <c r="V1009" s="6" t="s">
        <v>62</v>
      </c>
      <c r="W1009" s="6" t="s">
        <v>63</v>
      </c>
      <c r="X1009" s="6" t="s">
        <v>92</v>
      </c>
    </row>
    <row r="1010">
      <c r="A1010" s="5">
        <v>44346.87418704861</v>
      </c>
      <c r="B1010" s="6" t="s">
        <v>5316</v>
      </c>
      <c r="D1010" s="1" t="str">
        <f>VLOOKUP(X1010,'Entity Types'!B:C,2,false)</f>
        <v>ფიზ. პირი</v>
      </c>
      <c r="E1010" s="1" t="b">
        <v>1</v>
      </c>
      <c r="F1010" s="6" t="s">
        <v>5317</v>
      </c>
      <c r="G1010" s="6" t="str">
        <f>VLOOKUP(W1010, Countries!B:H,7,false)</f>
        <v>საქართველო - GEO</v>
      </c>
      <c r="H1010" s="6" t="s">
        <v>5318</v>
      </c>
      <c r="N1010" s="6" t="s">
        <v>80</v>
      </c>
      <c r="P1010" s="6" t="s">
        <v>5319</v>
      </c>
      <c r="S1010" s="6">
        <v>587.0</v>
      </c>
      <c r="T1010" s="1" t="str">
        <f t="shared" si="1"/>
        <v>ICE001009</v>
      </c>
      <c r="U1010" s="1" t="str">
        <f>TRIM(B1010)&amp;" (ს.კ. "&amp;TRIM(F1010)&amp;") - "&amp;VLOOKUP(X1010,'Entity Types'!B:C,2,false)</f>
        <v>ნიკოლოზ სეთურიძე (ს.კ. 01017017831) - ფიზ. პირი</v>
      </c>
      <c r="V1010" s="6" t="s">
        <v>62</v>
      </c>
      <c r="W1010" s="6" t="s">
        <v>63</v>
      </c>
      <c r="X1010" s="6" t="s">
        <v>92</v>
      </c>
    </row>
    <row r="1011">
      <c r="A1011" s="5">
        <v>44346.87421864583</v>
      </c>
      <c r="B1011" s="6" t="s">
        <v>5320</v>
      </c>
      <c r="D1011" s="1" t="str">
        <f>VLOOKUP(X1011,'Entity Types'!B:C,2,false)</f>
        <v>ფიზ. პირი</v>
      </c>
      <c r="E1011" s="1" t="b">
        <v>1</v>
      </c>
      <c r="F1011" s="6" t="s">
        <v>5321</v>
      </c>
      <c r="G1011" s="6" t="str">
        <f>VLOOKUP(W1011, Countries!B:H,7,false)</f>
        <v>საქართველო - GEO</v>
      </c>
      <c r="H1011" s="6" t="s">
        <v>5322</v>
      </c>
      <c r="N1011" s="6" t="s">
        <v>80</v>
      </c>
      <c r="P1011" s="6" t="s">
        <v>5323</v>
      </c>
      <c r="S1011" s="6">
        <v>600.0</v>
      </c>
      <c r="T1011" s="1" t="str">
        <f t="shared" si="1"/>
        <v>ICE001010</v>
      </c>
      <c r="U1011" s="1" t="str">
        <f>TRIM(B1011)&amp;" (ს.კ. "&amp;TRIM(F1011)&amp;") - "&amp;VLOOKUP(X1011,'Entity Types'!B:C,2,false)</f>
        <v>გიორგი რუსია (ს.კ. 61001023098) - ფიზ. პირი</v>
      </c>
      <c r="V1011" s="6" t="s">
        <v>62</v>
      </c>
      <c r="W1011" s="6" t="s">
        <v>63</v>
      </c>
      <c r="X1011" s="6" t="s">
        <v>92</v>
      </c>
    </row>
    <row r="1012">
      <c r="A1012" s="5">
        <v>44346.87425774305</v>
      </c>
      <c r="B1012" s="6" t="s">
        <v>5324</v>
      </c>
      <c r="D1012" s="1" t="str">
        <f>VLOOKUP(X1012,'Entity Types'!B:C,2,false)</f>
        <v>ფიზ. პირი</v>
      </c>
      <c r="E1012" s="1" t="b">
        <v>1</v>
      </c>
      <c r="F1012" s="6" t="s">
        <v>5325</v>
      </c>
      <c r="G1012" s="6" t="str">
        <f>VLOOKUP(W1012, Countries!B:H,7,false)</f>
        <v>საქართველო - GEO</v>
      </c>
      <c r="H1012" s="6" t="s">
        <v>5326</v>
      </c>
      <c r="N1012" s="6" t="s">
        <v>80</v>
      </c>
      <c r="P1012" s="6" t="s">
        <v>5327</v>
      </c>
      <c r="S1012" s="6">
        <v>601.0</v>
      </c>
      <c r="T1012" s="1" t="str">
        <f t="shared" si="1"/>
        <v>ICE001011</v>
      </c>
      <c r="U1012" s="1" t="str">
        <f>TRIM(B1012)&amp;" (ს.კ. "&amp;TRIM(F1012)&amp;") - "&amp;VLOOKUP(X1012,'Entity Types'!B:C,2,false)</f>
        <v>ლევან ანდღულაძე (ს.კ. 01019006341) - ფიზ. პირი</v>
      </c>
      <c r="V1012" s="6" t="s">
        <v>62</v>
      </c>
      <c r="W1012" s="6" t="s">
        <v>63</v>
      </c>
      <c r="X1012" s="6" t="s">
        <v>92</v>
      </c>
    </row>
    <row r="1013">
      <c r="A1013" s="5">
        <v>44346.87429019676</v>
      </c>
      <c r="B1013" s="6" t="s">
        <v>5328</v>
      </c>
      <c r="D1013" s="1" t="str">
        <f>VLOOKUP(X1013,'Entity Types'!B:C,2,false)</f>
        <v>ფიზ. პირი</v>
      </c>
      <c r="E1013" s="1" t="b">
        <v>1</v>
      </c>
      <c r="F1013" s="6" t="s">
        <v>5329</v>
      </c>
      <c r="G1013" s="6" t="str">
        <f>VLOOKUP(W1013, Countries!B:H,7,false)</f>
        <v>საქართველო - GEO</v>
      </c>
      <c r="H1013" s="6" t="s">
        <v>5330</v>
      </c>
      <c r="N1013" s="6" t="s">
        <v>80</v>
      </c>
      <c r="P1013" s="6" t="s">
        <v>5331</v>
      </c>
      <c r="T1013" s="1" t="str">
        <f t="shared" si="1"/>
        <v>ICE001012</v>
      </c>
      <c r="U1013" s="1" t="str">
        <f>TRIM(B1013)&amp;" (ს.კ. "&amp;TRIM(F1013)&amp;") - "&amp;VLOOKUP(X1013,'Entity Types'!B:C,2,false)</f>
        <v>შოთა ლაბაძე (ს.კ. 54001004065) - ფიზ. პირი</v>
      </c>
      <c r="V1013" s="6" t="s">
        <v>62</v>
      </c>
      <c r="W1013" s="6" t="s">
        <v>63</v>
      </c>
      <c r="X1013" s="6" t="s">
        <v>92</v>
      </c>
    </row>
    <row r="1014">
      <c r="A1014" s="5">
        <v>44346.874328148144</v>
      </c>
      <c r="B1014" s="6" t="s">
        <v>739</v>
      </c>
      <c r="D1014" s="1" t="str">
        <f>VLOOKUP(X1014,'Entity Types'!B:C,2,false)</f>
        <v>ფიზ. პირი</v>
      </c>
      <c r="E1014" s="1" t="b">
        <v>1</v>
      </c>
      <c r="F1014" s="6" t="s">
        <v>5332</v>
      </c>
      <c r="G1014" s="6" t="str">
        <f>VLOOKUP(W1014, Countries!B:H,7,false)</f>
        <v>საქართველო - GEO</v>
      </c>
      <c r="H1014" s="6" t="s">
        <v>5333</v>
      </c>
      <c r="N1014" s="6" t="s">
        <v>80</v>
      </c>
      <c r="P1014" s="6" t="s">
        <v>5334</v>
      </c>
      <c r="S1014" s="6">
        <v>613.0</v>
      </c>
      <c r="T1014" s="1" t="str">
        <f t="shared" si="1"/>
        <v>ICE001013</v>
      </c>
      <c r="U1014" s="1" t="str">
        <f>TRIM(B1014)&amp;" (ს.კ. "&amp;TRIM(F1014)&amp;") - "&amp;VLOOKUP(X1014,'Entity Types'!B:C,2,false)</f>
        <v>გიორგი ბასილაძე (ს.კ. 01022002357) - ფიზ. პირი</v>
      </c>
      <c r="V1014" s="6" t="s">
        <v>62</v>
      </c>
      <c r="W1014" s="6" t="s">
        <v>63</v>
      </c>
      <c r="X1014" s="6" t="s">
        <v>92</v>
      </c>
    </row>
    <row r="1015">
      <c r="A1015" s="5">
        <v>44346.874364143514</v>
      </c>
      <c r="B1015" s="6" t="s">
        <v>5335</v>
      </c>
      <c r="D1015" s="1" t="str">
        <f>VLOOKUP(X1015,'Entity Types'!B:C,2,false)</f>
        <v>ფიზ. პირი</v>
      </c>
      <c r="E1015" s="1" t="b">
        <v>1</v>
      </c>
      <c r="F1015" s="6" t="s">
        <v>5336</v>
      </c>
      <c r="G1015" s="6" t="str">
        <f>VLOOKUP(W1015, Countries!B:H,7,false)</f>
        <v>საქართველო - GEO</v>
      </c>
      <c r="H1015" s="6" t="s">
        <v>5337</v>
      </c>
      <c r="N1015" s="6" t="s">
        <v>80</v>
      </c>
      <c r="P1015" s="6" t="s">
        <v>5338</v>
      </c>
      <c r="T1015" s="1" t="str">
        <f t="shared" si="1"/>
        <v>ICE001014</v>
      </c>
      <c r="U1015" s="1" t="str">
        <f>TRIM(B1015)&amp;" (ს.კ. "&amp;TRIM(F1015)&amp;") - "&amp;VLOOKUP(X1015,'Entity Types'!B:C,2,false)</f>
        <v>მირზა ბრუნჯაძე (ს.კ. 61007007789) - ფიზ. პირი</v>
      </c>
      <c r="V1015" s="6" t="s">
        <v>62</v>
      </c>
      <c r="W1015" s="6" t="s">
        <v>63</v>
      </c>
      <c r="X1015" s="6" t="s">
        <v>92</v>
      </c>
    </row>
    <row r="1016">
      <c r="A1016" s="5">
        <v>44346.874399189815</v>
      </c>
      <c r="B1016" s="6" t="s">
        <v>5339</v>
      </c>
      <c r="D1016" s="1" t="str">
        <f>VLOOKUP(X1016,'Entity Types'!B:C,2,false)</f>
        <v>ფიზ. პირი</v>
      </c>
      <c r="E1016" s="1" t="b">
        <v>1</v>
      </c>
      <c r="F1016" s="6" t="s">
        <v>5340</v>
      </c>
      <c r="G1016" s="6" t="str">
        <f>VLOOKUP(W1016, Countries!B:H,7,false)</f>
        <v>საქართველო - GEO</v>
      </c>
      <c r="H1016" s="6" t="s">
        <v>5341</v>
      </c>
      <c r="N1016" s="6" t="s">
        <v>80</v>
      </c>
      <c r="P1016" s="6" t="s">
        <v>5342</v>
      </c>
      <c r="S1016" s="6">
        <v>619.0</v>
      </c>
      <c r="T1016" s="1" t="str">
        <f t="shared" si="1"/>
        <v>ICE001015</v>
      </c>
      <c r="U1016" s="1" t="str">
        <f>TRIM(B1016)&amp;" (ს.კ. "&amp;TRIM(F1016)&amp;") - "&amp;VLOOKUP(X1016,'Entity Types'!B:C,2,false)</f>
        <v>მიხეილ გომართელი (ს.კ. 01007008711) - ფიზ. პირი</v>
      </c>
      <c r="V1016" s="6" t="s">
        <v>62</v>
      </c>
      <c r="W1016" s="6" t="s">
        <v>63</v>
      </c>
      <c r="X1016" s="6" t="s">
        <v>92</v>
      </c>
    </row>
    <row r="1017">
      <c r="A1017" s="5">
        <v>44346.87443394676</v>
      </c>
      <c r="B1017" s="6" t="s">
        <v>5343</v>
      </c>
      <c r="D1017" s="1" t="str">
        <f>VLOOKUP(X1017,'Entity Types'!B:C,2,false)</f>
        <v>ფიზ. პირი</v>
      </c>
      <c r="E1017" s="1" t="b">
        <v>1</v>
      </c>
      <c r="F1017" s="6" t="s">
        <v>5344</v>
      </c>
      <c r="G1017" s="6" t="str">
        <f>VLOOKUP(W1017, Countries!B:H,7,false)</f>
        <v>საქართველო - GEO</v>
      </c>
      <c r="H1017" s="6" t="s">
        <v>5345</v>
      </c>
      <c r="N1017" s="6" t="s">
        <v>80</v>
      </c>
      <c r="P1017" s="6" t="s">
        <v>5346</v>
      </c>
      <c r="T1017" s="1" t="str">
        <f t="shared" si="1"/>
        <v>ICE001016</v>
      </c>
      <c r="U1017" s="1" t="str">
        <f>TRIM(B1017)&amp;" (ს.კ. "&amp;TRIM(F1017)&amp;") - "&amp;VLOOKUP(X1017,'Entity Types'!B:C,2,false)</f>
        <v>იოსები ჯაშიაშვილი (ს.კ. 13001008062) - ფიზ. პირი</v>
      </c>
      <c r="V1017" s="6" t="s">
        <v>62</v>
      </c>
      <c r="W1017" s="6" t="s">
        <v>63</v>
      </c>
      <c r="X1017" s="6" t="s">
        <v>92</v>
      </c>
    </row>
    <row r="1018">
      <c r="A1018" s="5">
        <v>44346.87446826389</v>
      </c>
      <c r="B1018" s="6" t="s">
        <v>1959</v>
      </c>
      <c r="D1018" s="1" t="str">
        <f>VLOOKUP(X1018,'Entity Types'!B:C,2,false)</f>
        <v>ფიზ. პირი</v>
      </c>
      <c r="E1018" s="1" t="b">
        <v>1</v>
      </c>
      <c r="F1018" s="6" t="s">
        <v>5347</v>
      </c>
      <c r="G1018" s="6" t="str">
        <f>VLOOKUP(W1018, Countries!B:H,7,false)</f>
        <v>საქართველო - GEO</v>
      </c>
      <c r="H1018" s="6" t="s">
        <v>5348</v>
      </c>
      <c r="N1018" s="6" t="s">
        <v>80</v>
      </c>
      <c r="P1018" s="6" t="s">
        <v>5349</v>
      </c>
      <c r="S1018" s="6">
        <v>590.0</v>
      </c>
      <c r="T1018" s="1" t="str">
        <f t="shared" si="1"/>
        <v>ICE001017</v>
      </c>
      <c r="U1018" s="1" t="str">
        <f>TRIM(B1018)&amp;" (ს.კ. "&amp;TRIM(F1018)&amp;") - "&amp;VLOOKUP(X1018,'Entity Types'!B:C,2,false)</f>
        <v>ვალერი ჩიტაშვილი (ს.კ. 35001061151) - ფიზ. პირი</v>
      </c>
      <c r="V1018" s="6" t="s">
        <v>62</v>
      </c>
      <c r="W1018" s="6" t="s">
        <v>63</v>
      </c>
      <c r="X1018" s="6" t="s">
        <v>92</v>
      </c>
    </row>
    <row r="1019">
      <c r="A1019" s="5">
        <v>44346.87450464121</v>
      </c>
      <c r="B1019" s="6" t="s">
        <v>5350</v>
      </c>
      <c r="D1019" s="1" t="str">
        <f>VLOOKUP(X1019,'Entity Types'!B:C,2,false)</f>
        <v>მცირე მეწარმე</v>
      </c>
      <c r="E1019" s="1" t="b">
        <v>1</v>
      </c>
      <c r="F1019" s="6" t="s">
        <v>5351</v>
      </c>
      <c r="G1019" s="6" t="str">
        <f>VLOOKUP(W1019, Countries!B:H,7,false)</f>
        <v>საქართველო - GEO</v>
      </c>
      <c r="H1019" s="6" t="s">
        <v>5352</v>
      </c>
      <c r="N1019" s="6" t="s">
        <v>80</v>
      </c>
      <c r="P1019" s="6" t="s">
        <v>5353</v>
      </c>
      <c r="S1019" s="6">
        <v>638.0</v>
      </c>
      <c r="T1019" s="1" t="str">
        <f t="shared" si="1"/>
        <v>ICE001018</v>
      </c>
      <c r="U1019" s="1" t="str">
        <f>TRIM(B1019)&amp;" (ს.კ. "&amp;TRIM(F1019)&amp;") - "&amp;VLOOKUP(X1019,'Entity Types'!B:C,2,false)</f>
        <v>გელა ქოპილაშვილი (ს.კ. 12001023015) - მცირე მეწარმე</v>
      </c>
      <c r="V1019" s="6" t="s">
        <v>62</v>
      </c>
      <c r="W1019" s="6" t="s">
        <v>63</v>
      </c>
      <c r="X1019" s="6" t="s">
        <v>417</v>
      </c>
    </row>
    <row r="1020">
      <c r="A1020" s="5">
        <v>44346.87454164352</v>
      </c>
      <c r="B1020" s="6" t="s">
        <v>5354</v>
      </c>
      <c r="D1020" s="1" t="str">
        <f>VLOOKUP(X1020,'Entity Types'!B:C,2,false)</f>
        <v>ფიზ. პირი</v>
      </c>
      <c r="E1020" s="1" t="b">
        <v>1</v>
      </c>
      <c r="F1020" s="6" t="s">
        <v>5355</v>
      </c>
      <c r="G1020" s="6" t="str">
        <f>VLOOKUP(W1020, Countries!B:H,7,false)</f>
        <v>საქართველო - GEO</v>
      </c>
      <c r="H1020" s="6" t="s">
        <v>5356</v>
      </c>
      <c r="N1020" s="6" t="s">
        <v>80</v>
      </c>
      <c r="P1020" s="6" t="s">
        <v>5357</v>
      </c>
      <c r="S1020" s="6">
        <v>640.0</v>
      </c>
      <c r="T1020" s="1" t="str">
        <f t="shared" si="1"/>
        <v>ICE001019</v>
      </c>
      <c r="U1020" s="1" t="str">
        <f>TRIM(B1020)&amp;" (ს.კ. "&amp;TRIM(F1020)&amp;") - "&amp;VLOOKUP(X1020,'Entity Types'!B:C,2,false)</f>
        <v>თამარი შუღლიაშვილი (ს.კ. 59001004281) - ფიზ. პირი</v>
      </c>
      <c r="V1020" s="6" t="s">
        <v>62</v>
      </c>
      <c r="W1020" s="6" t="s">
        <v>63</v>
      </c>
      <c r="X1020" s="6" t="s">
        <v>92</v>
      </c>
    </row>
    <row r="1021">
      <c r="A1021" s="5">
        <v>44346.874577581024</v>
      </c>
      <c r="B1021" s="6" t="s">
        <v>5358</v>
      </c>
      <c r="D1021" s="1" t="str">
        <f>VLOOKUP(X1021,'Entity Types'!B:C,2,false)</f>
        <v>ინდ. მეწარმე</v>
      </c>
      <c r="E1021" s="1" t="b">
        <v>1</v>
      </c>
      <c r="F1021" s="6" t="s">
        <v>5359</v>
      </c>
      <c r="G1021" s="6" t="str">
        <f>VLOOKUP(W1021, Countries!B:H,7,false)</f>
        <v>საქართველო - GEO</v>
      </c>
      <c r="H1021" s="6" t="s">
        <v>5360</v>
      </c>
      <c r="N1021" s="6" t="s">
        <v>80</v>
      </c>
      <c r="P1021" s="6" t="s">
        <v>5361</v>
      </c>
      <c r="S1021" s="6">
        <v>610.0</v>
      </c>
      <c r="T1021" s="1" t="str">
        <f t="shared" si="1"/>
        <v>ICE001020</v>
      </c>
      <c r="U1021" s="1" t="str">
        <f>TRIM(B1021)&amp;" (ს.კ. "&amp;TRIM(F1021)&amp;") - "&amp;VLOOKUP(X1021,'Entity Types'!B:C,2,false)</f>
        <v>ნოდარ გულიკაშვილი (ს.კ. 43001007623) - ინდ. მეწარმე</v>
      </c>
      <c r="V1021" s="6" t="s">
        <v>62</v>
      </c>
      <c r="W1021" s="6" t="s">
        <v>63</v>
      </c>
      <c r="X1021" s="6" t="s">
        <v>892</v>
      </c>
    </row>
    <row r="1022">
      <c r="A1022" s="5">
        <v>44346.87462112268</v>
      </c>
      <c r="B1022" s="6" t="s">
        <v>5362</v>
      </c>
      <c r="D1022" s="1" t="str">
        <f>VLOOKUP(X1022,'Entity Types'!B:C,2,false)</f>
        <v>ფიზ. პირი</v>
      </c>
      <c r="E1022" s="1" t="b">
        <v>1</v>
      </c>
      <c r="F1022" s="6" t="s">
        <v>5363</v>
      </c>
      <c r="G1022" s="6" t="str">
        <f>VLOOKUP(W1022, Countries!B:H,7,false)</f>
        <v>საქართველო - GEO</v>
      </c>
      <c r="N1022" s="6" t="s">
        <v>80</v>
      </c>
      <c r="P1022" s="6" t="s">
        <v>5364</v>
      </c>
      <c r="S1022" s="6">
        <v>645.0</v>
      </c>
      <c r="T1022" s="1" t="str">
        <f t="shared" si="1"/>
        <v>ICE001021</v>
      </c>
      <c r="U1022" s="1" t="str">
        <f>TRIM(B1022)&amp;" (ს.კ. "&amp;TRIM(F1022)&amp;") - "&amp;VLOOKUP(X1022,'Entity Types'!B:C,2,false)</f>
        <v>ავთანდილ ბოლქვაძე (ს.კ. 61003002672) - ფიზ. პირი</v>
      </c>
      <c r="V1022" s="6" t="s">
        <v>62</v>
      </c>
      <c r="W1022" s="6" t="s">
        <v>63</v>
      </c>
      <c r="X1022" s="6" t="s">
        <v>92</v>
      </c>
    </row>
    <row r="1023">
      <c r="A1023" s="5">
        <v>44346.87466814815</v>
      </c>
      <c r="B1023" s="6" t="s">
        <v>5365</v>
      </c>
      <c r="D1023" s="1" t="str">
        <f>VLOOKUP(X1023,'Entity Types'!B:C,2,false)</f>
        <v>ფიზ. პირი</v>
      </c>
      <c r="E1023" s="1" t="b">
        <v>1</v>
      </c>
      <c r="F1023" s="6" t="s">
        <v>5366</v>
      </c>
      <c r="G1023" s="6" t="str">
        <f>VLOOKUP(W1023, Countries!B:H,7,false)</f>
        <v>საქართველო - GEO</v>
      </c>
      <c r="H1023" s="6" t="s">
        <v>5367</v>
      </c>
      <c r="N1023" s="6" t="s">
        <v>80</v>
      </c>
      <c r="P1023" s="6" t="s">
        <v>5368</v>
      </c>
      <c r="S1023" s="6">
        <v>647.0</v>
      </c>
      <c r="T1023" s="1" t="str">
        <f t="shared" si="1"/>
        <v>ICE001022</v>
      </c>
      <c r="U1023" s="1" t="str">
        <f>TRIM(B1023)&amp;" (ს.კ. "&amp;TRIM(F1023)&amp;") - "&amp;VLOOKUP(X1023,'Entity Types'!B:C,2,false)</f>
        <v>გიორგი გველესიანი (ს.კ. 61001004135) - ფიზ. პირი</v>
      </c>
      <c r="V1023" s="6" t="s">
        <v>62</v>
      </c>
      <c r="W1023" s="6" t="s">
        <v>63</v>
      </c>
      <c r="X1023" s="6" t="s">
        <v>92</v>
      </c>
    </row>
    <row r="1024">
      <c r="A1024" s="5">
        <v>44346.874702037036</v>
      </c>
      <c r="B1024" s="6" t="s">
        <v>5369</v>
      </c>
      <c r="D1024" s="1" t="str">
        <f>VLOOKUP(X1024,'Entity Types'!B:C,2,false)</f>
        <v>ფიზ. პირი</v>
      </c>
      <c r="E1024" s="1" t="b">
        <v>1</v>
      </c>
      <c r="F1024" s="6" t="s">
        <v>5370</v>
      </c>
      <c r="G1024" s="6" t="str">
        <f>VLOOKUP(W1024, Countries!B:H,7,false)</f>
        <v>საქართველო - GEO</v>
      </c>
      <c r="H1024" s="6" t="s">
        <v>5371</v>
      </c>
      <c r="N1024" s="6" t="s">
        <v>80</v>
      </c>
      <c r="P1024" s="6" t="s">
        <v>5372</v>
      </c>
      <c r="T1024" s="1" t="str">
        <f t="shared" si="1"/>
        <v>ICE001023</v>
      </c>
      <c r="U1024" s="1" t="str">
        <f>TRIM(B1024)&amp;" (ს.კ. "&amp;TRIM(F1024)&amp;") - "&amp;VLOOKUP(X1024,'Entity Types'!B:C,2,false)</f>
        <v>გიორგი ქოპილაშვილი (ს.კ. 12001049028) - ფიზ. პირი</v>
      </c>
      <c r="V1024" s="6" t="s">
        <v>62</v>
      </c>
      <c r="W1024" s="6" t="s">
        <v>63</v>
      </c>
      <c r="X1024" s="6" t="s">
        <v>92</v>
      </c>
    </row>
    <row r="1025">
      <c r="A1025" s="5">
        <v>44346.87474453704</v>
      </c>
      <c r="B1025" s="6" t="s">
        <v>5373</v>
      </c>
      <c r="D1025" s="1" t="str">
        <f>VLOOKUP(X1025,'Entity Types'!B:C,2,false)</f>
        <v>ფიზ. პირი</v>
      </c>
      <c r="E1025" s="1" t="b">
        <v>1</v>
      </c>
      <c r="F1025" s="6" t="s">
        <v>5374</v>
      </c>
      <c r="G1025" s="6" t="str">
        <f>VLOOKUP(W1025, Countries!B:H,7,false)</f>
        <v>საქართველო - GEO</v>
      </c>
      <c r="H1025" s="6" t="s">
        <v>5375</v>
      </c>
      <c r="N1025" s="6" t="s">
        <v>80</v>
      </c>
      <c r="P1025" s="6" t="s">
        <v>5376</v>
      </c>
      <c r="S1025" s="6">
        <v>663.0</v>
      </c>
      <c r="T1025" s="1" t="str">
        <f t="shared" si="1"/>
        <v>ICE001024</v>
      </c>
      <c r="U1025" s="1" t="str">
        <f>TRIM(B1025)&amp;" (ს.კ. "&amp;TRIM(F1025)&amp;") - "&amp;VLOOKUP(X1025,'Entity Types'!B:C,2,false)</f>
        <v>მარიამ კუჭავა (ს.კ. 01030003413) - ფიზ. პირი</v>
      </c>
      <c r="V1025" s="6" t="s">
        <v>62</v>
      </c>
      <c r="W1025" s="6" t="s">
        <v>63</v>
      </c>
      <c r="X1025" s="6" t="s">
        <v>92</v>
      </c>
    </row>
    <row r="1026">
      <c r="A1026" s="5">
        <v>44346.8747816088</v>
      </c>
      <c r="B1026" s="6" t="s">
        <v>5377</v>
      </c>
      <c r="D1026" s="1" t="str">
        <f>VLOOKUP(X1026,'Entity Types'!B:C,2,false)</f>
        <v>ფიზ. პირი</v>
      </c>
      <c r="E1026" s="1" t="b">
        <v>1</v>
      </c>
      <c r="F1026" s="6" t="s">
        <v>5378</v>
      </c>
      <c r="G1026" s="6" t="str">
        <f>VLOOKUP(W1026, Countries!B:H,7,false)</f>
        <v>საქართველო - GEO</v>
      </c>
      <c r="H1026" s="6" t="s">
        <v>5379</v>
      </c>
      <c r="N1026" s="6" t="s">
        <v>80</v>
      </c>
      <c r="P1026" s="6" t="s">
        <v>5380</v>
      </c>
      <c r="T1026" s="1" t="str">
        <f t="shared" si="1"/>
        <v>ICE001025</v>
      </c>
      <c r="U1026" s="1" t="str">
        <f>TRIM(B1026)&amp;" (ს.კ. "&amp;TRIM(F1026)&amp;") - "&amp;VLOOKUP(X1026,'Entity Types'!B:C,2,false)</f>
        <v>თინათინ დევდარიანი (ს.კ. 01008013506) - ფიზ. პირი</v>
      </c>
      <c r="V1026" s="6" t="s">
        <v>62</v>
      </c>
      <c r="W1026" s="6" t="s">
        <v>63</v>
      </c>
      <c r="X1026" s="6" t="s">
        <v>92</v>
      </c>
    </row>
    <row r="1027">
      <c r="A1027" s="5">
        <v>44346.87481918982</v>
      </c>
      <c r="B1027" s="6" t="s">
        <v>5381</v>
      </c>
      <c r="D1027" s="1" t="str">
        <f>VLOOKUP(X1027,'Entity Types'!B:C,2,false)</f>
        <v>ფიზ. პირი</v>
      </c>
      <c r="E1027" s="1" t="b">
        <v>1</v>
      </c>
      <c r="F1027" s="6" t="s">
        <v>5382</v>
      </c>
      <c r="G1027" s="6" t="str">
        <f>VLOOKUP(W1027, Countries!B:H,7,false)</f>
        <v>საქართველო - GEO</v>
      </c>
      <c r="H1027" s="6" t="s">
        <v>5371</v>
      </c>
      <c r="N1027" s="6" t="s">
        <v>80</v>
      </c>
      <c r="P1027" s="6" t="s">
        <v>5383</v>
      </c>
      <c r="T1027" s="1" t="str">
        <f t="shared" si="1"/>
        <v>ICE001026</v>
      </c>
      <c r="U1027" s="1" t="str">
        <f>TRIM(B1027)&amp;" (ს.კ. "&amp;TRIM(F1027)&amp;") - "&amp;VLOOKUP(X1027,'Entity Types'!B:C,2,false)</f>
        <v>გიორგი ტაკაშვილი (ს.კ. 12001053628) - ფიზ. პირი</v>
      </c>
      <c r="V1027" s="6" t="s">
        <v>62</v>
      </c>
      <c r="W1027" s="6" t="s">
        <v>63</v>
      </c>
      <c r="X1027" s="6" t="s">
        <v>92</v>
      </c>
    </row>
    <row r="1028">
      <c r="A1028" s="5">
        <v>44346.87485736111</v>
      </c>
      <c r="B1028" s="6" t="s">
        <v>5384</v>
      </c>
      <c r="D1028" s="1" t="str">
        <f>VLOOKUP(X1028,'Entity Types'!B:C,2,false)</f>
        <v>მცირე მეწარმე</v>
      </c>
      <c r="E1028" s="1" t="b">
        <v>1</v>
      </c>
      <c r="F1028" s="6" t="s">
        <v>5385</v>
      </c>
      <c r="G1028" s="6" t="str">
        <f>VLOOKUP(W1028, Countries!B:H,7,false)</f>
        <v>საქართველო - GEO</v>
      </c>
      <c r="H1028" s="6" t="s">
        <v>5386</v>
      </c>
      <c r="N1028" s="6" t="s">
        <v>80</v>
      </c>
      <c r="P1028" s="6" t="s">
        <v>5387</v>
      </c>
      <c r="T1028" s="1" t="str">
        <f t="shared" si="1"/>
        <v>ICE001027</v>
      </c>
      <c r="U1028" s="1" t="str">
        <f>TRIM(B1028)&amp;" (ს.კ. "&amp;TRIM(F1028)&amp;") - "&amp;VLOOKUP(X1028,'Entity Types'!B:C,2,false)</f>
        <v>ხვიჩა ჭრიკიშვილი (ს.კ. 12001031513) - მცირე მეწარმე</v>
      </c>
      <c r="V1028" s="6" t="s">
        <v>62</v>
      </c>
      <c r="W1028" s="6" t="s">
        <v>63</v>
      </c>
      <c r="X1028" s="6" t="s">
        <v>417</v>
      </c>
    </row>
    <row r="1029">
      <c r="A1029" s="5">
        <v>44346.87488983796</v>
      </c>
      <c r="B1029" s="6" t="s">
        <v>5388</v>
      </c>
      <c r="D1029" s="1" t="str">
        <f>VLOOKUP(X1029,'Entity Types'!B:C,2,false)</f>
        <v>მცირე მეწარმე</v>
      </c>
      <c r="E1029" s="1" t="b">
        <v>1</v>
      </c>
      <c r="F1029" s="6" t="s">
        <v>5389</v>
      </c>
      <c r="G1029" s="6" t="str">
        <f>VLOOKUP(W1029, Countries!B:H,7,false)</f>
        <v>საქართველო - GEO</v>
      </c>
      <c r="H1029" s="6" t="s">
        <v>5390</v>
      </c>
      <c r="N1029" s="6" t="s">
        <v>80</v>
      </c>
      <c r="P1029" s="6" t="s">
        <v>5391</v>
      </c>
      <c r="T1029" s="1" t="str">
        <f t="shared" si="1"/>
        <v>ICE001028</v>
      </c>
      <c r="U1029" s="1" t="str">
        <f>TRIM(B1029)&amp;" (ს.კ. "&amp;TRIM(F1029)&amp;") - "&amp;VLOOKUP(X1029,'Entity Types'!B:C,2,false)</f>
        <v>ლევან გაბედავა (ს.კ. 01001082089) - მცირე მეწარმე</v>
      </c>
      <c r="V1029" s="6" t="s">
        <v>62</v>
      </c>
      <c r="W1029" s="6" t="s">
        <v>63</v>
      </c>
      <c r="X1029" s="6" t="s">
        <v>417</v>
      </c>
    </row>
    <row r="1030">
      <c r="A1030" s="5">
        <v>44346.874925358796</v>
      </c>
      <c r="B1030" s="6" t="s">
        <v>5392</v>
      </c>
      <c r="D1030" s="1" t="str">
        <f>VLOOKUP(X1030,'Entity Types'!B:C,2,false)</f>
        <v>ფიზ. პირი</v>
      </c>
      <c r="E1030" s="1" t="b">
        <v>1</v>
      </c>
      <c r="F1030" s="6" t="s">
        <v>5393</v>
      </c>
      <c r="G1030" s="6" t="str">
        <f>VLOOKUP(W1030, Countries!B:H,7,false)</f>
        <v>საქართველო - GEO</v>
      </c>
      <c r="H1030" s="6" t="s">
        <v>5394</v>
      </c>
      <c r="N1030" s="6" t="s">
        <v>80</v>
      </c>
      <c r="P1030" s="6" t="s">
        <v>5395</v>
      </c>
      <c r="T1030" s="1" t="str">
        <f t="shared" si="1"/>
        <v>ICE001029</v>
      </c>
      <c r="U1030" s="1" t="str">
        <f>TRIM(B1030)&amp;" (ს.კ. "&amp;TRIM(F1030)&amp;") - "&amp;VLOOKUP(X1030,'Entity Types'!B:C,2,false)</f>
        <v>ივერი ივანაური (ს.კ. 23001002990) - ფიზ. პირი</v>
      </c>
      <c r="V1030" s="6" t="s">
        <v>62</v>
      </c>
      <c r="W1030" s="6" t="s">
        <v>63</v>
      </c>
      <c r="X1030" s="6" t="s">
        <v>92</v>
      </c>
    </row>
    <row r="1031">
      <c r="A1031" s="5">
        <v>44346.87495990741</v>
      </c>
      <c r="B1031" s="6" t="s">
        <v>5396</v>
      </c>
      <c r="D1031" s="1" t="str">
        <f>VLOOKUP(X1031,'Entity Types'!B:C,2,false)</f>
        <v>ფიზ. პირი</v>
      </c>
      <c r="E1031" s="1" t="b">
        <v>1</v>
      </c>
      <c r="F1031" s="6" t="s">
        <v>5397</v>
      </c>
      <c r="G1031" s="6" t="str">
        <f>VLOOKUP(W1031, Countries!B:H,7,false)</f>
        <v>საქართველო - GEO</v>
      </c>
      <c r="H1031" s="6" t="s">
        <v>5398</v>
      </c>
      <c r="N1031" s="6" t="s">
        <v>80</v>
      </c>
      <c r="P1031" s="6" t="s">
        <v>5399</v>
      </c>
      <c r="T1031" s="1" t="str">
        <f t="shared" si="1"/>
        <v>ICE001030</v>
      </c>
      <c r="U1031" s="1" t="str">
        <f>TRIM(B1031)&amp;" (ს.კ. "&amp;TRIM(F1031)&amp;") - "&amp;VLOOKUP(X1031,'Entity Types'!B:C,2,false)</f>
        <v>თელმან ღარსლიან (ს.კ. 32001002317) - ფიზ. პირი</v>
      </c>
      <c r="V1031" s="6" t="s">
        <v>62</v>
      </c>
      <c r="W1031" s="6" t="s">
        <v>63</v>
      </c>
      <c r="X1031" s="6" t="s">
        <v>92</v>
      </c>
    </row>
    <row r="1032">
      <c r="A1032" s="5">
        <v>44346.87499502314</v>
      </c>
      <c r="B1032" s="6" t="s">
        <v>5400</v>
      </c>
      <c r="D1032" s="1" t="str">
        <f>VLOOKUP(X1032,'Entity Types'!B:C,2,false)</f>
        <v>ფიზ. პირი</v>
      </c>
      <c r="E1032" s="1" t="b">
        <v>1</v>
      </c>
      <c r="F1032" s="6" t="s">
        <v>5401</v>
      </c>
      <c r="G1032" s="6" t="str">
        <f>VLOOKUP(W1032, Countries!B:H,7,false)</f>
        <v>საქართველო - GEO</v>
      </c>
      <c r="H1032" s="6" t="s">
        <v>5402</v>
      </c>
      <c r="N1032" s="6" t="s">
        <v>80</v>
      </c>
      <c r="P1032" s="6" t="s">
        <v>5403</v>
      </c>
      <c r="S1032" s="6">
        <v>707.0</v>
      </c>
      <c r="T1032" s="1" t="str">
        <f t="shared" si="1"/>
        <v>ICE001031</v>
      </c>
      <c r="U1032" s="1" t="str">
        <f>TRIM(B1032)&amp;" (ს.კ. "&amp;TRIM(F1032)&amp;") - "&amp;VLOOKUP(X1032,'Entity Types'!B:C,2,false)</f>
        <v>ნინო წივწივაძე (ს.კ. 01008050290) - ფიზ. პირი</v>
      </c>
      <c r="V1032" s="6" t="s">
        <v>62</v>
      </c>
      <c r="W1032" s="6" t="s">
        <v>63</v>
      </c>
      <c r="X1032" s="6" t="s">
        <v>92</v>
      </c>
    </row>
    <row r="1033">
      <c r="A1033" s="5">
        <v>44346.875031504635</v>
      </c>
      <c r="B1033" s="6" t="s">
        <v>5404</v>
      </c>
      <c r="D1033" s="1" t="str">
        <f>VLOOKUP(X1033,'Entity Types'!B:C,2,false)</f>
        <v>ფიზ. პირი</v>
      </c>
      <c r="E1033" s="1" t="b">
        <v>1</v>
      </c>
      <c r="F1033" s="6" t="s">
        <v>5405</v>
      </c>
      <c r="G1033" s="6" t="str">
        <f>VLOOKUP(W1033, Countries!B:H,7,false)</f>
        <v>საქართველო - GEO</v>
      </c>
      <c r="H1033" s="6" t="s">
        <v>5406</v>
      </c>
      <c r="N1033" s="6" t="s">
        <v>80</v>
      </c>
      <c r="P1033" s="6" t="s">
        <v>5407</v>
      </c>
      <c r="S1033" s="6">
        <v>745.0</v>
      </c>
      <c r="T1033" s="1" t="str">
        <f t="shared" si="1"/>
        <v>ICE001032</v>
      </c>
      <c r="U1033" s="1" t="str">
        <f>TRIM(B1033)&amp;" (ს.კ. "&amp;TRIM(F1033)&amp;") - "&amp;VLOOKUP(X1033,'Entity Types'!B:C,2,false)</f>
        <v>ირაკლი კასრელიშვილი (ს.კ. 35001124853) - ფიზ. პირი</v>
      </c>
      <c r="V1033" s="6" t="s">
        <v>62</v>
      </c>
      <c r="W1033" s="6" t="s">
        <v>63</v>
      </c>
      <c r="X1033" s="6" t="s">
        <v>92</v>
      </c>
    </row>
    <row r="1034">
      <c r="A1034" s="5">
        <v>44346.875068113426</v>
      </c>
      <c r="B1034" s="6" t="s">
        <v>5408</v>
      </c>
      <c r="D1034" s="1" t="str">
        <f>VLOOKUP(X1034,'Entity Types'!B:C,2,false)</f>
        <v>ფიზ. პირი</v>
      </c>
      <c r="E1034" s="1" t="b">
        <v>1</v>
      </c>
      <c r="F1034" s="6" t="s">
        <v>5409</v>
      </c>
      <c r="G1034" s="6" t="str">
        <f>VLOOKUP(W1034, Countries!B:H,7,false)</f>
        <v>საქართველო - GEO</v>
      </c>
      <c r="H1034" s="6" t="s">
        <v>5410</v>
      </c>
      <c r="N1034" s="6" t="s">
        <v>80</v>
      </c>
      <c r="P1034" s="6" t="s">
        <v>5411</v>
      </c>
      <c r="T1034" s="1" t="str">
        <f t="shared" si="1"/>
        <v>ICE001033</v>
      </c>
      <c r="U1034" s="1" t="str">
        <f>TRIM(B1034)&amp;" (ს.კ. "&amp;TRIM(F1034)&amp;") - "&amp;VLOOKUP(X1034,'Entity Types'!B:C,2,false)</f>
        <v>დავით გოგოხია (ს.კ. 62001025094) - ფიზ. პირი</v>
      </c>
      <c r="V1034" s="6" t="s">
        <v>62</v>
      </c>
      <c r="W1034" s="6" t="s">
        <v>63</v>
      </c>
      <c r="X1034" s="6" t="s">
        <v>92</v>
      </c>
    </row>
    <row r="1035">
      <c r="A1035" s="5">
        <v>44346.87510293981</v>
      </c>
      <c r="B1035" s="6" t="s">
        <v>5412</v>
      </c>
      <c r="D1035" s="1" t="str">
        <f>VLOOKUP(X1035,'Entity Types'!B:C,2,false)</f>
        <v>ინდ. მეწარმე</v>
      </c>
      <c r="E1035" s="1" t="b">
        <v>1</v>
      </c>
      <c r="F1035" s="6" t="s">
        <v>5413</v>
      </c>
      <c r="G1035" s="6" t="str">
        <f>VLOOKUP(W1035, Countries!B:H,7,false)</f>
        <v>საქართველო - GEO</v>
      </c>
      <c r="H1035" s="6" t="s">
        <v>5414</v>
      </c>
      <c r="N1035" s="6" t="s">
        <v>80</v>
      </c>
      <c r="P1035" s="6" t="s">
        <v>5415</v>
      </c>
      <c r="T1035" s="1" t="str">
        <f t="shared" si="1"/>
        <v>ICE001034</v>
      </c>
      <c r="U1035" s="1" t="str">
        <f>TRIM(B1035)&amp;" (ს.კ. "&amp;TRIM(F1035)&amp;") - "&amp;VLOOKUP(X1035,'Entity Types'!B:C,2,false)</f>
        <v>თამარ გულიაშვილი (ს.კ. 01017019031) - ინდ. მეწარმე</v>
      </c>
      <c r="V1035" s="6" t="s">
        <v>62</v>
      </c>
      <c r="W1035" s="6" t="s">
        <v>63</v>
      </c>
      <c r="X1035" s="6" t="s">
        <v>892</v>
      </c>
    </row>
    <row r="1036">
      <c r="A1036" s="5">
        <v>44346.87514282408</v>
      </c>
      <c r="B1036" s="6" t="s">
        <v>5416</v>
      </c>
      <c r="D1036" s="1" t="str">
        <f>VLOOKUP(X1036,'Entity Types'!B:C,2,false)</f>
        <v>ფიზ. პირი</v>
      </c>
      <c r="E1036" s="1" t="b">
        <v>1</v>
      </c>
      <c r="F1036" s="6" t="s">
        <v>5417</v>
      </c>
      <c r="G1036" s="6" t="str">
        <f>VLOOKUP(W1036, Countries!B:H,7,false)</f>
        <v>საქართველო - GEO</v>
      </c>
      <c r="N1036" s="6" t="s">
        <v>80</v>
      </c>
      <c r="P1036" s="6" t="s">
        <v>5418</v>
      </c>
      <c r="T1036" s="1" t="str">
        <f t="shared" si="1"/>
        <v>ICE001035</v>
      </c>
      <c r="U1036" s="1" t="str">
        <f>TRIM(B1036)&amp;" (ს.კ. "&amp;TRIM(F1036)&amp;") - "&amp;VLOOKUP(X1036,'Entity Types'!B:C,2,false)</f>
        <v>დავით კიკნაძე (ს.კ. 01010015634) - ფიზ. პირი</v>
      </c>
      <c r="V1036" s="6" t="s">
        <v>62</v>
      </c>
      <c r="W1036" s="6" t="s">
        <v>63</v>
      </c>
      <c r="X1036" s="6" t="s">
        <v>92</v>
      </c>
    </row>
    <row r="1037">
      <c r="A1037" s="5">
        <v>44346.87517820601</v>
      </c>
      <c r="B1037" s="6" t="s">
        <v>5419</v>
      </c>
      <c r="D1037" s="1" t="str">
        <f>VLOOKUP(X1037,'Entity Types'!B:C,2,false)</f>
        <v>ფიზ. პირი</v>
      </c>
      <c r="E1037" s="1" t="b">
        <v>1</v>
      </c>
      <c r="F1037" s="6" t="s">
        <v>5420</v>
      </c>
      <c r="G1037" s="6" t="str">
        <f>VLOOKUP(W1037, Countries!B:H,7,false)</f>
        <v>საქართველო - GEO</v>
      </c>
      <c r="H1037" s="6" t="s">
        <v>5421</v>
      </c>
      <c r="N1037" s="6" t="s">
        <v>80</v>
      </c>
      <c r="P1037" s="6" t="s">
        <v>5422</v>
      </c>
      <c r="T1037" s="1" t="str">
        <f t="shared" si="1"/>
        <v>ICE001036</v>
      </c>
      <c r="U1037" s="1" t="str">
        <f>TRIM(B1037)&amp;" (ს.კ. "&amp;TRIM(F1037)&amp;") - "&amp;VLOOKUP(X1037,'Entity Types'!B:C,2,false)</f>
        <v>თამარ ჯანჯღავა (ს.კ. 01005021932) - ფიზ. პირი</v>
      </c>
      <c r="V1037" s="6" t="s">
        <v>62</v>
      </c>
      <c r="W1037" s="6" t="s">
        <v>63</v>
      </c>
      <c r="X1037" s="6" t="s">
        <v>92</v>
      </c>
    </row>
    <row r="1038">
      <c r="A1038" s="5">
        <v>44346.875211631945</v>
      </c>
      <c r="B1038" s="6" t="s">
        <v>5423</v>
      </c>
      <c r="D1038" s="1" t="str">
        <f>VLOOKUP(X1038,'Entity Types'!B:C,2,false)</f>
        <v>ინდ. მეწარმე</v>
      </c>
      <c r="E1038" s="1" t="b">
        <v>1</v>
      </c>
      <c r="F1038" s="6" t="s">
        <v>5424</v>
      </c>
      <c r="G1038" s="6" t="str">
        <f>VLOOKUP(W1038, Countries!B:H,7,false)</f>
        <v>საქართველო - GEO</v>
      </c>
      <c r="H1038" s="6" t="s">
        <v>5425</v>
      </c>
      <c r="N1038" s="6" t="s">
        <v>80</v>
      </c>
      <c r="P1038" s="6" t="s">
        <v>5426</v>
      </c>
      <c r="S1038" s="6">
        <v>721.0</v>
      </c>
      <c r="T1038" s="1" t="str">
        <f t="shared" si="1"/>
        <v>ICE001037</v>
      </c>
      <c r="U1038" s="1" t="str">
        <f>TRIM(B1038)&amp;" (ს.კ. "&amp;TRIM(F1038)&amp;") - "&amp;VLOOKUP(X1038,'Entity Types'!B:C,2,false)</f>
        <v>ნათია ბოჭორიშვილი (ს.კ. 41001024634) - ინდ. მეწარმე</v>
      </c>
      <c r="V1038" s="6" t="s">
        <v>62</v>
      </c>
      <c r="W1038" s="6" t="s">
        <v>63</v>
      </c>
      <c r="X1038" s="6" t="s">
        <v>892</v>
      </c>
    </row>
    <row r="1039">
      <c r="A1039" s="5">
        <v>44346.87524498843</v>
      </c>
      <c r="B1039" s="6" t="s">
        <v>4695</v>
      </c>
      <c r="D1039" s="1" t="str">
        <f>VLOOKUP(X1039,'Entity Types'!B:C,2,false)</f>
        <v>ფიზ. პირი</v>
      </c>
      <c r="E1039" s="1" t="b">
        <v>1</v>
      </c>
      <c r="F1039" s="6" t="s">
        <v>5427</v>
      </c>
      <c r="G1039" s="6" t="str">
        <f>VLOOKUP(W1039, Countries!B:H,7,false)</f>
        <v>საქართველო - GEO</v>
      </c>
      <c r="H1039" s="6" t="s">
        <v>5428</v>
      </c>
      <c r="N1039" s="6" t="s">
        <v>80</v>
      </c>
      <c r="P1039" s="6" t="s">
        <v>5429</v>
      </c>
      <c r="T1039" s="1" t="str">
        <f t="shared" si="1"/>
        <v>ICE001038</v>
      </c>
      <c r="U1039" s="1" t="str">
        <f>TRIM(B1039)&amp;" (ს.კ. "&amp;TRIM(F1039)&amp;") - "&amp;VLOOKUP(X1039,'Entity Types'!B:C,2,false)</f>
        <v>ავთანდილ მეტონიძე (ს.კ. 01028006264) - ფიზ. პირი</v>
      </c>
      <c r="V1039" s="6" t="s">
        <v>62</v>
      </c>
      <c r="W1039" s="6" t="s">
        <v>63</v>
      </c>
      <c r="X1039" s="6" t="s">
        <v>92</v>
      </c>
    </row>
    <row r="1040">
      <c r="A1040" s="5">
        <v>44346.875280196764</v>
      </c>
      <c r="B1040" s="6" t="s">
        <v>5430</v>
      </c>
      <c r="D1040" s="1" t="str">
        <f>VLOOKUP(X1040,'Entity Types'!B:C,2,false)</f>
        <v>ფიზ. პირი</v>
      </c>
      <c r="E1040" s="1" t="b">
        <v>1</v>
      </c>
      <c r="F1040" s="6" t="s">
        <v>5431</v>
      </c>
      <c r="G1040" s="6" t="str">
        <f>VLOOKUP(W1040, Countries!B:H,7,false)</f>
        <v>საქართველო - GEO</v>
      </c>
      <c r="H1040" s="6" t="s">
        <v>5432</v>
      </c>
      <c r="N1040" s="6" t="s">
        <v>80</v>
      </c>
      <c r="P1040" s="6" t="s">
        <v>5433</v>
      </c>
      <c r="T1040" s="1" t="str">
        <f t="shared" si="1"/>
        <v>ICE001039</v>
      </c>
      <c r="U1040" s="1" t="str">
        <f>TRIM(B1040)&amp;" (ს.კ. "&amp;TRIM(F1040)&amp;") - "&amp;VLOOKUP(X1040,'Entity Types'!B:C,2,false)</f>
        <v>ჯონი მუმლაძე (ს.კ. 15001001746) - ფიზ. პირი</v>
      </c>
      <c r="V1040" s="6" t="s">
        <v>62</v>
      </c>
      <c r="W1040" s="6" t="s">
        <v>63</v>
      </c>
      <c r="X1040" s="6" t="s">
        <v>92</v>
      </c>
    </row>
    <row r="1041">
      <c r="A1041" s="5">
        <v>44346.87531895834</v>
      </c>
      <c r="B1041" s="6" t="s">
        <v>5434</v>
      </c>
      <c r="D1041" s="1" t="str">
        <f>VLOOKUP(X1041,'Entity Types'!B:C,2,false)</f>
        <v>მცირე მეწარმე</v>
      </c>
      <c r="E1041" s="1" t="b">
        <v>1</v>
      </c>
      <c r="F1041" s="6" t="s">
        <v>5435</v>
      </c>
      <c r="G1041" s="6" t="str">
        <f>VLOOKUP(W1041, Countries!B:H,7,false)</f>
        <v>საქართველო - GEO</v>
      </c>
      <c r="H1041" s="6" t="s">
        <v>5436</v>
      </c>
      <c r="N1041" s="6" t="s">
        <v>5437</v>
      </c>
      <c r="P1041" s="6" t="s">
        <v>5438</v>
      </c>
      <c r="T1041" s="1" t="str">
        <f t="shared" si="1"/>
        <v>ICE001040</v>
      </c>
      <c r="U1041" s="1" t="str">
        <f>TRIM(B1041)&amp;" (ს.კ. "&amp;TRIM(F1041)&amp;") - "&amp;VLOOKUP(X1041,'Entity Types'!B:C,2,false)</f>
        <v>ელგუჯა სხილაძე (ს.კ. 18001011176) - მცირე მეწარმე</v>
      </c>
      <c r="V1041" s="6" t="s">
        <v>62</v>
      </c>
      <c r="W1041" s="6" t="s">
        <v>63</v>
      </c>
      <c r="X1041" s="6" t="s">
        <v>417</v>
      </c>
    </row>
    <row r="1042">
      <c r="A1042" s="5">
        <v>44346.87535825231</v>
      </c>
      <c r="B1042" s="6" t="s">
        <v>5439</v>
      </c>
      <c r="D1042" s="1" t="str">
        <f>VLOOKUP(X1042,'Entity Types'!B:C,2,false)</f>
        <v>მცირე მეწარმე</v>
      </c>
      <c r="E1042" s="1" t="b">
        <v>1</v>
      </c>
      <c r="F1042" s="6" t="s">
        <v>5440</v>
      </c>
      <c r="G1042" s="6" t="str">
        <f>VLOOKUP(W1042, Countries!B:H,7,false)</f>
        <v>საქართველო - GEO</v>
      </c>
      <c r="H1042" s="6" t="s">
        <v>5441</v>
      </c>
      <c r="N1042" s="6" t="s">
        <v>80</v>
      </c>
      <c r="P1042" s="6" t="s">
        <v>5442</v>
      </c>
      <c r="T1042" s="1" t="str">
        <f t="shared" si="1"/>
        <v>ICE001041</v>
      </c>
      <c r="U1042" s="1" t="str">
        <f>TRIM(B1042)&amp;" (ს.კ. "&amp;TRIM(F1042)&amp;") - "&amp;VLOOKUP(X1042,'Entity Types'!B:C,2,false)</f>
        <v>როსტომ მემანიშვილი (ს.კ. 01009006753) - მცირე მეწარმე</v>
      </c>
      <c r="V1042" s="6" t="s">
        <v>62</v>
      </c>
      <c r="W1042" s="6" t="s">
        <v>63</v>
      </c>
      <c r="X1042" s="6" t="s">
        <v>417</v>
      </c>
    </row>
    <row r="1043">
      <c r="A1043" s="5">
        <v>44346.87539615741</v>
      </c>
      <c r="B1043" s="6" t="s">
        <v>5443</v>
      </c>
      <c r="D1043" s="1" t="str">
        <f>VLOOKUP(X1043,'Entity Types'!B:C,2,false)</f>
        <v>ფიზ. პირი</v>
      </c>
      <c r="E1043" s="1" t="b">
        <v>1</v>
      </c>
      <c r="F1043" s="6" t="s">
        <v>5444</v>
      </c>
      <c r="G1043" s="6" t="str">
        <f>VLOOKUP(W1043, Countries!B:H,7,false)</f>
        <v>საქართველო - GEO</v>
      </c>
      <c r="H1043" s="6" t="s">
        <v>5445</v>
      </c>
      <c r="N1043" s="6" t="s">
        <v>5446</v>
      </c>
      <c r="P1043" s="6" t="s">
        <v>5447</v>
      </c>
      <c r="S1043" s="6">
        <v>2127.0</v>
      </c>
      <c r="T1043" s="1" t="str">
        <f t="shared" si="1"/>
        <v>ICE001042</v>
      </c>
      <c r="U1043" s="1" t="str">
        <f>TRIM(B1043)&amp;" (ს.კ. "&amp;TRIM(F1043)&amp;") - "&amp;VLOOKUP(X1043,'Entity Types'!B:C,2,false)</f>
        <v>ირაკლი გაგნიძე (ს.კ. 01028004622) - ფიზ. პირი</v>
      </c>
      <c r="V1043" s="6" t="s">
        <v>62</v>
      </c>
      <c r="W1043" s="6" t="s">
        <v>63</v>
      </c>
      <c r="X1043" s="6" t="s">
        <v>92</v>
      </c>
    </row>
    <row r="1044">
      <c r="A1044" s="5">
        <v>44346.8754402662</v>
      </c>
      <c r="B1044" s="6" t="s">
        <v>5448</v>
      </c>
      <c r="D1044" s="1" t="str">
        <f>VLOOKUP(X1044,'Entity Types'!B:C,2,false)</f>
        <v>ფიზ. პირი</v>
      </c>
      <c r="E1044" s="1" t="b">
        <v>1</v>
      </c>
      <c r="F1044" s="6" t="s">
        <v>5449</v>
      </c>
      <c r="G1044" s="6" t="str">
        <f>VLOOKUP(W1044, Countries!B:H,7,false)</f>
        <v>საქართველო - GEO</v>
      </c>
      <c r="H1044" s="6" t="s">
        <v>5450</v>
      </c>
      <c r="N1044" s="6" t="s">
        <v>80</v>
      </c>
      <c r="P1044" s="6" t="s">
        <v>5451</v>
      </c>
      <c r="T1044" s="1" t="str">
        <f t="shared" si="1"/>
        <v>ICE001043</v>
      </c>
      <c r="U1044" s="1" t="str">
        <f>TRIM(B1044)&amp;" (ს.კ. "&amp;TRIM(F1044)&amp;") - "&amp;VLOOKUP(X1044,'Entity Types'!B:C,2,false)</f>
        <v>ფრიდონი პაპიაშვილი (ს.კ. 01028005866) - ფიზ. პირი</v>
      </c>
      <c r="V1044" s="6" t="s">
        <v>62</v>
      </c>
      <c r="W1044" s="6" t="s">
        <v>63</v>
      </c>
      <c r="X1044" s="6" t="s">
        <v>92</v>
      </c>
    </row>
    <row r="1045">
      <c r="A1045" s="5">
        <v>44346.875480717594</v>
      </c>
      <c r="B1045" s="6" t="s">
        <v>5452</v>
      </c>
      <c r="D1045" s="1" t="str">
        <f>VLOOKUP(X1045,'Entity Types'!B:C,2,false)</f>
        <v>ფიზ. პირი</v>
      </c>
      <c r="E1045" s="1" t="b">
        <v>1</v>
      </c>
      <c r="F1045" s="6" t="s">
        <v>5453</v>
      </c>
      <c r="G1045" s="6" t="str">
        <f>VLOOKUP(W1045, Countries!B:H,7,false)</f>
        <v>საქართველო - GEO</v>
      </c>
      <c r="H1045" s="6" t="s">
        <v>5454</v>
      </c>
      <c r="N1045" s="6" t="s">
        <v>80</v>
      </c>
      <c r="P1045" s="6" t="s">
        <v>5455</v>
      </c>
      <c r="T1045" s="1" t="str">
        <f t="shared" si="1"/>
        <v>ICE001044</v>
      </c>
      <c r="U1045" s="1" t="str">
        <f>TRIM(B1045)&amp;" (ს.კ. "&amp;TRIM(F1045)&amp;") - "&amp;VLOOKUP(X1045,'Entity Types'!B:C,2,false)</f>
        <v>გიორგი კალანდარიშვილი (ს.კ. 01017019439) - ფიზ. პირი</v>
      </c>
      <c r="V1045" s="6" t="s">
        <v>62</v>
      </c>
      <c r="W1045" s="6" t="s">
        <v>63</v>
      </c>
      <c r="X1045" s="6" t="s">
        <v>92</v>
      </c>
    </row>
    <row r="1046">
      <c r="A1046" s="5">
        <v>44346.87552101852</v>
      </c>
      <c r="B1046" s="6" t="s">
        <v>5456</v>
      </c>
      <c r="D1046" s="1" t="str">
        <f>VLOOKUP(X1046,'Entity Types'!B:C,2,false)</f>
        <v>ფიზ. პირი</v>
      </c>
      <c r="E1046" s="1" t="b">
        <v>1</v>
      </c>
      <c r="F1046" s="6" t="s">
        <v>5457</v>
      </c>
      <c r="G1046" s="6" t="str">
        <f>VLOOKUP(W1046, Countries!B:H,7,false)</f>
        <v>საქართველო - GEO</v>
      </c>
      <c r="H1046" s="6" t="s">
        <v>5458</v>
      </c>
      <c r="N1046" s="6" t="s">
        <v>80</v>
      </c>
      <c r="P1046" s="6" t="s">
        <v>5459</v>
      </c>
      <c r="T1046" s="1" t="str">
        <f t="shared" si="1"/>
        <v>ICE001045</v>
      </c>
      <c r="U1046" s="1" t="str">
        <f>TRIM(B1046)&amp;" (ს.კ. "&amp;TRIM(F1046)&amp;") - "&amp;VLOOKUP(X1046,'Entity Types'!B:C,2,false)</f>
        <v>სოსო პარხომენკო (ს.კ. 42001035095) - ფიზ. პირი</v>
      </c>
      <c r="V1046" s="6" t="s">
        <v>62</v>
      </c>
      <c r="W1046" s="6" t="s">
        <v>63</v>
      </c>
      <c r="X1046" s="6" t="s">
        <v>92</v>
      </c>
    </row>
    <row r="1047">
      <c r="A1047" s="5">
        <v>44346.87555592593</v>
      </c>
      <c r="B1047" s="6" t="s">
        <v>5460</v>
      </c>
      <c r="D1047" s="1" t="str">
        <f>VLOOKUP(X1047,'Entity Types'!B:C,2,false)</f>
        <v>მცირე მეწარმე</v>
      </c>
      <c r="E1047" s="1" t="b">
        <v>1</v>
      </c>
      <c r="F1047" s="6" t="s">
        <v>5461</v>
      </c>
      <c r="G1047" s="6" t="str">
        <f>VLOOKUP(W1047, Countries!B:H,7,false)</f>
        <v>საქართველო - GEO</v>
      </c>
      <c r="H1047" s="6" t="s">
        <v>5462</v>
      </c>
      <c r="N1047" s="6" t="s">
        <v>80</v>
      </c>
      <c r="P1047" s="6" t="s">
        <v>5463</v>
      </c>
      <c r="T1047" s="1" t="str">
        <f t="shared" si="1"/>
        <v>ICE001046</v>
      </c>
      <c r="U1047" s="1" t="str">
        <f>TRIM(B1047)&amp;" (ს.კ. "&amp;TRIM(F1047)&amp;") - "&amp;VLOOKUP(X1047,'Entity Types'!B:C,2,false)</f>
        <v>ავთანდილ ხიჯაკაძე (ს.კ. 56001022076) - მცირე მეწარმე</v>
      </c>
      <c r="V1047" s="6" t="s">
        <v>62</v>
      </c>
      <c r="W1047" s="6" t="s">
        <v>63</v>
      </c>
      <c r="X1047" s="6" t="s">
        <v>417</v>
      </c>
    </row>
    <row r="1048">
      <c r="A1048" s="5">
        <v>44346.87558605324</v>
      </c>
      <c r="B1048" s="6" t="s">
        <v>5464</v>
      </c>
      <c r="D1048" s="1" t="str">
        <f>VLOOKUP(X1048,'Entity Types'!B:C,2,false)</f>
        <v>ფიზ. პირი</v>
      </c>
      <c r="E1048" s="1" t="b">
        <v>1</v>
      </c>
      <c r="F1048" s="6" t="s">
        <v>5465</v>
      </c>
      <c r="G1048" s="6" t="str">
        <f>VLOOKUP(W1048, Countries!B:H,7,false)</f>
        <v>საქართველო - GEO</v>
      </c>
      <c r="H1048" s="6" t="s">
        <v>5466</v>
      </c>
      <c r="N1048" s="6" t="s">
        <v>80</v>
      </c>
      <c r="P1048" s="6" t="s">
        <v>5467</v>
      </c>
      <c r="T1048" s="1" t="str">
        <f t="shared" si="1"/>
        <v>ICE001047</v>
      </c>
      <c r="U1048" s="1" t="str">
        <f>TRIM(B1048)&amp;" (ს.კ. "&amp;TRIM(F1048)&amp;") - "&amp;VLOOKUP(X1048,'Entity Types'!B:C,2,false)</f>
        <v>მიხეილ ნადირაძე (ს.კ. 01005027982) - ფიზ. პირი</v>
      </c>
      <c r="V1048" s="6" t="s">
        <v>62</v>
      </c>
      <c r="W1048" s="6" t="s">
        <v>63</v>
      </c>
      <c r="X1048" s="6" t="s">
        <v>92</v>
      </c>
    </row>
    <row r="1049">
      <c r="A1049" s="5">
        <v>44346.87561858796</v>
      </c>
      <c r="B1049" s="6" t="s">
        <v>5468</v>
      </c>
      <c r="D1049" s="1" t="str">
        <f>VLOOKUP(X1049,'Entity Types'!B:C,2,false)</f>
        <v>ფიზ. პირი</v>
      </c>
      <c r="E1049" s="1" t="b">
        <v>1</v>
      </c>
      <c r="F1049" s="6" t="s">
        <v>5469</v>
      </c>
      <c r="G1049" s="6" t="str">
        <f>VLOOKUP(W1049, Countries!B:H,7,false)</f>
        <v>საქართველო - GEO</v>
      </c>
      <c r="H1049" s="6" t="s">
        <v>5470</v>
      </c>
      <c r="N1049" s="6" t="s">
        <v>80</v>
      </c>
      <c r="P1049" s="6" t="s">
        <v>5471</v>
      </c>
      <c r="S1049" s="6">
        <v>763.0</v>
      </c>
      <c r="T1049" s="1" t="str">
        <f t="shared" si="1"/>
        <v>ICE001048</v>
      </c>
      <c r="U1049" s="1" t="str">
        <f>TRIM(B1049)&amp;" (ს.კ. "&amp;TRIM(F1049)&amp;") - "&amp;VLOOKUP(X1049,'Entity Types'!B:C,2,false)</f>
        <v>დავით ლაცაბიძე (ს.კ. 01004003337) - ფიზ. პირი</v>
      </c>
      <c r="V1049" s="6" t="s">
        <v>62</v>
      </c>
      <c r="W1049" s="6" t="s">
        <v>63</v>
      </c>
      <c r="X1049" s="6" t="s">
        <v>92</v>
      </c>
    </row>
    <row r="1050">
      <c r="A1050" s="5">
        <v>44346.87565391204</v>
      </c>
      <c r="B1050" s="6" t="s">
        <v>5472</v>
      </c>
      <c r="D1050" s="1" t="str">
        <f>VLOOKUP(X1050,'Entity Types'!B:C,2,false)</f>
        <v>მცირე მეწარმე</v>
      </c>
      <c r="E1050" s="1" t="b">
        <v>1</v>
      </c>
      <c r="F1050" s="6" t="s">
        <v>5473</v>
      </c>
      <c r="G1050" s="6" t="str">
        <f>VLOOKUP(W1050, Countries!B:H,7,false)</f>
        <v>საქართველო - GEO</v>
      </c>
      <c r="H1050" s="6" t="s">
        <v>5474</v>
      </c>
      <c r="N1050" s="6" t="s">
        <v>80</v>
      </c>
      <c r="P1050" s="6" t="s">
        <v>5475</v>
      </c>
      <c r="T1050" s="1" t="str">
        <f t="shared" si="1"/>
        <v>ICE001049</v>
      </c>
      <c r="U1050" s="1" t="str">
        <f>TRIM(B1050)&amp;" (ს.კ. "&amp;TRIM(F1050)&amp;") - "&amp;VLOOKUP(X1050,'Entity Types'!B:C,2,false)</f>
        <v>დევიკო სხილაძე (ს.კ. 01019075380) - მცირე მეწარმე</v>
      </c>
      <c r="V1050" s="6" t="s">
        <v>62</v>
      </c>
      <c r="W1050" s="6" t="s">
        <v>63</v>
      </c>
      <c r="X1050" s="6" t="s">
        <v>417</v>
      </c>
    </row>
    <row r="1051">
      <c r="A1051" s="5">
        <v>44346.875690810186</v>
      </c>
      <c r="B1051" s="6" t="s">
        <v>5476</v>
      </c>
      <c r="D1051" s="1" t="str">
        <f>VLOOKUP(X1051,'Entity Types'!B:C,2,false)</f>
        <v>ფიზ. პირი</v>
      </c>
      <c r="E1051" s="1" t="b">
        <v>1</v>
      </c>
      <c r="F1051" s="6" t="s">
        <v>5477</v>
      </c>
      <c r="G1051" s="6" t="str">
        <f>VLOOKUP(W1051, Countries!B:H,7,false)</f>
        <v>საქართველო - GEO</v>
      </c>
      <c r="H1051" s="6" t="s">
        <v>5478</v>
      </c>
      <c r="N1051" s="6" t="s">
        <v>80</v>
      </c>
      <c r="P1051" s="6" t="s">
        <v>5479</v>
      </c>
      <c r="T1051" s="1" t="str">
        <f t="shared" si="1"/>
        <v>ICE001050</v>
      </c>
      <c r="U1051" s="1" t="str">
        <f>TRIM(B1051)&amp;" (ს.კ. "&amp;TRIM(F1051)&amp;") - "&amp;VLOOKUP(X1051,'Entity Types'!B:C,2,false)</f>
        <v>ნიკოლოზ ნაჭყებია (ს.კ. 01019028859) - ფიზ. პირი</v>
      </c>
      <c r="V1051" s="6" t="s">
        <v>62</v>
      </c>
      <c r="W1051" s="6" t="s">
        <v>63</v>
      </c>
      <c r="X1051" s="6" t="s">
        <v>92</v>
      </c>
    </row>
    <row r="1052">
      <c r="A1052" s="5">
        <v>44346.875724537036</v>
      </c>
      <c r="B1052" s="6" t="s">
        <v>5480</v>
      </c>
      <c r="D1052" s="1" t="str">
        <f>VLOOKUP(X1052,'Entity Types'!B:C,2,false)</f>
        <v>ინდ. მეწარმე</v>
      </c>
      <c r="E1052" s="1" t="b">
        <v>1</v>
      </c>
      <c r="F1052" s="6" t="s">
        <v>5481</v>
      </c>
      <c r="G1052" s="6" t="str">
        <f>VLOOKUP(W1052, Countries!B:H,7,false)</f>
        <v>საქართველო - GEO</v>
      </c>
      <c r="H1052" s="6" t="s">
        <v>5482</v>
      </c>
      <c r="N1052" s="6" t="s">
        <v>5483</v>
      </c>
      <c r="P1052" s="6" t="s">
        <v>5484</v>
      </c>
      <c r="T1052" s="1" t="str">
        <f t="shared" si="1"/>
        <v>ICE001051</v>
      </c>
      <c r="U1052" s="1" t="str">
        <f>TRIM(B1052)&amp;" (ს.კ. "&amp;TRIM(F1052)&amp;") - "&amp;VLOOKUP(X1052,'Entity Types'!B:C,2,false)</f>
        <v>გიორგი დვალიშვილი (ს.კ. 35001110621) - ინდ. მეწარმე</v>
      </c>
      <c r="V1052" s="6" t="s">
        <v>62</v>
      </c>
      <c r="W1052" s="6" t="s">
        <v>63</v>
      </c>
      <c r="X1052" s="6" t="s">
        <v>892</v>
      </c>
    </row>
    <row r="1053">
      <c r="A1053" s="5">
        <v>44346.87576246528</v>
      </c>
      <c r="B1053" s="6" t="s">
        <v>5485</v>
      </c>
      <c r="D1053" s="1" t="str">
        <f>VLOOKUP(X1053,'Entity Types'!B:C,2,false)</f>
        <v>ინდ. მეწარმე</v>
      </c>
      <c r="E1053" s="1" t="b">
        <v>1</v>
      </c>
      <c r="F1053" s="6" t="s">
        <v>80</v>
      </c>
      <c r="G1053" s="6" t="str">
        <f>VLOOKUP(W1053, Countries!B:H,7,false)</f>
        <v>საქართველო - GEO</v>
      </c>
      <c r="H1053" s="6" t="s">
        <v>5486</v>
      </c>
      <c r="N1053" s="6" t="s">
        <v>80</v>
      </c>
      <c r="P1053" s="6" t="s">
        <v>5487</v>
      </c>
      <c r="T1053" s="1" t="str">
        <f t="shared" si="1"/>
        <v>ICE001052</v>
      </c>
      <c r="U1053" s="1" t="str">
        <f>TRIM(B1053)&amp;" (ს.კ. "&amp;TRIM(F1053)&amp;") - "&amp;VLOOKUP(X1053,'Entity Types'!B:C,2,false)</f>
        <v>ანასტასიოს ანასტასიუ (ს.კ. ) - ინდ. მეწარმე</v>
      </c>
      <c r="V1053" s="6" t="s">
        <v>62</v>
      </c>
      <c r="W1053" s="6" t="s">
        <v>63</v>
      </c>
      <c r="X1053" s="6" t="s">
        <v>892</v>
      </c>
    </row>
    <row r="1054">
      <c r="A1054" s="5">
        <v>44346.87580196759</v>
      </c>
      <c r="B1054" s="6" t="s">
        <v>5488</v>
      </c>
      <c r="D1054" s="1" t="str">
        <f>VLOOKUP(X1054,'Entity Types'!B:C,2,false)</f>
        <v>შპს</v>
      </c>
      <c r="E1054" s="1" t="b">
        <v>0</v>
      </c>
      <c r="F1054" s="6" t="s">
        <v>5489</v>
      </c>
      <c r="G1054" s="6" t="str">
        <f>VLOOKUP(W1054, Countries!B:H,7,false)</f>
        <v>საქართველო - GEO</v>
      </c>
      <c r="H1054" s="6" t="s">
        <v>5490</v>
      </c>
      <c r="K1054" s="6" t="s">
        <v>2239</v>
      </c>
      <c r="L1054" s="6">
        <v>1.002002007E9</v>
      </c>
      <c r="N1054" s="6" t="s">
        <v>80</v>
      </c>
      <c r="P1054" s="6" t="s">
        <v>5491</v>
      </c>
      <c r="S1054" s="6">
        <v>252.0</v>
      </c>
      <c r="T1054" s="1" t="str">
        <f t="shared" si="1"/>
        <v>ICE001053</v>
      </c>
      <c r="U1054" s="1" t="str">
        <f>TRIM(B1054)&amp;" (ს.კ. "&amp;TRIM(F1054)&amp;") - "&amp;VLOOKUP(X1054,'Entity Types'!B:C,2,false)</f>
        <v>ჯეოსელი (ს.კ. 203841940) - შპს</v>
      </c>
      <c r="V1054" s="6" t="s">
        <v>62</v>
      </c>
      <c r="W1054" s="6" t="s">
        <v>63</v>
      </c>
      <c r="X1054" s="6" t="s">
        <v>64</v>
      </c>
    </row>
    <row r="1055">
      <c r="A1055" s="5">
        <v>44346.878668310186</v>
      </c>
      <c r="B1055" s="6" t="s">
        <v>5492</v>
      </c>
      <c r="D1055" s="1" t="str">
        <f>VLOOKUP(X1055,'Entity Types'!B:C,2,false)</f>
        <v>სს</v>
      </c>
      <c r="E1055" s="1" t="b">
        <v>0</v>
      </c>
      <c r="F1055" s="6" t="s">
        <v>5493</v>
      </c>
      <c r="G1055" s="6" t="str">
        <f>VLOOKUP(W1055, Countries!B:H,7,false)</f>
        <v>საქართველო - GEO</v>
      </c>
      <c r="H1055" s="6" t="s">
        <v>5494</v>
      </c>
      <c r="K1055" s="6" t="s">
        <v>5495</v>
      </c>
      <c r="L1055" s="6">
        <v>1.030020342E9</v>
      </c>
      <c r="N1055" s="6" t="s">
        <v>80</v>
      </c>
      <c r="P1055" s="6" t="s">
        <v>5496</v>
      </c>
      <c r="S1055" s="6">
        <v>262.0</v>
      </c>
      <c r="T1055" s="1" t="str">
        <f t="shared" si="1"/>
        <v>ICE001054</v>
      </c>
      <c r="U1055" s="1" t="str">
        <f>TRIM(B1055)&amp;" (ს.კ. "&amp;TRIM(F1055)&amp;") - "&amp;VLOOKUP(X1055,'Entity Types'!B:C,2,false)</f>
        <v>ბანკი კონსტანტა (ს.კ. 204542771) - სს</v>
      </c>
      <c r="V1055" s="6" t="s">
        <v>62</v>
      </c>
      <c r="W1055" s="6" t="s">
        <v>63</v>
      </c>
      <c r="X1055" s="6" t="s">
        <v>99</v>
      </c>
    </row>
    <row r="1056">
      <c r="A1056" s="5">
        <v>44346.87869805556</v>
      </c>
      <c r="B1056" s="6" t="s">
        <v>5497</v>
      </c>
      <c r="D1056" s="1" t="str">
        <f>VLOOKUP(X1056,'Entity Types'!B:C,2,false)</f>
        <v>შპს</v>
      </c>
      <c r="E1056" s="1" t="b">
        <v>0</v>
      </c>
      <c r="F1056" s="6" t="s">
        <v>5498</v>
      </c>
      <c r="G1056" s="6" t="str">
        <f>VLOOKUP(W1056, Countries!B:H,7,false)</f>
        <v>საქართველო - GEO</v>
      </c>
      <c r="H1056" s="6" t="s">
        <v>5499</v>
      </c>
      <c r="K1056" s="6" t="s">
        <v>5500</v>
      </c>
      <c r="L1056" s="6">
        <v>3.6001002745E10</v>
      </c>
      <c r="N1056" s="6" t="s">
        <v>80</v>
      </c>
      <c r="P1056" s="6" t="s">
        <v>5501</v>
      </c>
      <c r="S1056" s="6">
        <v>291.0</v>
      </c>
      <c r="T1056" s="1" t="str">
        <f t="shared" si="1"/>
        <v>ICE001055</v>
      </c>
      <c r="U1056" s="1" t="str">
        <f>TRIM(B1056)&amp;" (ს.კ. "&amp;TRIM(F1056)&amp;") - "&amp;VLOOKUP(X1056,'Entity Types'!B:C,2,false)</f>
        <v>ასპ-ჯორჯია (ს.კ. 208215331) - შპს</v>
      </c>
      <c r="V1056" s="6" t="s">
        <v>62</v>
      </c>
      <c r="W1056" s="6" t="s">
        <v>63</v>
      </c>
      <c r="X1056" s="6" t="s">
        <v>64</v>
      </c>
    </row>
    <row r="1057">
      <c r="A1057" s="5">
        <v>44346.87872940973</v>
      </c>
      <c r="B1057" s="6" t="s">
        <v>5502</v>
      </c>
      <c r="D1057" s="1" t="str">
        <f>VLOOKUP(X1057,'Entity Types'!B:C,2,false)</f>
        <v>შპს</v>
      </c>
      <c r="E1057" s="1" t="b">
        <v>0</v>
      </c>
      <c r="F1057" s="6" t="s">
        <v>5503</v>
      </c>
      <c r="G1057" s="6" t="str">
        <f>VLOOKUP(W1057, Countries!B:H,7,false)</f>
        <v>საქართველო - GEO</v>
      </c>
      <c r="H1057" s="6" t="s">
        <v>5504</v>
      </c>
      <c r="K1057" s="6" t="s">
        <v>5505</v>
      </c>
      <c r="L1057" s="6">
        <v>1.3001013408E10</v>
      </c>
      <c r="N1057" s="6" t="s">
        <v>80</v>
      </c>
      <c r="P1057" s="6" t="s">
        <v>5506</v>
      </c>
      <c r="S1057" s="6">
        <v>2152.0</v>
      </c>
      <c r="T1057" s="1" t="str">
        <f t="shared" si="1"/>
        <v>ICE001056</v>
      </c>
      <c r="U1057" s="1" t="str">
        <f>TRIM(B1057)&amp;" (ს.კ. "&amp;TRIM(F1057)&amp;") - "&amp;VLOOKUP(X1057,'Entity Types'!B:C,2,false)</f>
        <v>ს მოტორს (ს.კ. 206266173) - შპს</v>
      </c>
      <c r="V1057" s="6" t="s">
        <v>62</v>
      </c>
      <c r="W1057" s="6" t="s">
        <v>63</v>
      </c>
      <c r="X1057" s="6" t="s">
        <v>64</v>
      </c>
    </row>
    <row r="1058">
      <c r="A1058" s="5">
        <v>44346.87875967592</v>
      </c>
      <c r="B1058" s="6" t="s">
        <v>5507</v>
      </c>
      <c r="D1058" s="1" t="str">
        <f>VLOOKUP(X1058,'Entity Types'!B:C,2,false)</f>
        <v>სს</v>
      </c>
      <c r="E1058" s="1" t="b">
        <v>0</v>
      </c>
      <c r="F1058" s="6" t="s">
        <v>5508</v>
      </c>
      <c r="G1058" s="6" t="str">
        <f>VLOOKUP(W1058, Countries!B:H,7,false)</f>
        <v>საქართველო - GEO</v>
      </c>
      <c r="H1058" s="6" t="s">
        <v>5509</v>
      </c>
      <c r="K1058" s="6" t="s">
        <v>5495</v>
      </c>
      <c r="L1058" s="6">
        <v>1.030020342E9</v>
      </c>
      <c r="N1058" s="6" t="s">
        <v>80</v>
      </c>
      <c r="P1058" s="6" t="s">
        <v>5510</v>
      </c>
      <c r="T1058" s="1" t="str">
        <f t="shared" si="1"/>
        <v>ICE001057</v>
      </c>
      <c r="U1058" s="1" t="str">
        <f>TRIM(B1058)&amp;" (ს.კ. "&amp;TRIM(F1058)&amp;") - "&amp;VLOOKUP(X1058,'Entity Types'!B:C,2,false)</f>
        <v>ბანკი რესპუბლიკა (ს.კ. 204856263) - სს</v>
      </c>
      <c r="V1058" s="6" t="s">
        <v>62</v>
      </c>
      <c r="W1058" s="6" t="s">
        <v>63</v>
      </c>
      <c r="X1058" s="6" t="s">
        <v>99</v>
      </c>
    </row>
    <row r="1059">
      <c r="A1059" s="5">
        <v>44346.878794027776</v>
      </c>
      <c r="B1059" s="6" t="s">
        <v>5511</v>
      </c>
      <c r="D1059" s="1" t="str">
        <f>VLOOKUP(X1059,'Entity Types'!B:C,2,false)</f>
        <v>ფიზ. პირი</v>
      </c>
      <c r="E1059" s="1" t="b">
        <v>1</v>
      </c>
      <c r="F1059" s="6" t="s">
        <v>5512</v>
      </c>
      <c r="G1059" s="6" t="str">
        <f>VLOOKUP(W1059, Countries!B:H,7,false)</f>
        <v>საქართველო - GEO</v>
      </c>
      <c r="H1059" s="6" t="s">
        <v>2945</v>
      </c>
      <c r="N1059" s="6" t="s">
        <v>80</v>
      </c>
      <c r="P1059" s="6" t="s">
        <v>5513</v>
      </c>
      <c r="T1059" s="1" t="str">
        <f t="shared" si="1"/>
        <v>ICE001058</v>
      </c>
      <c r="U1059" s="1" t="str">
        <f>TRIM(B1059)&amp;" (ს.კ. "&amp;TRIM(F1059)&amp;") - "&amp;VLOOKUP(X1059,'Entity Types'!B:C,2,false)</f>
        <v>შორენა ჩხარტიშვილი (ს.კ. 61002021946) - ფიზ. პირი</v>
      </c>
      <c r="V1059" s="6" t="s">
        <v>62</v>
      </c>
      <c r="W1059" s="6" t="s">
        <v>63</v>
      </c>
      <c r="X1059" s="6" t="s">
        <v>92</v>
      </c>
    </row>
    <row r="1060">
      <c r="A1060" s="5">
        <v>44346.878824363426</v>
      </c>
      <c r="B1060" s="6" t="s">
        <v>5514</v>
      </c>
      <c r="D1060" s="1" t="str">
        <f>VLOOKUP(X1060,'Entity Types'!B:C,2,false)</f>
        <v>ფიზ. პირი</v>
      </c>
      <c r="E1060" s="1" t="b">
        <v>1</v>
      </c>
      <c r="F1060" s="6" t="s">
        <v>5515</v>
      </c>
      <c r="G1060" s="6" t="str">
        <f>VLOOKUP(W1060, Countries!B:H,7,false)</f>
        <v>საქართველო - GEO</v>
      </c>
      <c r="H1060" s="6" t="s">
        <v>5516</v>
      </c>
      <c r="N1060" s="6" t="s">
        <v>80</v>
      </c>
      <c r="P1060" s="6" t="s">
        <v>5517</v>
      </c>
      <c r="T1060" s="1" t="str">
        <f t="shared" si="1"/>
        <v>ICE001059</v>
      </c>
      <c r="U1060" s="1" t="str">
        <f>TRIM(B1060)&amp;" (ს.კ. "&amp;TRIM(F1060)&amp;") - "&amp;VLOOKUP(X1060,'Entity Types'!B:C,2,false)</f>
        <v>ალიკო თურმანიძე (ს.კ. 61010007171) - ფიზ. პირი</v>
      </c>
      <c r="V1060" s="6" t="s">
        <v>62</v>
      </c>
      <c r="W1060" s="6" t="s">
        <v>63</v>
      </c>
      <c r="X1060" s="6" t="s">
        <v>92</v>
      </c>
    </row>
    <row r="1061">
      <c r="A1061" s="5">
        <v>44346.87885422454</v>
      </c>
      <c r="B1061" s="6" t="s">
        <v>5518</v>
      </c>
      <c r="D1061" s="1" t="str">
        <f>VLOOKUP(X1061,'Entity Types'!B:C,2,false)</f>
        <v>ფიზ. პირი</v>
      </c>
      <c r="E1061" s="1" t="b">
        <v>1</v>
      </c>
      <c r="F1061" s="6" t="s">
        <v>5519</v>
      </c>
      <c r="G1061" s="6" t="str">
        <f>VLOOKUP(W1061, Countries!B:H,7,false)</f>
        <v>საქართველო - GEO</v>
      </c>
      <c r="H1061" s="6" t="s">
        <v>2945</v>
      </c>
      <c r="N1061" s="6" t="s">
        <v>80</v>
      </c>
      <c r="P1061" s="6" t="s">
        <v>5520</v>
      </c>
      <c r="T1061" s="1" t="str">
        <f t="shared" si="1"/>
        <v>ICE001060</v>
      </c>
      <c r="U1061" s="1" t="str">
        <f>TRIM(B1061)&amp;" (ს.კ. "&amp;TRIM(F1061)&amp;") - "&amp;VLOOKUP(X1061,'Entity Types'!B:C,2,false)</f>
        <v>გოჩა ქათამაძე (ს.კ. 61004000271) - ფიზ. პირი</v>
      </c>
      <c r="V1061" s="6" t="s">
        <v>62</v>
      </c>
      <c r="W1061" s="6" t="s">
        <v>63</v>
      </c>
      <c r="X1061" s="6" t="s">
        <v>92</v>
      </c>
    </row>
    <row r="1062">
      <c r="A1062" s="5">
        <v>44346.878885300925</v>
      </c>
      <c r="B1062" s="6" t="s">
        <v>5521</v>
      </c>
      <c r="D1062" s="1" t="str">
        <f>VLOOKUP(X1062,'Entity Types'!B:C,2,false)</f>
        <v>ფიზ. პირი</v>
      </c>
      <c r="E1062" s="1" t="b">
        <v>1</v>
      </c>
      <c r="F1062" s="6" t="s">
        <v>5522</v>
      </c>
      <c r="G1062" s="6" t="str">
        <f>VLOOKUP(W1062, Countries!B:H,7,false)</f>
        <v>საქართველო - GEO</v>
      </c>
      <c r="H1062" s="6" t="s">
        <v>5523</v>
      </c>
      <c r="N1062" s="6" t="s">
        <v>80</v>
      </c>
      <c r="P1062" s="6" t="s">
        <v>5524</v>
      </c>
      <c r="S1062" s="6">
        <v>1462.0</v>
      </c>
      <c r="T1062" s="1" t="str">
        <f t="shared" si="1"/>
        <v>ICE001061</v>
      </c>
      <c r="U1062" s="1" t="str">
        <f>TRIM(B1062)&amp;" (ს.კ. "&amp;TRIM(F1062)&amp;") - "&amp;VLOOKUP(X1062,'Entity Types'!B:C,2,false)</f>
        <v>როვშან მამადოვი (ს.კ. 67008001418) - ფიზ. პირი</v>
      </c>
      <c r="V1062" s="6" t="s">
        <v>62</v>
      </c>
      <c r="W1062" s="6" t="s">
        <v>63</v>
      </c>
      <c r="X1062" s="6" t="s">
        <v>92</v>
      </c>
    </row>
    <row r="1063">
      <c r="A1063" s="5">
        <v>44346.87891846064</v>
      </c>
      <c r="B1063" s="6" t="s">
        <v>5525</v>
      </c>
      <c r="D1063" s="1" t="str">
        <f>VLOOKUP(X1063,'Entity Types'!B:C,2,false)</f>
        <v>ფიზ. პირი</v>
      </c>
      <c r="E1063" s="1" t="b">
        <v>1</v>
      </c>
      <c r="F1063" s="6" t="s">
        <v>5526</v>
      </c>
      <c r="G1063" s="6" t="str">
        <f>VLOOKUP(W1063, Countries!B:H,7,false)</f>
        <v>საქართველო - GEO</v>
      </c>
      <c r="H1063" s="6" t="s">
        <v>5527</v>
      </c>
      <c r="N1063" s="6" t="s">
        <v>5528</v>
      </c>
      <c r="P1063" s="6" t="s">
        <v>5529</v>
      </c>
      <c r="S1063" s="6">
        <v>1880.0</v>
      </c>
      <c r="T1063" s="1" t="str">
        <f t="shared" si="1"/>
        <v>ICE001062</v>
      </c>
      <c r="U1063" s="1" t="str">
        <f>TRIM(B1063)&amp;" (ს.კ. "&amp;TRIM(F1063)&amp;") - "&amp;VLOOKUP(X1063,'Entity Types'!B:C,2,false)</f>
        <v>ბექა ქობულაშვილი (ს.კ. 01024077336) - ფიზ. პირი</v>
      </c>
      <c r="V1063" s="6" t="s">
        <v>62</v>
      </c>
      <c r="W1063" s="6" t="s">
        <v>63</v>
      </c>
      <c r="X1063" s="6" t="s">
        <v>92</v>
      </c>
    </row>
    <row r="1064">
      <c r="A1064" s="5">
        <v>44346.8789490162</v>
      </c>
      <c r="B1064" s="6" t="s">
        <v>5530</v>
      </c>
      <c r="D1064" s="1" t="str">
        <f>VLOOKUP(X1064,'Entity Types'!B:C,2,false)</f>
        <v>ფიზ. პირი</v>
      </c>
      <c r="E1064" s="1" t="b">
        <v>1</v>
      </c>
      <c r="F1064" s="6" t="s">
        <v>5531</v>
      </c>
      <c r="G1064" s="6" t="str">
        <f>VLOOKUP(W1064, Countries!B:H,7,false)</f>
        <v>საქართველო - GEO</v>
      </c>
      <c r="H1064" s="6" t="s">
        <v>5527</v>
      </c>
      <c r="N1064" s="6" t="s">
        <v>5532</v>
      </c>
      <c r="P1064" s="6" t="s">
        <v>5533</v>
      </c>
      <c r="T1064" s="1" t="str">
        <f t="shared" si="1"/>
        <v>ICE001063</v>
      </c>
      <c r="U1064" s="1" t="str">
        <f>TRIM(B1064)&amp;" (ს.კ. "&amp;TRIM(F1064)&amp;") - "&amp;VLOOKUP(X1064,'Entity Types'!B:C,2,false)</f>
        <v>არჩილ ფარულავა (ს.კ. 01001017280) - ფიზ. პირი</v>
      </c>
      <c r="V1064" s="6" t="s">
        <v>62</v>
      </c>
      <c r="W1064" s="6" t="s">
        <v>63</v>
      </c>
      <c r="X1064" s="6" t="s">
        <v>92</v>
      </c>
    </row>
    <row r="1065">
      <c r="A1065" s="5">
        <v>44346.87898297454</v>
      </c>
      <c r="B1065" s="6" t="s">
        <v>5534</v>
      </c>
      <c r="D1065" s="1" t="str">
        <f>VLOOKUP(X1065,'Entity Types'!B:C,2,false)</f>
        <v>ფიზ. პირი</v>
      </c>
      <c r="E1065" s="1" t="b">
        <v>1</v>
      </c>
      <c r="F1065" s="6" t="s">
        <v>5535</v>
      </c>
      <c r="G1065" s="6" t="str">
        <f>VLOOKUP(W1065, Countries!B:H,7,false)</f>
        <v>საქართველო - GEO</v>
      </c>
      <c r="H1065" s="6" t="s">
        <v>2945</v>
      </c>
      <c r="N1065" s="6" t="s">
        <v>5536</v>
      </c>
      <c r="P1065" s="6" t="s">
        <v>5537</v>
      </c>
      <c r="T1065" s="1" t="str">
        <f t="shared" si="1"/>
        <v>ICE001064</v>
      </c>
      <c r="U1065" s="1" t="str">
        <f>TRIM(B1065)&amp;" (ს.კ. "&amp;TRIM(F1065)&amp;") - "&amp;VLOOKUP(X1065,'Entity Types'!B:C,2,false)</f>
        <v>ირაკლი ნაკაშიძე (ს.კ. 61004072701) - ფიზ. პირი</v>
      </c>
      <c r="V1065" s="6" t="s">
        <v>62</v>
      </c>
      <c r="W1065" s="6" t="s">
        <v>63</v>
      </c>
      <c r="X1065" s="6" t="s">
        <v>92</v>
      </c>
    </row>
    <row r="1066">
      <c r="A1066" s="5">
        <v>44346.87901445602</v>
      </c>
      <c r="B1066" s="6" t="s">
        <v>5538</v>
      </c>
      <c r="D1066" s="1" t="str">
        <f>VLOOKUP(X1066,'Entity Types'!B:C,2,false)</f>
        <v>ამხანაგობა</v>
      </c>
      <c r="E1066" s="1" t="b">
        <v>0</v>
      </c>
      <c r="F1066" s="6" t="s">
        <v>80</v>
      </c>
      <c r="G1066" s="6" t="str">
        <f>VLOOKUP(W1066, Countries!B:H,7,false)</f>
        <v>საქართველო - GEO</v>
      </c>
      <c r="H1066" s="6" t="s">
        <v>5539</v>
      </c>
      <c r="K1066" s="6" t="s">
        <v>5540</v>
      </c>
      <c r="L1066" s="6">
        <v>1.01800328E8</v>
      </c>
      <c r="N1066" s="6" t="s">
        <v>80</v>
      </c>
      <c r="P1066" s="6" t="s">
        <v>5541</v>
      </c>
      <c r="S1066" s="6">
        <v>1485.0</v>
      </c>
      <c r="T1066" s="1" t="str">
        <f t="shared" si="1"/>
        <v>ICE001065</v>
      </c>
      <c r="U1066" s="1" t="str">
        <f>TRIM(B1066)&amp;" (ს.კ. "&amp;TRIM(F1066)&amp;") - "&amp;VLOOKUP(X1066,'Entity Types'!B:C,2,false)</f>
        <v>ი. აბაშიძე 70 (ს.კ. ) - ამხანაგობა</v>
      </c>
      <c r="V1066" s="6" t="s">
        <v>62</v>
      </c>
      <c r="W1066" s="6" t="s">
        <v>63</v>
      </c>
      <c r="X1066" s="6" t="s">
        <v>259</v>
      </c>
    </row>
    <row r="1067">
      <c r="A1067" s="5">
        <v>44346.87904533565</v>
      </c>
      <c r="B1067" s="6" t="s">
        <v>5542</v>
      </c>
      <c r="D1067" s="1" t="str">
        <f>VLOOKUP(X1067,'Entity Types'!B:C,2,false)</f>
        <v>ამხანაგობა</v>
      </c>
      <c r="E1067" s="1" t="b">
        <v>0</v>
      </c>
      <c r="F1067" s="6" t="s">
        <v>80</v>
      </c>
      <c r="G1067" s="6" t="str">
        <f>VLOOKUP(W1067, Countries!B:H,7,false)</f>
        <v>საქართველო - GEO</v>
      </c>
      <c r="H1067" s="6" t="s">
        <v>5543</v>
      </c>
      <c r="K1067" s="6" t="s">
        <v>5544</v>
      </c>
      <c r="L1067" s="6">
        <v>6.200101642E10</v>
      </c>
      <c r="N1067" s="6" t="s">
        <v>80</v>
      </c>
      <c r="P1067" s="6" t="s">
        <v>5545</v>
      </c>
      <c r="S1067" s="6">
        <v>1470.0</v>
      </c>
      <c r="T1067" s="1" t="str">
        <f t="shared" si="1"/>
        <v>ICE001066</v>
      </c>
      <c r="U1067" s="1" t="str">
        <f>TRIM(B1067)&amp;" (ს.კ. "&amp;TRIM(F1067)&amp;") - "&amp;VLOOKUP(X1067,'Entity Types'!B:C,2,false)</f>
        <v>დელისი 2020 (ს.კ. ) - ამხანაგობა</v>
      </c>
      <c r="V1067" s="6" t="s">
        <v>62</v>
      </c>
      <c r="W1067" s="6" t="s">
        <v>63</v>
      </c>
      <c r="X1067" s="6" t="s">
        <v>259</v>
      </c>
    </row>
    <row r="1068">
      <c r="A1068" s="5">
        <v>44346.87907560186</v>
      </c>
      <c r="B1068" s="6" t="s">
        <v>5546</v>
      </c>
      <c r="D1068" s="1" t="str">
        <f>VLOOKUP(X1068,'Entity Types'!B:C,2,false)</f>
        <v>ფიზ. პირი</v>
      </c>
      <c r="E1068" s="1" t="b">
        <v>1</v>
      </c>
      <c r="F1068" s="6" t="s">
        <v>5547</v>
      </c>
      <c r="G1068" s="6" t="str">
        <f>VLOOKUP(W1068, Countries!B:H,7,false)</f>
        <v>საქართველო - GEO</v>
      </c>
      <c r="H1068" s="6" t="s">
        <v>5527</v>
      </c>
      <c r="N1068" s="6" t="s">
        <v>5548</v>
      </c>
      <c r="P1068" s="6" t="s">
        <v>5549</v>
      </c>
      <c r="T1068" s="1" t="str">
        <f t="shared" si="1"/>
        <v>ICE001067</v>
      </c>
      <c r="U1068" s="1" t="str">
        <f>TRIM(B1068)&amp;" (ს.კ. "&amp;TRIM(F1068)&amp;") - "&amp;VLOOKUP(X1068,'Entity Types'!B:C,2,false)</f>
        <v>მელიქსეტი ავეტიანი (ს.კ. 01027074610) - ფიზ. პირი</v>
      </c>
      <c r="V1068" s="6" t="s">
        <v>62</v>
      </c>
      <c r="W1068" s="6" t="s">
        <v>63</v>
      </c>
      <c r="X1068" s="6" t="s">
        <v>92</v>
      </c>
    </row>
    <row r="1069">
      <c r="A1069" s="5">
        <v>44346.87910679398</v>
      </c>
      <c r="B1069" s="6" t="s">
        <v>5550</v>
      </c>
      <c r="D1069" s="1" t="str">
        <f>VLOOKUP(X1069,'Entity Types'!B:C,2,false)</f>
        <v>შპს</v>
      </c>
      <c r="E1069" s="1" t="b">
        <v>0</v>
      </c>
      <c r="F1069" s="6" t="s">
        <v>5551</v>
      </c>
      <c r="G1069" s="6" t="str">
        <f>VLOOKUP(W1069, Countries!B:H,7,false)</f>
        <v>საქართველო - GEO</v>
      </c>
      <c r="H1069" s="6" t="s">
        <v>5552</v>
      </c>
      <c r="K1069" s="6" t="s">
        <v>5553</v>
      </c>
      <c r="L1069" s="6">
        <v>6.2001000952E10</v>
      </c>
      <c r="N1069" s="6" t="s">
        <v>5554</v>
      </c>
      <c r="P1069" s="6" t="s">
        <v>5555</v>
      </c>
      <c r="S1069" s="6">
        <v>1471.0</v>
      </c>
      <c r="T1069" s="1" t="str">
        <f t="shared" si="1"/>
        <v>ICE001068</v>
      </c>
      <c r="U1069" s="1" t="str">
        <f>TRIM(B1069)&amp;" (ს.კ. "&amp;TRIM(F1069)&amp;") - "&amp;VLOOKUP(X1069,'Entity Types'!B:C,2,false)</f>
        <v>ბაგები (ს.კ. 405330262) - შპს</v>
      </c>
      <c r="V1069" s="6" t="s">
        <v>62</v>
      </c>
      <c r="W1069" s="6" t="s">
        <v>63</v>
      </c>
      <c r="X1069" s="6" t="s">
        <v>64</v>
      </c>
    </row>
    <row r="1070">
      <c r="A1070" s="5">
        <v>44346.87913947916</v>
      </c>
      <c r="B1070" s="6" t="s">
        <v>5556</v>
      </c>
      <c r="D1070" s="1" t="str">
        <f>VLOOKUP(X1070,'Entity Types'!B:C,2,false)</f>
        <v>ფიზ. პირი</v>
      </c>
      <c r="E1070" s="1" t="b">
        <v>1</v>
      </c>
      <c r="F1070" s="6" t="s">
        <v>5557</v>
      </c>
      <c r="G1070" s="6" t="str">
        <f>VLOOKUP(W1070, Countries!B:H,7,false)</f>
        <v>საქართველო - GEO</v>
      </c>
      <c r="H1070" s="6" t="s">
        <v>5527</v>
      </c>
      <c r="N1070" s="6" t="s">
        <v>5558</v>
      </c>
      <c r="P1070" s="6" t="s">
        <v>5559</v>
      </c>
      <c r="T1070" s="1" t="str">
        <f t="shared" si="1"/>
        <v>ICE001069</v>
      </c>
      <c r="U1070" s="1" t="str">
        <f>TRIM(B1070)&amp;" (ს.კ. "&amp;TRIM(F1070)&amp;") - "&amp;VLOOKUP(X1070,'Entity Types'!B:C,2,false)</f>
        <v>ვალერი ჩახვაშვილი (ს.კ. 01027070457) - ფიზ. პირი</v>
      </c>
      <c r="V1070" s="6" t="s">
        <v>62</v>
      </c>
      <c r="W1070" s="6" t="s">
        <v>63</v>
      </c>
      <c r="X1070" s="6" t="s">
        <v>92</v>
      </c>
    </row>
    <row r="1071">
      <c r="A1071" s="5">
        <v>44346.87916820602</v>
      </c>
      <c r="B1071" s="6" t="s">
        <v>5560</v>
      </c>
      <c r="D1071" s="1" t="str">
        <f>VLOOKUP(X1071,'Entity Types'!B:C,2,false)</f>
        <v>ფიზ. პირი</v>
      </c>
      <c r="E1071" s="1" t="b">
        <v>1</v>
      </c>
      <c r="F1071" s="6" t="s">
        <v>5561</v>
      </c>
      <c r="G1071" s="6" t="str">
        <f>VLOOKUP(W1071, Countries!B:H,7,false)</f>
        <v>საქართველო - GEO</v>
      </c>
      <c r="H1071" s="6" t="s">
        <v>2945</v>
      </c>
      <c r="N1071" s="6" t="s">
        <v>5562</v>
      </c>
      <c r="P1071" s="6" t="s">
        <v>5563</v>
      </c>
      <c r="T1071" s="1" t="str">
        <f t="shared" si="1"/>
        <v>ICE001070</v>
      </c>
      <c r="U1071" s="1" t="str">
        <f>TRIM(B1071)&amp;" (ს.კ. "&amp;TRIM(F1071)&amp;") - "&amp;VLOOKUP(X1071,'Entity Types'!B:C,2,false)</f>
        <v>ემზარ კოხრეიძე (ს.კ. 37001005484) - ფიზ. პირი</v>
      </c>
      <c r="V1071" s="6" t="s">
        <v>62</v>
      </c>
      <c r="W1071" s="6" t="s">
        <v>63</v>
      </c>
      <c r="X1071" s="6" t="s">
        <v>92</v>
      </c>
    </row>
    <row r="1072">
      <c r="A1072" s="5">
        <v>44346.87919741898</v>
      </c>
      <c r="B1072" s="6" t="s">
        <v>5564</v>
      </c>
      <c r="D1072" s="1" t="str">
        <f>VLOOKUP(X1072,'Entity Types'!B:C,2,false)</f>
        <v>ფიზ. პირი</v>
      </c>
      <c r="E1072" s="1" t="b">
        <v>1</v>
      </c>
      <c r="F1072" s="6" t="s">
        <v>5565</v>
      </c>
      <c r="G1072" s="6" t="str">
        <f>VLOOKUP(W1072, Countries!B:H,7,false)</f>
        <v>საქართველო - GEO</v>
      </c>
      <c r="H1072" s="6" t="s">
        <v>5527</v>
      </c>
      <c r="N1072" s="6" t="s">
        <v>80</v>
      </c>
      <c r="P1072" s="6" t="s">
        <v>5566</v>
      </c>
      <c r="T1072" s="1" t="str">
        <f t="shared" si="1"/>
        <v>ICE001071</v>
      </c>
      <c r="U1072" s="1" t="str">
        <f>TRIM(B1072)&amp;" (ს.კ. "&amp;TRIM(F1072)&amp;") - "&amp;VLOOKUP(X1072,'Entity Types'!B:C,2,false)</f>
        <v>გიორგი ცქვიტიშვილი (ს.კ. 01027070083) - ფიზ. პირი</v>
      </c>
      <c r="V1072" s="6" t="s">
        <v>62</v>
      </c>
      <c r="W1072" s="6" t="s">
        <v>63</v>
      </c>
      <c r="X1072" s="6" t="s">
        <v>92</v>
      </c>
    </row>
    <row r="1073">
      <c r="A1073" s="5">
        <v>44346.87923101852</v>
      </c>
      <c r="B1073" s="6" t="s">
        <v>5567</v>
      </c>
      <c r="D1073" s="1" t="str">
        <f>VLOOKUP(X1073,'Entity Types'!B:C,2,false)</f>
        <v>ფიზ. პირი</v>
      </c>
      <c r="E1073" s="1" t="b">
        <v>1</v>
      </c>
      <c r="F1073" s="6" t="s">
        <v>5568</v>
      </c>
      <c r="G1073" s="6" t="str">
        <f>VLOOKUP(W1073, Countries!B:H,7,false)</f>
        <v>საქართველო - GEO</v>
      </c>
      <c r="H1073" s="6" t="s">
        <v>5527</v>
      </c>
      <c r="N1073" s="6" t="s">
        <v>80</v>
      </c>
      <c r="P1073" s="6" t="s">
        <v>5569</v>
      </c>
      <c r="T1073" s="1" t="str">
        <f t="shared" si="1"/>
        <v>ICE001072</v>
      </c>
      <c r="U1073" s="1" t="str">
        <f>TRIM(B1073)&amp;" (ს.კ. "&amp;TRIM(F1073)&amp;") - "&amp;VLOOKUP(X1073,'Entity Types'!B:C,2,false)</f>
        <v>ფარნაოზ ერისთავი (ს.კ. 01005041984) - ფიზ. პირი</v>
      </c>
      <c r="V1073" s="6" t="s">
        <v>62</v>
      </c>
      <c r="W1073" s="6" t="s">
        <v>63</v>
      </c>
      <c r="X1073" s="6" t="s">
        <v>92</v>
      </c>
    </row>
    <row r="1074">
      <c r="A1074" s="5">
        <v>44346.8792621875</v>
      </c>
      <c r="B1074" s="6" t="s">
        <v>5570</v>
      </c>
      <c r="D1074" s="1" t="str">
        <f>VLOOKUP(X1074,'Entity Types'!B:C,2,false)</f>
        <v>ასოციაცია</v>
      </c>
      <c r="E1074" s="1" t="b">
        <v>0</v>
      </c>
      <c r="F1074" s="6" t="s">
        <v>5571</v>
      </c>
      <c r="G1074" s="6" t="str">
        <f>VLOOKUP(W1074, Countries!B:H,7,false)</f>
        <v>საქართველო - GEO</v>
      </c>
      <c r="H1074" s="6" t="s">
        <v>5572</v>
      </c>
      <c r="K1074" s="6" t="s">
        <v>5573</v>
      </c>
      <c r="L1074" s="6">
        <v>1.025000894E9</v>
      </c>
      <c r="N1074" s="6" t="s">
        <v>5574</v>
      </c>
      <c r="P1074" s="6" t="s">
        <v>5575</v>
      </c>
      <c r="S1074" s="6">
        <v>1459.0</v>
      </c>
      <c r="T1074" s="1" t="str">
        <f t="shared" si="1"/>
        <v>ICE001073</v>
      </c>
      <c r="U1074" s="1" t="str">
        <f>TRIM(B1074)&amp;" (ს.კ. "&amp;TRIM(F1074)&amp;") - "&amp;VLOOKUP(X1074,'Entity Types'!B:C,2,false)</f>
        <v>საქ სამეცნიერო-საგანმანათ. კომპ ქსელების ასოციაცია გრენა (ს.კ. 204931654) - ასოციაცია</v>
      </c>
      <c r="V1074" s="6" t="s">
        <v>62</v>
      </c>
      <c r="W1074" s="6" t="s">
        <v>63</v>
      </c>
      <c r="X1074" s="6" t="s">
        <v>5576</v>
      </c>
    </row>
    <row r="1075">
      <c r="A1075" s="5">
        <v>44346.879292893515</v>
      </c>
      <c r="B1075" s="6" t="s">
        <v>5577</v>
      </c>
      <c r="D1075" s="1" t="str">
        <f>VLOOKUP(X1075,'Entity Types'!B:C,2,false)</f>
        <v>შპს</v>
      </c>
      <c r="E1075" s="1" t="b">
        <v>0</v>
      </c>
      <c r="F1075" s="6" t="s">
        <v>5578</v>
      </c>
      <c r="G1075" s="6" t="str">
        <f>VLOOKUP(W1075, Countries!B:H,7,false)</f>
        <v>საქართველო - GEO</v>
      </c>
      <c r="H1075" s="6" t="s">
        <v>5579</v>
      </c>
      <c r="K1075" s="6" t="s">
        <v>5580</v>
      </c>
      <c r="L1075" s="6">
        <v>1.017017281E9</v>
      </c>
      <c r="N1075" s="6" t="s">
        <v>80</v>
      </c>
      <c r="P1075" s="6" t="s">
        <v>5581</v>
      </c>
      <c r="S1075" s="6">
        <v>897.0</v>
      </c>
      <c r="T1075" s="1" t="str">
        <f t="shared" si="1"/>
        <v>ICE001074</v>
      </c>
      <c r="U1075" s="1" t="str">
        <f>TRIM(B1075)&amp;" (ს.კ. "&amp;TRIM(F1075)&amp;") - "&amp;VLOOKUP(X1075,'Entity Types'!B:C,2,false)</f>
        <v>ჯორჯია კომპანი (ს.კ. 400098960) - შპს</v>
      </c>
      <c r="V1075" s="6" t="s">
        <v>62</v>
      </c>
      <c r="W1075" s="6" t="s">
        <v>63</v>
      </c>
      <c r="X1075" s="6" t="s">
        <v>64</v>
      </c>
    </row>
    <row r="1076">
      <c r="A1076" s="5">
        <v>44346.87932247685</v>
      </c>
      <c r="B1076" s="6" t="s">
        <v>5582</v>
      </c>
      <c r="D1076" s="1" t="str">
        <f>VLOOKUP(X1076,'Entity Types'!B:C,2,false)</f>
        <v>შპს</v>
      </c>
      <c r="E1076" s="1" t="b">
        <v>0</v>
      </c>
      <c r="F1076" s="6" t="s">
        <v>5583</v>
      </c>
      <c r="G1076" s="6" t="str">
        <f>VLOOKUP(W1076, Countries!B:H,7,false)</f>
        <v>საქართველო - GEO</v>
      </c>
      <c r="H1076" s="6" t="s">
        <v>5584</v>
      </c>
      <c r="K1076" s="6" t="s">
        <v>5585</v>
      </c>
      <c r="L1076" s="6">
        <v>3.6001013385E10</v>
      </c>
      <c r="N1076" s="6" t="s">
        <v>80</v>
      </c>
      <c r="P1076" s="6" t="s">
        <v>5586</v>
      </c>
      <c r="S1076" s="6">
        <v>1210.0</v>
      </c>
      <c r="T1076" s="1" t="str">
        <f t="shared" si="1"/>
        <v>ICE001075</v>
      </c>
      <c r="U1076" s="1" t="str">
        <f>TRIM(B1076)&amp;" (ს.კ. "&amp;TRIM(F1076)&amp;") - "&amp;VLOOKUP(X1076,'Entity Types'!B:C,2,false)</f>
        <v>გოლდ მოტორსი (ს.კ. 438113729) - შპს</v>
      </c>
      <c r="V1076" s="6" t="s">
        <v>62</v>
      </c>
      <c r="W1076" s="6" t="s">
        <v>63</v>
      </c>
      <c r="X1076" s="6" t="s">
        <v>64</v>
      </c>
    </row>
    <row r="1077">
      <c r="A1077" s="5">
        <v>44346.879352592594</v>
      </c>
      <c r="B1077" s="6" t="s">
        <v>5587</v>
      </c>
      <c r="D1077" s="1" t="str">
        <f>VLOOKUP(X1077,'Entity Types'!B:C,2,false)</f>
        <v>შპს</v>
      </c>
      <c r="E1077" s="1" t="b">
        <v>0</v>
      </c>
      <c r="F1077" s="6" t="s">
        <v>5588</v>
      </c>
      <c r="G1077" s="6" t="str">
        <f>VLOOKUP(W1077, Countries!B:H,7,false)</f>
        <v>საქართველო - GEO</v>
      </c>
      <c r="H1077" s="6" t="s">
        <v>5589</v>
      </c>
      <c r="K1077" s="6" t="s">
        <v>5590</v>
      </c>
      <c r="L1077" s="6">
        <v>6.1001060474E10</v>
      </c>
      <c r="N1077" s="6" t="s">
        <v>80</v>
      </c>
      <c r="P1077" s="6" t="s">
        <v>5591</v>
      </c>
      <c r="S1077" s="6">
        <v>1439.0</v>
      </c>
      <c r="T1077" s="1" t="str">
        <f t="shared" si="1"/>
        <v>ICE001076</v>
      </c>
      <c r="U1077" s="1" t="str">
        <f>TRIM(B1077)&amp;" (ს.კ. "&amp;TRIM(F1077)&amp;") - "&amp;VLOOKUP(X1077,'Entity Types'!B:C,2,false)</f>
        <v>მარბლე 2018 (ს.კ. 445533307) - შპს</v>
      </c>
      <c r="V1077" s="6" t="s">
        <v>62</v>
      </c>
      <c r="W1077" s="6" t="s">
        <v>63</v>
      </c>
      <c r="X1077" s="6" t="s">
        <v>64</v>
      </c>
    </row>
    <row r="1078">
      <c r="A1078" s="5">
        <v>44346.87938114583</v>
      </c>
      <c r="B1078" s="6" t="s">
        <v>5592</v>
      </c>
      <c r="D1078" s="1" t="str">
        <f>VLOOKUP(X1078,'Entity Types'!B:C,2,false)</f>
        <v>შპს</v>
      </c>
      <c r="E1078" s="1" t="b">
        <v>0</v>
      </c>
      <c r="F1078" s="6" t="s">
        <v>5593</v>
      </c>
      <c r="G1078" s="6" t="str">
        <f>VLOOKUP(W1078, Countries!B:H,7,false)</f>
        <v>საქართველო - GEO</v>
      </c>
      <c r="H1078" s="6" t="s">
        <v>5594</v>
      </c>
      <c r="K1078" s="6" t="s">
        <v>5595</v>
      </c>
      <c r="L1078" s="6">
        <v>1.019014901E9</v>
      </c>
      <c r="N1078" s="6" t="s">
        <v>80</v>
      </c>
      <c r="P1078" s="6" t="s">
        <v>5596</v>
      </c>
      <c r="S1078" s="6">
        <v>1455.0</v>
      </c>
      <c r="T1078" s="1" t="str">
        <f t="shared" si="1"/>
        <v>ICE001077</v>
      </c>
      <c r="U1078" s="1" t="str">
        <f>TRIM(B1078)&amp;" (ს.კ. "&amp;TRIM(F1078)&amp;") - "&amp;VLOOKUP(X1078,'Entity Types'!B:C,2,false)</f>
        <v>კენტავრი (ს.კ. 211324020) - შპს</v>
      </c>
      <c r="V1078" s="6" t="s">
        <v>62</v>
      </c>
      <c r="W1078" s="6" t="s">
        <v>63</v>
      </c>
      <c r="X1078" s="6" t="s">
        <v>64</v>
      </c>
    </row>
    <row r="1079">
      <c r="A1079" s="5">
        <v>44346.879409664354</v>
      </c>
      <c r="B1079" s="6" t="s">
        <v>5597</v>
      </c>
      <c r="D1079" s="1" t="str">
        <f>VLOOKUP(X1079,'Entity Types'!B:C,2,false)</f>
        <v>შპს</v>
      </c>
      <c r="E1079" s="1" t="b">
        <v>0</v>
      </c>
      <c r="F1079" s="6" t="s">
        <v>5598</v>
      </c>
      <c r="G1079" s="6" t="str">
        <f>VLOOKUP(W1079, Countries!B:H,7,false)</f>
        <v>საქართველო - GEO</v>
      </c>
      <c r="H1079" s="6" t="s">
        <v>5599</v>
      </c>
      <c r="K1079" s="6" t="s">
        <v>5600</v>
      </c>
      <c r="L1079" s="6">
        <v>1.805046326E9</v>
      </c>
      <c r="N1079" s="6" t="s">
        <v>80</v>
      </c>
      <c r="P1079" s="6" t="s">
        <v>5601</v>
      </c>
      <c r="S1079" s="6">
        <v>1456.0</v>
      </c>
      <c r="T1079" s="1" t="str">
        <f t="shared" si="1"/>
        <v>ICE001078</v>
      </c>
      <c r="U1079" s="1" t="str">
        <f>TRIM(B1079)&amp;" (ს.კ. "&amp;TRIM(F1079)&amp;") - "&amp;VLOOKUP(X1079,'Entity Types'!B:C,2,false)</f>
        <v>ელისი (ს.კ. 402113547) - შპს</v>
      </c>
      <c r="V1079" s="6" t="s">
        <v>62</v>
      </c>
      <c r="W1079" s="6" t="s">
        <v>63</v>
      </c>
      <c r="X1079" s="6" t="s">
        <v>64</v>
      </c>
    </row>
    <row r="1080">
      <c r="A1080" s="5">
        <v>44346.879439571756</v>
      </c>
      <c r="B1080" s="6" t="s">
        <v>5602</v>
      </c>
      <c r="D1080" s="1" t="str">
        <f>VLOOKUP(X1080,'Entity Types'!B:C,2,false)</f>
        <v>შპს</v>
      </c>
      <c r="E1080" s="1" t="b">
        <v>0</v>
      </c>
      <c r="F1080" s="6" t="s">
        <v>5603</v>
      </c>
      <c r="G1080" s="6" t="str">
        <f>VLOOKUP(W1080, Countries!B:H,7,false)</f>
        <v>საქართველო - GEO</v>
      </c>
      <c r="H1080" s="6" t="s">
        <v>5604</v>
      </c>
      <c r="K1080" s="6" t="s">
        <v>5605</v>
      </c>
      <c r="L1080" s="6">
        <v>1.017010822E9</v>
      </c>
      <c r="N1080" s="6" t="s">
        <v>80</v>
      </c>
      <c r="P1080" s="6" t="s">
        <v>5606</v>
      </c>
      <c r="S1080" s="6">
        <v>1469.0</v>
      </c>
      <c r="T1080" s="1" t="str">
        <f t="shared" si="1"/>
        <v>ICE001079</v>
      </c>
      <c r="U1080" s="1" t="str">
        <f>TRIM(B1080)&amp;" (ს.კ. "&amp;TRIM(F1080)&amp;") - "&amp;VLOOKUP(X1080,'Entity Types'!B:C,2,false)</f>
        <v>ბერნერ-გეორგია (ს.კ. 404869978) - შპს</v>
      </c>
      <c r="V1080" s="6" t="s">
        <v>62</v>
      </c>
      <c r="W1080" s="6" t="s">
        <v>63</v>
      </c>
      <c r="X1080" s="6" t="s">
        <v>64</v>
      </c>
    </row>
    <row r="1081">
      <c r="A1081" s="5">
        <v>44346.879468009254</v>
      </c>
      <c r="B1081" s="6" t="s">
        <v>5607</v>
      </c>
      <c r="D1081" s="1" t="str">
        <f>VLOOKUP(X1081,'Entity Types'!B:C,2,false)</f>
        <v>შპს</v>
      </c>
      <c r="E1081" s="1" t="b">
        <v>0</v>
      </c>
      <c r="F1081" s="6" t="s">
        <v>5608</v>
      </c>
      <c r="G1081" s="6" t="str">
        <f>VLOOKUP(W1081, Countries!B:H,7,false)</f>
        <v>საქართველო - GEO</v>
      </c>
      <c r="H1081" s="6" t="s">
        <v>5609</v>
      </c>
      <c r="K1081" s="6" t="s">
        <v>5610</v>
      </c>
      <c r="L1081" s="6">
        <v>6.1001034591E10</v>
      </c>
      <c r="N1081" s="6" t="s">
        <v>80</v>
      </c>
      <c r="P1081" s="6" t="s">
        <v>5611</v>
      </c>
      <c r="S1081" s="6">
        <v>1468.0</v>
      </c>
      <c r="T1081" s="1" t="str">
        <f t="shared" si="1"/>
        <v>ICE001080</v>
      </c>
      <c r="U1081" s="1" t="str">
        <f>TRIM(B1081)&amp;" (ს.კ. "&amp;TRIM(F1081)&amp;") - "&amp;VLOOKUP(X1081,'Entity Types'!B:C,2,false)</f>
        <v>ტურინვესტი (ს.კ. 245555554) - შპს</v>
      </c>
      <c r="V1081" s="6" t="s">
        <v>62</v>
      </c>
      <c r="W1081" s="6" t="s">
        <v>63</v>
      </c>
      <c r="X1081" s="6" t="s">
        <v>64</v>
      </c>
    </row>
    <row r="1082">
      <c r="A1082" s="5">
        <v>44346.879495706016</v>
      </c>
      <c r="B1082" s="6" t="s">
        <v>5612</v>
      </c>
      <c r="D1082" s="1" t="str">
        <f>VLOOKUP(X1082,'Entity Types'!B:C,2,false)</f>
        <v>შპს</v>
      </c>
      <c r="E1082" s="1" t="b">
        <v>0</v>
      </c>
      <c r="F1082" s="6" t="s">
        <v>5613</v>
      </c>
      <c r="G1082" s="6" t="str">
        <f>VLOOKUP(W1082, Countries!B:H,7,false)</f>
        <v>საქართველო - GEO</v>
      </c>
      <c r="H1082" s="6" t="s">
        <v>5614</v>
      </c>
      <c r="K1082" s="6" t="s">
        <v>5615</v>
      </c>
      <c r="L1082" s="6">
        <v>6.100200295E10</v>
      </c>
      <c r="N1082" s="6" t="s">
        <v>80</v>
      </c>
      <c r="P1082" s="6" t="s">
        <v>5616</v>
      </c>
      <c r="S1082" s="6">
        <v>1213.0</v>
      </c>
      <c r="T1082" s="1" t="str">
        <f t="shared" si="1"/>
        <v>ICE001081</v>
      </c>
      <c r="U1082" s="1" t="str">
        <f>TRIM(B1082)&amp;" (ს.კ. "&amp;TRIM(F1082)&amp;") - "&amp;VLOOKUP(X1082,'Entity Types'!B:C,2,false)</f>
        <v>დიაგნოსტიკა-აჭარა (ს.კ. 248431905) - შპს</v>
      </c>
      <c r="V1082" s="6" t="s">
        <v>62</v>
      </c>
      <c r="W1082" s="6" t="s">
        <v>63</v>
      </c>
      <c r="X1082" s="6" t="s">
        <v>64</v>
      </c>
    </row>
    <row r="1083">
      <c r="A1083" s="5">
        <v>44346.87952565972</v>
      </c>
      <c r="B1083" s="6" t="s">
        <v>5617</v>
      </c>
      <c r="D1083" s="1" t="str">
        <f>VLOOKUP(X1083,'Entity Types'!B:C,2,false)</f>
        <v>შპს</v>
      </c>
      <c r="E1083" s="1" t="b">
        <v>0</v>
      </c>
      <c r="F1083" s="6" t="s">
        <v>5618</v>
      </c>
      <c r="G1083" s="6" t="str">
        <f>VLOOKUP(W1083, Countries!B:H,7,false)</f>
        <v>საქართველო - GEO</v>
      </c>
      <c r="H1083" s="6" t="s">
        <v>5619</v>
      </c>
      <c r="K1083" s="6" t="s">
        <v>5620</v>
      </c>
      <c r="L1083" s="6">
        <v>6.2003015951E10</v>
      </c>
      <c r="N1083" s="6" t="s">
        <v>5621</v>
      </c>
      <c r="P1083" s="6" t="s">
        <v>5622</v>
      </c>
      <c r="S1083" s="6">
        <v>1475.0</v>
      </c>
      <c r="T1083" s="1" t="str">
        <f t="shared" si="1"/>
        <v>ICE001082</v>
      </c>
      <c r="U1083" s="1" t="str">
        <f>TRIM(B1083)&amp;" (ს.კ. "&amp;TRIM(F1083)&amp;") - "&amp;VLOOKUP(X1083,'Entity Types'!B:C,2,false)</f>
        <v>რელე + (ს.კ. 445496767) - შპს</v>
      </c>
      <c r="V1083" s="6" t="s">
        <v>62</v>
      </c>
      <c r="W1083" s="6" t="s">
        <v>63</v>
      </c>
      <c r="X1083" s="6" t="s">
        <v>64</v>
      </c>
    </row>
    <row r="1084">
      <c r="A1084" s="5">
        <v>44346.87955400463</v>
      </c>
      <c r="B1084" s="6" t="s">
        <v>5623</v>
      </c>
      <c r="D1084" s="1" t="str">
        <f>VLOOKUP(X1084,'Entity Types'!B:C,2,false)</f>
        <v>შპს</v>
      </c>
      <c r="E1084" s="1" t="b">
        <v>0</v>
      </c>
      <c r="F1084" s="6" t="s">
        <v>5624</v>
      </c>
      <c r="G1084" s="6" t="str">
        <f>VLOOKUP(W1084, Countries!B:H,7,false)</f>
        <v>საქართველო - GEO</v>
      </c>
      <c r="H1084" s="6" t="s">
        <v>5625</v>
      </c>
      <c r="K1084" s="6" t="s">
        <v>5626</v>
      </c>
      <c r="L1084" s="6">
        <v>1.3001008743E10</v>
      </c>
      <c r="N1084" s="6" t="s">
        <v>80</v>
      </c>
      <c r="P1084" s="6" t="s">
        <v>5627</v>
      </c>
      <c r="S1084" s="6">
        <v>1460.0</v>
      </c>
      <c r="T1084" s="1" t="str">
        <f t="shared" si="1"/>
        <v>ICE001083</v>
      </c>
      <c r="U1084" s="1" t="str">
        <f>TRIM(B1084)&amp;" (ს.კ. "&amp;TRIM(F1084)&amp;") - "&amp;VLOOKUP(X1084,'Entity Types'!B:C,2,false)</f>
        <v>ლორდი (ს.კ. 427733535) - შპს</v>
      </c>
      <c r="V1084" s="6" t="s">
        <v>62</v>
      </c>
      <c r="W1084" s="6" t="s">
        <v>63</v>
      </c>
      <c r="X1084" s="6" t="s">
        <v>64</v>
      </c>
    </row>
    <row r="1085">
      <c r="A1085" s="5">
        <v>44346.87958388889</v>
      </c>
      <c r="B1085" s="6" t="s">
        <v>835</v>
      </c>
      <c r="D1085" s="1" t="str">
        <f>VLOOKUP(X1085,'Entity Types'!B:C,2,false)</f>
        <v>ინდ. მეწარმე</v>
      </c>
      <c r="E1085" s="1" t="b">
        <v>1</v>
      </c>
      <c r="F1085" s="6" t="s">
        <v>5628</v>
      </c>
      <c r="G1085" s="6" t="str">
        <f>VLOOKUP(W1085, Countries!B:H,7,false)</f>
        <v>საქართველო - GEO</v>
      </c>
      <c r="H1085" s="6" t="s">
        <v>5629</v>
      </c>
      <c r="N1085" s="6" t="s">
        <v>80</v>
      </c>
      <c r="P1085" s="6" t="s">
        <v>5630</v>
      </c>
      <c r="S1085" s="6">
        <v>1438.0</v>
      </c>
      <c r="T1085" s="1" t="str">
        <f t="shared" si="1"/>
        <v>ICE001084</v>
      </c>
      <c r="U1085" s="1" t="str">
        <f>TRIM(B1085)&amp;" (ს.კ. "&amp;TRIM(F1085)&amp;") - "&amp;VLOOKUP(X1085,'Entity Types'!B:C,2,false)</f>
        <v>ალექსანდრე ჩიჩუა (ს.კ. 01026002633) - ინდ. მეწარმე</v>
      </c>
      <c r="V1085" s="6" t="s">
        <v>62</v>
      </c>
      <c r="W1085" s="6" t="s">
        <v>63</v>
      </c>
      <c r="X1085" s="6" t="s">
        <v>892</v>
      </c>
    </row>
    <row r="1086">
      <c r="A1086" s="5">
        <v>44346.87961481481</v>
      </c>
      <c r="B1086" s="6" t="s">
        <v>5631</v>
      </c>
      <c r="D1086" s="1" t="str">
        <f>VLOOKUP(X1086,'Entity Types'!B:C,2,false)</f>
        <v>ინდ. მეწარმე</v>
      </c>
      <c r="E1086" s="1" t="b">
        <v>1</v>
      </c>
      <c r="F1086" s="6" t="s">
        <v>5632</v>
      </c>
      <c r="G1086" s="6" t="str">
        <f>VLOOKUP(W1086, Countries!B:H,7,false)</f>
        <v>საქართველო - GEO</v>
      </c>
      <c r="H1086" s="6" t="s">
        <v>5633</v>
      </c>
      <c r="N1086" s="6" t="s">
        <v>80</v>
      </c>
      <c r="P1086" s="6" t="s">
        <v>5634</v>
      </c>
      <c r="S1086" s="6">
        <v>1443.0</v>
      </c>
      <c r="T1086" s="1" t="str">
        <f t="shared" si="1"/>
        <v>ICE001085</v>
      </c>
      <c r="U1086" s="1" t="str">
        <f>TRIM(B1086)&amp;" (ს.კ. "&amp;TRIM(F1086)&amp;") - "&amp;VLOOKUP(X1086,'Entity Types'!B:C,2,false)</f>
        <v>იოსები ლაფერიშვილი (ს.კ. 36001034581) - ინდ. მეწარმე</v>
      </c>
      <c r="V1086" s="6" t="s">
        <v>62</v>
      </c>
      <c r="W1086" s="6" t="s">
        <v>63</v>
      </c>
      <c r="X1086" s="6" t="s">
        <v>892</v>
      </c>
    </row>
    <row r="1087">
      <c r="A1087" s="5">
        <v>44346.879647326394</v>
      </c>
      <c r="B1087" s="6" t="s">
        <v>5635</v>
      </c>
      <c r="D1087" s="1" t="str">
        <f>VLOOKUP(X1087,'Entity Types'!B:C,2,false)</f>
        <v>ფიზ. პირი</v>
      </c>
      <c r="E1087" s="1" t="b">
        <v>1</v>
      </c>
      <c r="F1087" s="6" t="s">
        <v>5636</v>
      </c>
      <c r="G1087" s="6" t="str">
        <f>VLOOKUP(W1087, Countries!B:H,7,false)</f>
        <v>საქართველო - GEO</v>
      </c>
      <c r="N1087" s="6" t="s">
        <v>5637</v>
      </c>
      <c r="P1087" s="6" t="s">
        <v>5638</v>
      </c>
      <c r="S1087" s="6">
        <v>1444.0</v>
      </c>
      <c r="T1087" s="1" t="str">
        <f t="shared" si="1"/>
        <v>ICE001086</v>
      </c>
      <c r="U1087" s="1" t="str">
        <f>TRIM(B1087)&amp;" (ს.კ. "&amp;TRIM(F1087)&amp;") - "&amp;VLOOKUP(X1087,'Entity Types'!B:C,2,false)</f>
        <v>გიორგი მიქაბერიძე (ს.კ. 01024006768) - ფიზ. პირი</v>
      </c>
      <c r="V1087" s="6" t="s">
        <v>62</v>
      </c>
      <c r="W1087" s="6" t="s">
        <v>63</v>
      </c>
      <c r="X1087" s="6" t="s">
        <v>92</v>
      </c>
    </row>
    <row r="1088">
      <c r="A1088" s="5">
        <v>44346.87967459491</v>
      </c>
      <c r="B1088" s="6" t="s">
        <v>5639</v>
      </c>
      <c r="D1088" s="1" t="str">
        <f>VLOOKUP(X1088,'Entity Types'!B:C,2,false)</f>
        <v>ფიზ. პირი</v>
      </c>
      <c r="E1088" s="1" t="b">
        <v>1</v>
      </c>
      <c r="F1088" s="6" t="s">
        <v>5640</v>
      </c>
      <c r="G1088" s="6" t="str">
        <f>VLOOKUP(W1088, Countries!B:H,7,false)</f>
        <v>საქართველო - GEO</v>
      </c>
      <c r="H1088" s="6" t="s">
        <v>5641</v>
      </c>
      <c r="N1088" s="6" t="s">
        <v>80</v>
      </c>
      <c r="P1088" s="6" t="s">
        <v>5642</v>
      </c>
      <c r="S1088" s="6">
        <v>1452.0</v>
      </c>
      <c r="T1088" s="1" t="str">
        <f t="shared" si="1"/>
        <v>ICE001087</v>
      </c>
      <c r="U1088" s="1" t="str">
        <f>TRIM(B1088)&amp;" (ს.კ. "&amp;TRIM(F1088)&amp;") - "&amp;VLOOKUP(X1088,'Entity Types'!B:C,2,false)</f>
        <v>იოსებ მგელაძე (ს.კ. 01017002665) - ფიზ. პირი</v>
      </c>
      <c r="V1088" s="6" t="s">
        <v>62</v>
      </c>
      <c r="W1088" s="6" t="s">
        <v>63</v>
      </c>
      <c r="X1088" s="6" t="s">
        <v>92</v>
      </c>
    </row>
    <row r="1089">
      <c r="A1089" s="5">
        <v>44346.879702465274</v>
      </c>
      <c r="B1089" s="6" t="s">
        <v>5643</v>
      </c>
      <c r="D1089" s="1" t="str">
        <f>VLOOKUP(X1089,'Entity Types'!B:C,2,false)</f>
        <v>შპს</v>
      </c>
      <c r="E1089" s="1" t="b">
        <v>0</v>
      </c>
      <c r="F1089" s="6" t="s">
        <v>5644</v>
      </c>
      <c r="G1089" s="6" t="str">
        <f>VLOOKUP(W1089, Countries!B:H,7,false)</f>
        <v>საქართველო - GEO</v>
      </c>
      <c r="H1089" s="6" t="s">
        <v>5645</v>
      </c>
      <c r="K1089" s="6" t="s">
        <v>5646</v>
      </c>
      <c r="L1089" s="6">
        <v>1.010007398E9</v>
      </c>
      <c r="N1089" s="6" t="s">
        <v>80</v>
      </c>
      <c r="P1089" s="6" t="s">
        <v>5647</v>
      </c>
      <c r="S1089" s="6">
        <v>1441.0</v>
      </c>
      <c r="T1089" s="1" t="str">
        <f t="shared" si="1"/>
        <v>ICE001088</v>
      </c>
      <c r="U1089" s="1" t="str">
        <f>TRIM(B1089)&amp;" (ს.კ. "&amp;TRIM(F1089)&amp;") - "&amp;VLOOKUP(X1089,'Entity Types'!B:C,2,false)</f>
        <v>აკვალაინი (ს.კ. 205124435) - შპს</v>
      </c>
      <c r="V1089" s="6" t="s">
        <v>62</v>
      </c>
      <c r="W1089" s="6" t="s">
        <v>63</v>
      </c>
      <c r="X1089" s="6" t="s">
        <v>64</v>
      </c>
    </row>
    <row r="1090">
      <c r="A1090" s="5">
        <v>44346.8797352199</v>
      </c>
      <c r="B1090" s="6" t="s">
        <v>5648</v>
      </c>
      <c r="D1090" s="1" t="str">
        <f>VLOOKUP(X1090,'Entity Types'!B:C,2,false)</f>
        <v>მცირე მეწარმე</v>
      </c>
      <c r="E1090" s="1" t="b">
        <v>1</v>
      </c>
      <c r="F1090" s="6" t="s">
        <v>5649</v>
      </c>
      <c r="G1090" s="6" t="str">
        <f>VLOOKUP(W1090, Countries!B:H,7,false)</f>
        <v>საქართველო - GEO</v>
      </c>
      <c r="H1090" s="6" t="s">
        <v>5650</v>
      </c>
      <c r="N1090" s="6" t="s">
        <v>80</v>
      </c>
      <c r="P1090" s="6" t="s">
        <v>5651</v>
      </c>
      <c r="S1090" s="6">
        <v>1282.0</v>
      </c>
      <c r="T1090" s="1" t="str">
        <f t="shared" si="1"/>
        <v>ICE001089</v>
      </c>
      <c r="U1090" s="1" t="str">
        <f>TRIM(B1090)&amp;" (ს.კ. "&amp;TRIM(F1090)&amp;") - "&amp;VLOOKUP(X1090,'Entity Types'!B:C,2,false)</f>
        <v>ლევან ოდიშელიძე (ს.კ. 16001027728) - მცირე მეწარმე</v>
      </c>
      <c r="V1090" s="6" t="s">
        <v>62</v>
      </c>
      <c r="W1090" s="6" t="s">
        <v>63</v>
      </c>
      <c r="X1090" s="6" t="s">
        <v>417</v>
      </c>
    </row>
    <row r="1091">
      <c r="A1091" s="5">
        <v>44346.87976344908</v>
      </c>
      <c r="B1091" s="6" t="s">
        <v>5544</v>
      </c>
      <c r="D1091" s="1" t="str">
        <f>VLOOKUP(X1091,'Entity Types'!B:C,2,false)</f>
        <v>ფიზ. პირი</v>
      </c>
      <c r="E1091" s="1" t="b">
        <v>1</v>
      </c>
      <c r="F1091" s="6" t="s">
        <v>5652</v>
      </c>
      <c r="G1091" s="6" t="str">
        <f>VLOOKUP(W1091, Countries!B:H,7,false)</f>
        <v>საქართველო - GEO</v>
      </c>
      <c r="H1091" s="6" t="s">
        <v>5527</v>
      </c>
      <c r="N1091" s="6" t="s">
        <v>80</v>
      </c>
      <c r="P1091" s="6" t="s">
        <v>5653</v>
      </c>
      <c r="T1091" s="1" t="str">
        <f t="shared" si="1"/>
        <v>ICE001090</v>
      </c>
      <c r="U1091" s="1" t="str">
        <f>TRIM(B1091)&amp;" (ს.კ. "&amp;TRIM(F1091)&amp;") - "&amp;VLOOKUP(X1091,'Entity Types'!B:C,2,false)</f>
        <v>ალექსანდრე კვირკველია (ს.კ. 62001016420) - ფიზ. პირი</v>
      </c>
      <c r="V1091" s="6" t="s">
        <v>62</v>
      </c>
      <c r="W1091" s="6" t="s">
        <v>63</v>
      </c>
      <c r="X1091" s="6" t="s">
        <v>92</v>
      </c>
    </row>
    <row r="1092">
      <c r="A1092" s="5">
        <v>44346.87979106481</v>
      </c>
      <c r="B1092" s="6" t="s">
        <v>5654</v>
      </c>
      <c r="D1092" s="1" t="str">
        <f>VLOOKUP(X1092,'Entity Types'!B:C,2,false)</f>
        <v>ინდ. მეწარმე</v>
      </c>
      <c r="E1092" s="1" t="b">
        <v>1</v>
      </c>
      <c r="F1092" s="6" t="s">
        <v>5655</v>
      </c>
      <c r="G1092" s="6" t="str">
        <f>VLOOKUP(W1092, Countries!B:H,7,false)</f>
        <v>საქართველო - GEO</v>
      </c>
      <c r="H1092" s="6" t="s">
        <v>5656</v>
      </c>
      <c r="N1092" s="6" t="s">
        <v>80</v>
      </c>
      <c r="P1092" s="6" t="s">
        <v>5657</v>
      </c>
      <c r="S1092" s="6">
        <v>1474.0</v>
      </c>
      <c r="T1092" s="1" t="str">
        <f t="shared" si="1"/>
        <v>ICE001091</v>
      </c>
      <c r="U1092" s="1" t="str">
        <f>TRIM(B1092)&amp;" (ს.კ. "&amp;TRIM(F1092)&amp;") - "&amp;VLOOKUP(X1092,'Entity Types'!B:C,2,false)</f>
        <v>რევაზი რუსიეშვილი (ს.კ. 01019080693) - ინდ. მეწარმე</v>
      </c>
      <c r="V1092" s="6" t="s">
        <v>62</v>
      </c>
      <c r="W1092" s="6" t="s">
        <v>63</v>
      </c>
      <c r="X1092" s="6" t="s">
        <v>892</v>
      </c>
    </row>
    <row r="1093">
      <c r="A1093" s="5">
        <v>44346.87981971065</v>
      </c>
      <c r="B1093" s="6" t="s">
        <v>5658</v>
      </c>
      <c r="D1093" s="1" t="str">
        <f>VLOOKUP(X1093,'Entity Types'!B:C,2,false)</f>
        <v>დიპლომატი</v>
      </c>
      <c r="E1093" s="1" t="b">
        <v>0</v>
      </c>
      <c r="F1093" s="6" t="s">
        <v>5659</v>
      </c>
      <c r="G1093" s="6" t="str">
        <f>VLOOKUP(W1093, Countries!B:H,7,false)</f>
        <v>საქართველო - GEO</v>
      </c>
      <c r="H1093" s="6" t="s">
        <v>5660</v>
      </c>
      <c r="K1093" s="6" t="s">
        <v>5661</v>
      </c>
      <c r="L1093" s="6">
        <v>2.3096647255E10</v>
      </c>
      <c r="N1093" s="6" t="s">
        <v>80</v>
      </c>
      <c r="P1093" s="6" t="s">
        <v>5662</v>
      </c>
      <c r="S1093" s="6">
        <v>1461.0</v>
      </c>
      <c r="T1093" s="1" t="str">
        <f t="shared" si="1"/>
        <v>ICE001092</v>
      </c>
      <c r="U1093" s="1" t="str">
        <f>TRIM(B1093)&amp;" (ს.კ. "&amp;TRIM(F1093)&amp;") - "&amp;VLOOKUP(X1093,'Entity Types'!B:C,2,false)</f>
        <v>ნორვეგიის სამეფოს საელჩო ქ. თბილისში (ს.კ. 205376608) - დიპლომატი</v>
      </c>
      <c r="V1093" s="6" t="s">
        <v>62</v>
      </c>
      <c r="W1093" s="6" t="s">
        <v>63</v>
      </c>
      <c r="X1093" s="6" t="s">
        <v>5663</v>
      </c>
    </row>
    <row r="1094">
      <c r="A1094" s="5">
        <v>44346.879848958335</v>
      </c>
      <c r="B1094" s="6" t="s">
        <v>5664</v>
      </c>
      <c r="D1094" s="1" t="str">
        <f>VLOOKUP(X1094,'Entity Types'!B:C,2,false)</f>
        <v>შპს</v>
      </c>
      <c r="E1094" s="1" t="b">
        <v>0</v>
      </c>
      <c r="F1094" s="6" t="s">
        <v>5665</v>
      </c>
      <c r="G1094" s="6" t="str">
        <f>VLOOKUP(W1094, Countries!B:H,7,false)</f>
        <v>საქართველო - GEO</v>
      </c>
      <c r="H1094" s="6" t="s">
        <v>5666</v>
      </c>
      <c r="K1094" s="6" t="s">
        <v>5667</v>
      </c>
      <c r="L1094" s="6">
        <v>1.012031544E9</v>
      </c>
      <c r="N1094" s="6" t="s">
        <v>80</v>
      </c>
      <c r="P1094" s="6" t="s">
        <v>5668</v>
      </c>
      <c r="S1094" s="6">
        <v>1365.0</v>
      </c>
      <c r="T1094" s="1" t="str">
        <f t="shared" si="1"/>
        <v>ICE001093</v>
      </c>
      <c r="U1094" s="1" t="str">
        <f>TRIM(B1094)&amp;" (ს.კ. "&amp;TRIM(F1094)&amp;") - "&amp;VLOOKUP(X1094,'Entity Types'!B:C,2,false)</f>
        <v>ინდი (ს.კ. 404928003) - შპს</v>
      </c>
      <c r="V1094" s="6" t="s">
        <v>62</v>
      </c>
      <c r="W1094" s="6" t="s">
        <v>63</v>
      </c>
      <c r="X1094" s="6" t="s">
        <v>64</v>
      </c>
    </row>
    <row r="1095">
      <c r="A1095" s="5">
        <v>44346.879878321764</v>
      </c>
      <c r="B1095" s="6" t="s">
        <v>5669</v>
      </c>
      <c r="D1095" s="1" t="str">
        <f>VLOOKUP(X1095,'Entity Types'!B:C,2,false)</f>
        <v>ფიზ. პირი</v>
      </c>
      <c r="E1095" s="1" t="b">
        <v>1</v>
      </c>
      <c r="F1095" s="6" t="s">
        <v>5670</v>
      </c>
      <c r="G1095" s="6" t="str">
        <f>VLOOKUP(W1095, Countries!B:H,7,false)</f>
        <v>საქართველო - GEO</v>
      </c>
      <c r="H1095" s="6" t="s">
        <v>5671</v>
      </c>
      <c r="N1095" s="6" t="s">
        <v>80</v>
      </c>
      <c r="P1095" s="6" t="s">
        <v>5672</v>
      </c>
      <c r="T1095" s="1" t="str">
        <f t="shared" si="1"/>
        <v>ICE001094</v>
      </c>
      <c r="U1095" s="1" t="str">
        <f>TRIM(B1095)&amp;" (ს.კ. "&amp;TRIM(F1095)&amp;") - "&amp;VLOOKUP(X1095,'Entity Types'!B:C,2,false)</f>
        <v>ნოდარი ნავროზაშვილი (ს.კ. 35001041704) - ფიზ. პირი</v>
      </c>
      <c r="V1095" s="6" t="s">
        <v>62</v>
      </c>
      <c r="W1095" s="6" t="s">
        <v>63</v>
      </c>
      <c r="X1095" s="6" t="s">
        <v>92</v>
      </c>
    </row>
    <row r="1096">
      <c r="A1096" s="5">
        <v>44346.87990609954</v>
      </c>
      <c r="B1096" s="6" t="s">
        <v>5673</v>
      </c>
      <c r="D1096" s="1" t="str">
        <f>VLOOKUP(X1096,'Entity Types'!B:C,2,false)</f>
        <v>ინდ. მეწარმე</v>
      </c>
      <c r="E1096" s="1" t="b">
        <v>1</v>
      </c>
      <c r="F1096" s="6" t="s">
        <v>5674</v>
      </c>
      <c r="G1096" s="6" t="str">
        <f>VLOOKUP(W1096, Countries!B:H,7,false)</f>
        <v>საქართველო - GEO</v>
      </c>
      <c r="H1096" s="6" t="s">
        <v>5675</v>
      </c>
      <c r="N1096" s="6" t="s">
        <v>80</v>
      </c>
      <c r="P1096" s="6" t="s">
        <v>5676</v>
      </c>
      <c r="T1096" s="1" t="str">
        <f t="shared" si="1"/>
        <v>ICE001095</v>
      </c>
      <c r="U1096" s="1" t="str">
        <f>TRIM(B1096)&amp;" (ს.კ. "&amp;TRIM(F1096)&amp;") - "&amp;VLOOKUP(X1096,'Entity Types'!B:C,2,false)</f>
        <v>შენ ვოლქან (ს.კ. 306282929) - ინდ. მეწარმე</v>
      </c>
      <c r="V1096" s="6" t="s">
        <v>62</v>
      </c>
      <c r="W1096" s="6" t="s">
        <v>63</v>
      </c>
      <c r="X1096" s="6" t="s">
        <v>892</v>
      </c>
    </row>
    <row r="1097">
      <c r="A1097" s="5">
        <v>44346.879935289355</v>
      </c>
      <c r="B1097" s="6" t="s">
        <v>5677</v>
      </c>
      <c r="D1097" s="1" t="str">
        <f>VLOOKUP(X1097,'Entity Types'!B:C,2,false)</f>
        <v>ფიზ. პირი</v>
      </c>
      <c r="E1097" s="1" t="b">
        <v>1</v>
      </c>
      <c r="F1097" s="6" t="s">
        <v>5678</v>
      </c>
      <c r="G1097" s="6" t="str">
        <f>VLOOKUP(W1097, Countries!B:H,7,false)</f>
        <v>საქართველო - GEO</v>
      </c>
      <c r="H1097" s="6" t="s">
        <v>5679</v>
      </c>
      <c r="N1097" s="6" t="s">
        <v>80</v>
      </c>
      <c r="P1097" s="6" t="s">
        <v>5680</v>
      </c>
      <c r="T1097" s="1" t="str">
        <f t="shared" si="1"/>
        <v>ICE001096</v>
      </c>
      <c r="U1097" s="1" t="str">
        <f>TRIM(B1097)&amp;" (ს.კ. "&amp;TRIM(F1097)&amp;") - "&amp;VLOOKUP(X1097,'Entity Types'!B:C,2,false)</f>
        <v>შაჰრამ მოთაყი (ს.კ. 01297002695) - ფიზ. პირი</v>
      </c>
      <c r="V1097" s="6" t="s">
        <v>62</v>
      </c>
      <c r="W1097" s="6" t="s">
        <v>63</v>
      </c>
      <c r="X1097" s="6" t="s">
        <v>92</v>
      </c>
    </row>
    <row r="1098">
      <c r="A1098" s="5">
        <v>44346.879965659726</v>
      </c>
      <c r="B1098" s="6" t="s">
        <v>5681</v>
      </c>
      <c r="D1098" s="1" t="str">
        <f>VLOOKUP(X1098,'Entity Types'!B:C,2,false)</f>
        <v>ფიზ. პირი</v>
      </c>
      <c r="E1098" s="1" t="b">
        <v>1</v>
      </c>
      <c r="F1098" s="6" t="s">
        <v>5682</v>
      </c>
      <c r="G1098" s="6" t="str">
        <f>VLOOKUP(W1098, Countries!B:H,7,false)</f>
        <v>საქართველო - GEO</v>
      </c>
      <c r="H1098" s="6" t="s">
        <v>5683</v>
      </c>
      <c r="N1098" s="6" t="s">
        <v>80</v>
      </c>
      <c r="P1098" s="6" t="s">
        <v>5684</v>
      </c>
      <c r="S1098" s="6">
        <v>1058.0</v>
      </c>
      <c r="T1098" s="1" t="str">
        <f t="shared" si="1"/>
        <v>ICE001097</v>
      </c>
      <c r="U1098" s="1" t="str">
        <f>TRIM(B1098)&amp;" (ს.კ. "&amp;TRIM(F1098)&amp;") - "&amp;VLOOKUP(X1098,'Entity Types'!B:C,2,false)</f>
        <v>სეიედ მასუდ მოსთაფავი მანშადი (ს.კ. 01691021512) - ფიზ. პირი</v>
      </c>
      <c r="V1098" s="6" t="s">
        <v>62</v>
      </c>
      <c r="W1098" s="6" t="s">
        <v>63</v>
      </c>
      <c r="X1098" s="6" t="s">
        <v>92</v>
      </c>
    </row>
    <row r="1099">
      <c r="A1099" s="5">
        <v>44346.879994097224</v>
      </c>
      <c r="B1099" s="6" t="s">
        <v>5685</v>
      </c>
      <c r="D1099" s="1" t="str">
        <f>VLOOKUP(X1099,'Entity Types'!B:C,2,false)</f>
        <v>ფიზ. პირი</v>
      </c>
      <c r="E1099" s="1" t="b">
        <v>1</v>
      </c>
      <c r="F1099" s="6" t="s">
        <v>5686</v>
      </c>
      <c r="G1099" s="6" t="str">
        <f>VLOOKUP(W1099, Countries!B:H,7,false)</f>
        <v>საქართველო - GEO</v>
      </c>
      <c r="H1099" s="6" t="s">
        <v>5687</v>
      </c>
      <c r="N1099" s="6" t="s">
        <v>80</v>
      </c>
      <c r="P1099" s="6" t="s">
        <v>5688</v>
      </c>
      <c r="T1099" s="1" t="str">
        <f t="shared" si="1"/>
        <v>ICE001098</v>
      </c>
      <c r="U1099" s="1" t="str">
        <f>TRIM(B1099)&amp;" (ს.კ. "&amp;TRIM(F1099)&amp;") - "&amp;VLOOKUP(X1099,'Entity Types'!B:C,2,false)</f>
        <v>დავით ხიმშიაშვილი (ს.კ. 61010015060) - ფიზ. პირი</v>
      </c>
      <c r="V1099" s="6" t="s">
        <v>62</v>
      </c>
      <c r="W1099" s="6" t="s">
        <v>63</v>
      </c>
      <c r="X1099" s="6" t="s">
        <v>92</v>
      </c>
    </row>
    <row r="1100">
      <c r="A1100" s="5">
        <v>44346.88002297454</v>
      </c>
      <c r="B1100" s="6" t="s">
        <v>5689</v>
      </c>
      <c r="D1100" s="1" t="str">
        <f>VLOOKUP(X1100,'Entity Types'!B:C,2,false)</f>
        <v>ფიზ. პირი</v>
      </c>
      <c r="E1100" s="1" t="b">
        <v>1</v>
      </c>
      <c r="F1100" s="6" t="s">
        <v>5690</v>
      </c>
      <c r="G1100" s="6" t="str">
        <f>VLOOKUP(W1100, Countries!B:H,7,false)</f>
        <v>საქართველო - GEO</v>
      </c>
      <c r="H1100" s="6" t="s">
        <v>5691</v>
      </c>
      <c r="N1100" s="6" t="s">
        <v>80</v>
      </c>
      <c r="P1100" s="6" t="s">
        <v>5692</v>
      </c>
      <c r="T1100" s="1" t="str">
        <f t="shared" si="1"/>
        <v>ICE001099</v>
      </c>
      <c r="U1100" s="1" t="str">
        <f>TRIM(B1100)&amp;" (ს.კ. "&amp;TRIM(F1100)&amp;") - "&amp;VLOOKUP(X1100,'Entity Types'!B:C,2,false)</f>
        <v>ყოლამრეზა ყორბანი (ს.კ. 01170000477) - ფიზ. პირი</v>
      </c>
      <c r="V1100" s="6" t="s">
        <v>62</v>
      </c>
      <c r="W1100" s="6" t="s">
        <v>63</v>
      </c>
      <c r="X1100" s="6" t="s">
        <v>92</v>
      </c>
    </row>
    <row r="1101">
      <c r="A1101" s="5">
        <v>44346.880052673616</v>
      </c>
      <c r="B1101" s="6" t="s">
        <v>5693</v>
      </c>
      <c r="D1101" s="1" t="str">
        <f>VLOOKUP(X1101,'Entity Types'!B:C,2,false)</f>
        <v>ფიზ. პირი</v>
      </c>
      <c r="E1101" s="1" t="b">
        <v>1</v>
      </c>
      <c r="F1101" s="6" t="s">
        <v>5694</v>
      </c>
      <c r="G1101" s="6" t="str">
        <f>VLOOKUP(W1101, Countries!B:H,7,false)</f>
        <v>საქართველო - GEO</v>
      </c>
      <c r="H1101" s="6" t="s">
        <v>5695</v>
      </c>
      <c r="N1101" s="6" t="s">
        <v>80</v>
      </c>
      <c r="P1101" s="6" t="s">
        <v>5696</v>
      </c>
      <c r="T1101" s="1" t="str">
        <f t="shared" si="1"/>
        <v>ICE001100</v>
      </c>
      <c r="U1101" s="1" t="str">
        <f>TRIM(B1101)&amp;" (ს.კ. "&amp;TRIM(F1101)&amp;") - "&amp;VLOOKUP(X1101,'Entity Types'!B:C,2,false)</f>
        <v>რევაზ ფარცვანია (ს.კ. 62001003104) - ფიზ. პირი</v>
      </c>
      <c r="V1101" s="6" t="s">
        <v>62</v>
      </c>
      <c r="W1101" s="6" t="s">
        <v>63</v>
      </c>
      <c r="X1101" s="6" t="s">
        <v>92</v>
      </c>
    </row>
    <row r="1102">
      <c r="A1102" s="5">
        <v>44346.88008084491</v>
      </c>
      <c r="B1102" s="6" t="s">
        <v>5697</v>
      </c>
      <c r="D1102" s="1" t="str">
        <f>VLOOKUP(X1102,'Entity Types'!B:C,2,false)</f>
        <v>ფიზ. პირი</v>
      </c>
      <c r="E1102" s="1" t="b">
        <v>1</v>
      </c>
      <c r="F1102" s="6" t="s">
        <v>5698</v>
      </c>
      <c r="G1102" s="6" t="str">
        <f>VLOOKUP(W1102, Countries!B:H,7,false)</f>
        <v>საქართველო - GEO</v>
      </c>
      <c r="N1102" s="6" t="s">
        <v>80</v>
      </c>
      <c r="P1102" s="6" t="s">
        <v>5699</v>
      </c>
      <c r="T1102" s="1" t="str">
        <f t="shared" si="1"/>
        <v>ICE001101</v>
      </c>
      <c r="U1102" s="1" t="str">
        <f>TRIM(B1102)&amp;" (ს.კ. "&amp;TRIM(F1102)&amp;") - "&amp;VLOOKUP(X1102,'Entity Types'!B:C,2,false)</f>
        <v>დავით ჯინჭარაძე (ს.კ. 61001083426) - ფიზ. პირი</v>
      </c>
      <c r="V1102" s="6" t="s">
        <v>62</v>
      </c>
      <c r="W1102" s="6" t="s">
        <v>63</v>
      </c>
      <c r="X1102" s="6" t="s">
        <v>92</v>
      </c>
    </row>
    <row r="1103">
      <c r="A1103" s="5">
        <v>44346.880109502315</v>
      </c>
      <c r="B1103" s="6" t="s">
        <v>5700</v>
      </c>
      <c r="D1103" s="1" t="str">
        <f>VLOOKUP(X1103,'Entity Types'!B:C,2,false)</f>
        <v>ფიზ. პირი</v>
      </c>
      <c r="E1103" s="1" t="b">
        <v>1</v>
      </c>
      <c r="F1103" s="6" t="s">
        <v>5701</v>
      </c>
      <c r="G1103" s="6" t="str">
        <f>VLOOKUP(W1103, Countries!B:H,7,false)</f>
        <v>საქართველო - GEO</v>
      </c>
      <c r="H1103" s="6" t="s">
        <v>5702</v>
      </c>
      <c r="N1103" s="6" t="s">
        <v>80</v>
      </c>
      <c r="P1103" s="6" t="s">
        <v>5703</v>
      </c>
      <c r="T1103" s="1" t="str">
        <f t="shared" si="1"/>
        <v>ICE001102</v>
      </c>
      <c r="U1103" s="1" t="str">
        <f>TRIM(B1103)&amp;" (ს.კ. "&amp;TRIM(F1103)&amp;") - "&amp;VLOOKUP(X1103,'Entity Types'!B:C,2,false)</f>
        <v>ვალერიანე სხვედიანი (ს.კ. 60001040606) - ფიზ. პირი</v>
      </c>
      <c r="V1103" s="6" t="s">
        <v>62</v>
      </c>
      <c r="W1103" s="6" t="s">
        <v>63</v>
      </c>
      <c r="X1103" s="6" t="s">
        <v>92</v>
      </c>
    </row>
    <row r="1104">
      <c r="A1104" s="5">
        <v>44346.88013842593</v>
      </c>
      <c r="B1104" s="6" t="s">
        <v>5704</v>
      </c>
      <c r="D1104" s="1" t="str">
        <f>VLOOKUP(X1104,'Entity Types'!B:C,2,false)</f>
        <v>ფიზ. პირი</v>
      </c>
      <c r="E1104" s="1" t="b">
        <v>1</v>
      </c>
      <c r="F1104" s="6" t="s">
        <v>5705</v>
      </c>
      <c r="G1104" s="6" t="str">
        <f>VLOOKUP(W1104, Countries!B:H,7,false)</f>
        <v>საქართველო - GEO</v>
      </c>
      <c r="N1104" s="6" t="s">
        <v>80</v>
      </c>
      <c r="P1104" s="6" t="s">
        <v>5706</v>
      </c>
      <c r="S1104" s="6">
        <v>929.0</v>
      </c>
      <c r="T1104" s="1" t="str">
        <f t="shared" si="1"/>
        <v>ICE001103</v>
      </c>
      <c r="U1104" s="1" t="str">
        <f>TRIM(B1104)&amp;" (ს.კ. "&amp;TRIM(F1104)&amp;") - "&amp;VLOOKUP(X1104,'Entity Types'!B:C,2,false)</f>
        <v>ალექსანდერ ჯეიმს ტასსილო ბეინბრიჯი (ს.კ. 01101130090) - ფიზ. პირი</v>
      </c>
      <c r="V1104" s="6" t="s">
        <v>62</v>
      </c>
      <c r="W1104" s="6" t="s">
        <v>63</v>
      </c>
      <c r="X1104" s="6" t="s">
        <v>92</v>
      </c>
    </row>
    <row r="1105">
      <c r="A1105" s="5">
        <v>44346.8801675463</v>
      </c>
      <c r="B1105" s="6" t="s">
        <v>5707</v>
      </c>
      <c r="D1105" s="1" t="str">
        <f>VLOOKUP(X1105,'Entity Types'!B:C,2,false)</f>
        <v>ფიზ. პირი</v>
      </c>
      <c r="E1105" s="1" t="b">
        <v>1</v>
      </c>
      <c r="F1105" s="6" t="s">
        <v>5708</v>
      </c>
      <c r="G1105" s="6" t="str">
        <f>VLOOKUP(W1105, Countries!B:H,7,false)</f>
        <v>საქართველო - GEO</v>
      </c>
      <c r="N1105" s="6" t="s">
        <v>80</v>
      </c>
      <c r="P1105" s="6" t="s">
        <v>5709</v>
      </c>
      <c r="T1105" s="1" t="str">
        <f t="shared" si="1"/>
        <v>ICE001104</v>
      </c>
      <c r="U1105" s="1" t="str">
        <f>TRIM(B1105)&amp;" (ს.კ. "&amp;TRIM(F1105)&amp;") - "&amp;VLOOKUP(X1105,'Entity Types'!B:C,2,false)</f>
        <v>გელა თეთრაშვილი (ს.კ. 31001013656) - ფიზ. პირი</v>
      </c>
      <c r="V1105" s="6" t="s">
        <v>62</v>
      </c>
      <c r="W1105" s="6" t="s">
        <v>63</v>
      </c>
      <c r="X1105" s="6" t="s">
        <v>92</v>
      </c>
    </row>
    <row r="1106">
      <c r="A1106" s="5">
        <v>44346.88019481482</v>
      </c>
      <c r="B1106" s="6" t="s">
        <v>5710</v>
      </c>
      <c r="D1106" s="1" t="str">
        <f>VLOOKUP(X1106,'Entity Types'!B:C,2,false)</f>
        <v>ფიზ. პირი</v>
      </c>
      <c r="E1106" s="1" t="b">
        <v>1</v>
      </c>
      <c r="F1106" s="6" t="s">
        <v>5711</v>
      </c>
      <c r="G1106" s="6" t="str">
        <f>VLOOKUP(W1106, Countries!B:H,7,false)</f>
        <v>საქართველო - GEO</v>
      </c>
      <c r="N1106" s="6" t="s">
        <v>80</v>
      </c>
      <c r="P1106" s="6" t="s">
        <v>5712</v>
      </c>
      <c r="T1106" s="1" t="str">
        <f t="shared" si="1"/>
        <v>ICE001105</v>
      </c>
      <c r="U1106" s="1" t="str">
        <f>TRIM(B1106)&amp;" (ს.კ. "&amp;TRIM(F1106)&amp;") - "&amp;VLOOKUP(X1106,'Entity Types'!B:C,2,false)</f>
        <v>ლევან ერაძე (ს.კ. 01024089928) - ფიზ. პირი</v>
      </c>
      <c r="V1106" s="6" t="s">
        <v>62</v>
      </c>
      <c r="W1106" s="6" t="s">
        <v>63</v>
      </c>
      <c r="X1106" s="6" t="s">
        <v>92</v>
      </c>
    </row>
    <row r="1107">
      <c r="A1107" s="5">
        <v>44346.88022452546</v>
      </c>
      <c r="B1107" s="6" t="s">
        <v>5713</v>
      </c>
      <c r="D1107" s="1" t="str">
        <f>VLOOKUP(X1107,'Entity Types'!B:C,2,false)</f>
        <v>ფიზ. პირი</v>
      </c>
      <c r="E1107" s="1" t="b">
        <v>1</v>
      </c>
      <c r="F1107" s="6" t="s">
        <v>5714</v>
      </c>
      <c r="G1107" s="6" t="str">
        <f>VLOOKUP(W1107, Countries!B:H,7,false)</f>
        <v>საქართველო - GEO</v>
      </c>
      <c r="N1107" s="6" t="s">
        <v>80</v>
      </c>
      <c r="P1107" s="6" t="s">
        <v>5715</v>
      </c>
      <c r="T1107" s="1" t="str">
        <f t="shared" si="1"/>
        <v>ICE001106</v>
      </c>
      <c r="U1107" s="1" t="str">
        <f>TRIM(B1107)&amp;" (ს.კ. "&amp;TRIM(F1107)&amp;") - "&amp;VLOOKUP(X1107,'Entity Types'!B:C,2,false)</f>
        <v>ამირან ხინკილაძე (ს.კ. 61006074285) - ფიზ. პირი</v>
      </c>
      <c r="V1107" s="6" t="s">
        <v>62</v>
      </c>
      <c r="W1107" s="6" t="s">
        <v>63</v>
      </c>
      <c r="X1107" s="6" t="s">
        <v>92</v>
      </c>
    </row>
    <row r="1108">
      <c r="A1108" s="5">
        <v>44346.88025177083</v>
      </c>
      <c r="B1108" s="6" t="s">
        <v>5716</v>
      </c>
      <c r="D1108" s="1" t="str">
        <f>VLOOKUP(X1108,'Entity Types'!B:C,2,false)</f>
        <v>ფიზ. პირი</v>
      </c>
      <c r="E1108" s="1" t="b">
        <v>1</v>
      </c>
      <c r="F1108" s="6" t="s">
        <v>5717</v>
      </c>
      <c r="G1108" s="6" t="str">
        <f>VLOOKUP(W1108, Countries!B:H,7,false)</f>
        <v>საქართველო - GEO</v>
      </c>
      <c r="N1108" s="6" t="s">
        <v>80</v>
      </c>
      <c r="P1108" s="6" t="s">
        <v>5718</v>
      </c>
      <c r="S1108" s="6">
        <v>1985.0</v>
      </c>
      <c r="T1108" s="1" t="str">
        <f t="shared" si="1"/>
        <v>ICE001107</v>
      </c>
      <c r="U1108" s="1" t="str">
        <f>TRIM(B1108)&amp;" (ს.კ. "&amp;TRIM(F1108)&amp;") - "&amp;VLOOKUP(X1108,'Entity Types'!B:C,2,false)</f>
        <v>ჯემალ დიასამიძე (ს.კ. 61001061574) - ფიზ. პირი</v>
      </c>
      <c r="V1108" s="6" t="s">
        <v>62</v>
      </c>
      <c r="W1108" s="6" t="s">
        <v>63</v>
      </c>
      <c r="X1108" s="6" t="s">
        <v>92</v>
      </c>
    </row>
    <row r="1109">
      <c r="A1109" s="5">
        <v>44346.88028233797</v>
      </c>
      <c r="B1109" s="6" t="s">
        <v>5719</v>
      </c>
      <c r="D1109" s="1" t="str">
        <f>VLOOKUP(X1109,'Entity Types'!B:C,2,false)</f>
        <v>ფიზ. პირი</v>
      </c>
      <c r="E1109" s="1" t="b">
        <v>1</v>
      </c>
      <c r="F1109" s="6" t="s">
        <v>5720</v>
      </c>
      <c r="G1109" s="6" t="str">
        <f>VLOOKUP(W1109, Countries!B:H,7,false)</f>
        <v>საქართველო - GEO</v>
      </c>
      <c r="N1109" s="6" t="s">
        <v>80</v>
      </c>
      <c r="P1109" s="6" t="s">
        <v>5721</v>
      </c>
      <c r="T1109" s="1" t="str">
        <f t="shared" si="1"/>
        <v>ICE001108</v>
      </c>
      <c r="U1109" s="1" t="str">
        <f>TRIM(B1109)&amp;" (ს.კ. "&amp;TRIM(F1109)&amp;") - "&amp;VLOOKUP(X1109,'Entity Types'!B:C,2,false)</f>
        <v>სოლომონ კაკალაშვილი (ს.კ. 24001040800) - ფიზ. პირი</v>
      </c>
      <c r="V1109" s="6" t="s">
        <v>62</v>
      </c>
      <c r="W1109" s="6" t="s">
        <v>63</v>
      </c>
      <c r="X1109" s="6" t="s">
        <v>92</v>
      </c>
    </row>
    <row r="1110">
      <c r="A1110" s="5">
        <v>44346.880310486114</v>
      </c>
      <c r="B1110" s="6" t="s">
        <v>5722</v>
      </c>
      <c r="D1110" s="1" t="str">
        <f>VLOOKUP(X1110,'Entity Types'!B:C,2,false)</f>
        <v>ფიზ. პირი</v>
      </c>
      <c r="E1110" s="1" t="b">
        <v>1</v>
      </c>
      <c r="F1110" s="6" t="s">
        <v>5723</v>
      </c>
      <c r="G1110" s="6" t="str">
        <f>VLOOKUP(W1110, Countries!B:H,7,false)</f>
        <v>საქართველო - GEO</v>
      </c>
      <c r="N1110" s="6" t="s">
        <v>5724</v>
      </c>
      <c r="P1110" s="6" t="s">
        <v>5725</v>
      </c>
      <c r="T1110" s="1" t="str">
        <f t="shared" si="1"/>
        <v>ICE001109</v>
      </c>
      <c r="U1110" s="1" t="str">
        <f>TRIM(B1110)&amp;" (ს.კ. "&amp;TRIM(F1110)&amp;") - "&amp;VLOOKUP(X1110,'Entity Types'!B:C,2,false)</f>
        <v>ენრი ცინცაძე (ს.კ. 61004066016) - ფიზ. პირი</v>
      </c>
      <c r="V1110" s="6" t="s">
        <v>62</v>
      </c>
      <c r="W1110" s="6" t="s">
        <v>63</v>
      </c>
      <c r="X1110" s="6" t="s">
        <v>92</v>
      </c>
    </row>
    <row r="1111">
      <c r="A1111" s="5">
        <v>44346.88033971065</v>
      </c>
      <c r="B1111" s="6" t="s">
        <v>5726</v>
      </c>
      <c r="D1111" s="1" t="str">
        <f>VLOOKUP(X1111,'Entity Types'!B:C,2,false)</f>
        <v>ფიზ. პირი</v>
      </c>
      <c r="E1111" s="1" t="b">
        <v>1</v>
      </c>
      <c r="F1111" s="6" t="s">
        <v>5727</v>
      </c>
      <c r="G1111" s="6" t="str">
        <f>VLOOKUP(W1111, Countries!B:H,7,false)</f>
        <v>საქართველო - GEO</v>
      </c>
      <c r="N1111" s="6" t="s">
        <v>80</v>
      </c>
      <c r="P1111" s="6" t="s">
        <v>5728</v>
      </c>
      <c r="T1111" s="1" t="str">
        <f t="shared" si="1"/>
        <v>ICE001110</v>
      </c>
      <c r="U1111" s="1" t="str">
        <f>TRIM(B1111)&amp;" (ს.კ. "&amp;TRIM(F1111)&amp;") - "&amp;VLOOKUP(X1111,'Entity Types'!B:C,2,false)</f>
        <v>თორნიკე ყურშუბაძე (ს.კ. 61004061980) - ფიზ. პირი</v>
      </c>
      <c r="V1111" s="6" t="s">
        <v>62</v>
      </c>
      <c r="W1111" s="6" t="s">
        <v>63</v>
      </c>
      <c r="X1111" s="6" t="s">
        <v>92</v>
      </c>
    </row>
    <row r="1112">
      <c r="A1112" s="5">
        <v>44346.88036947917</v>
      </c>
      <c r="B1112" s="6" t="s">
        <v>5729</v>
      </c>
      <c r="D1112" s="1" t="str">
        <f>VLOOKUP(X1112,'Entity Types'!B:C,2,false)</f>
        <v>ფიზ. პირი</v>
      </c>
      <c r="E1112" s="1" t="b">
        <v>1</v>
      </c>
      <c r="F1112" s="6" t="s">
        <v>5730</v>
      </c>
      <c r="G1112" s="6" t="str">
        <f>VLOOKUP(W1112, Countries!B:H,7,false)</f>
        <v>საქართველო - GEO</v>
      </c>
      <c r="H1112" s="6" t="s">
        <v>5731</v>
      </c>
      <c r="N1112" s="6" t="s">
        <v>80</v>
      </c>
      <c r="P1112" s="6" t="s">
        <v>5732</v>
      </c>
      <c r="S1112" s="6">
        <v>1472.0</v>
      </c>
      <c r="T1112" s="1" t="str">
        <f t="shared" si="1"/>
        <v>ICE001111</v>
      </c>
      <c r="U1112" s="1" t="str">
        <f>TRIM(B1112)&amp;" (ს.კ. "&amp;TRIM(F1112)&amp;") - "&amp;VLOOKUP(X1112,'Entity Types'!B:C,2,false)</f>
        <v>ქეთევან გურამიშვილი (ს.კ. 01005016406) - ფიზ. პირი</v>
      </c>
      <c r="V1112" s="6" t="s">
        <v>62</v>
      </c>
      <c r="W1112" s="6" t="s">
        <v>63</v>
      </c>
      <c r="X1112" s="6" t="s">
        <v>92</v>
      </c>
    </row>
    <row r="1113">
      <c r="A1113" s="5">
        <v>44346.88040246528</v>
      </c>
      <c r="B1113" s="6" t="s">
        <v>5733</v>
      </c>
      <c r="D1113" s="1" t="str">
        <f>VLOOKUP(X1113,'Entity Types'!B:C,2,false)</f>
        <v>შპს</v>
      </c>
      <c r="E1113" s="1" t="b">
        <v>0</v>
      </c>
      <c r="F1113" s="6" t="s">
        <v>5734</v>
      </c>
      <c r="G1113" s="6" t="str">
        <f>VLOOKUP(W1113, Countries!B:H,7,false)</f>
        <v>საქართველო - GEO</v>
      </c>
      <c r="H1113" s="6" t="s">
        <v>5735</v>
      </c>
      <c r="K1113" s="6" t="s">
        <v>5736</v>
      </c>
      <c r="L1113" s="6">
        <v>1.001010601E9</v>
      </c>
      <c r="N1113" s="6" t="s">
        <v>80</v>
      </c>
      <c r="P1113" s="6" t="s">
        <v>5737</v>
      </c>
      <c r="S1113" s="6">
        <v>1486.0</v>
      </c>
      <c r="T1113" s="1" t="str">
        <f t="shared" si="1"/>
        <v>ICE001112</v>
      </c>
      <c r="U1113" s="1" t="str">
        <f>TRIM(B1113)&amp;" (ს.კ. "&amp;TRIM(F1113)&amp;") - "&amp;VLOOKUP(X1113,'Entity Types'!B:C,2,false)</f>
        <v>კაზა დი ბათუმი (ს.კ. 405389397) - შპს</v>
      </c>
      <c r="V1113" s="6" t="s">
        <v>62</v>
      </c>
      <c r="W1113" s="6" t="s">
        <v>63</v>
      </c>
      <c r="X1113" s="6" t="s">
        <v>64</v>
      </c>
    </row>
    <row r="1114">
      <c r="A1114" s="5">
        <v>44346.88043208333</v>
      </c>
      <c r="B1114" s="6" t="s">
        <v>5738</v>
      </c>
      <c r="D1114" s="1" t="str">
        <f>VLOOKUP(X1114,'Entity Types'!B:C,2,false)</f>
        <v>მცირე მეწარმე</v>
      </c>
      <c r="E1114" s="1" t="b">
        <v>1</v>
      </c>
      <c r="F1114" s="6" t="s">
        <v>5739</v>
      </c>
      <c r="G1114" s="6" t="str">
        <f>VLOOKUP(W1114, Countries!B:H,7,false)</f>
        <v>საქართველო - GEO</v>
      </c>
      <c r="H1114" s="6" t="s">
        <v>5740</v>
      </c>
      <c r="N1114" s="6" t="s">
        <v>5741</v>
      </c>
      <c r="P1114" s="6" t="s">
        <v>5742</v>
      </c>
      <c r="S1114" s="6">
        <v>1489.0</v>
      </c>
      <c r="T1114" s="1" t="str">
        <f t="shared" si="1"/>
        <v>ICE001113</v>
      </c>
      <c r="U1114" s="1" t="str">
        <f>TRIM(B1114)&amp;" (ს.კ. "&amp;TRIM(F1114)&amp;") - "&amp;VLOOKUP(X1114,'Entity Types'!B:C,2,false)</f>
        <v>ავთანდილ გრძელიძე (ს.კ. 01027075974) - მცირე მეწარმე</v>
      </c>
      <c r="V1114" s="6" t="s">
        <v>62</v>
      </c>
      <c r="W1114" s="6" t="s">
        <v>63</v>
      </c>
      <c r="X1114" s="6" t="s">
        <v>417</v>
      </c>
    </row>
    <row r="1115">
      <c r="A1115" s="5">
        <v>44346.88046206019</v>
      </c>
      <c r="B1115" s="6" t="s">
        <v>5743</v>
      </c>
      <c r="D1115" s="1" t="str">
        <f>VLOOKUP(X1115,'Entity Types'!B:C,2,false)</f>
        <v>ფიზ. პირი</v>
      </c>
      <c r="E1115" s="1" t="b">
        <v>1</v>
      </c>
      <c r="F1115" s="6" t="s">
        <v>5744</v>
      </c>
      <c r="G1115" s="6" t="str">
        <f>VLOOKUP(W1115, Countries!B:H,7,false)</f>
        <v>საქართველო - GEO</v>
      </c>
      <c r="H1115" s="6" t="s">
        <v>5527</v>
      </c>
      <c r="N1115" s="6" t="s">
        <v>80</v>
      </c>
      <c r="P1115" s="6" t="s">
        <v>5745</v>
      </c>
      <c r="S1115" s="6">
        <v>1481.0</v>
      </c>
      <c r="T1115" s="1" t="str">
        <f t="shared" si="1"/>
        <v>ICE001114</v>
      </c>
      <c r="U1115" s="1" t="str">
        <f>TRIM(B1115)&amp;" (ს.კ. "&amp;TRIM(F1115)&amp;") - "&amp;VLOOKUP(X1115,'Entity Types'!B:C,2,false)</f>
        <v>ქეთევანი ავალიანი (ს.კ. 60001034749) - ფიზ. პირი</v>
      </c>
      <c r="V1115" s="6" t="s">
        <v>62</v>
      </c>
      <c r="W1115" s="6" t="s">
        <v>63</v>
      </c>
      <c r="X1115" s="6" t="s">
        <v>92</v>
      </c>
    </row>
    <row r="1116">
      <c r="A1116" s="5">
        <v>44346.88049107639</v>
      </c>
      <c r="B1116" s="6" t="s">
        <v>5746</v>
      </c>
      <c r="D1116" s="1" t="str">
        <f>VLOOKUP(X1116,'Entity Types'!B:C,2,false)</f>
        <v>შპს</v>
      </c>
      <c r="E1116" s="1" t="b">
        <v>0</v>
      </c>
      <c r="F1116" s="6" t="s">
        <v>5747</v>
      </c>
      <c r="G1116" s="6" t="str">
        <f>VLOOKUP(W1116, Countries!B:H,7,false)</f>
        <v>საქართველო - GEO</v>
      </c>
      <c r="H1116" s="6" t="s">
        <v>5748</v>
      </c>
      <c r="K1116" s="6" t="s">
        <v>5749</v>
      </c>
      <c r="L1116" s="6">
        <v>1.005008095E9</v>
      </c>
      <c r="N1116" s="6" t="s">
        <v>80</v>
      </c>
      <c r="P1116" s="6" t="s">
        <v>5750</v>
      </c>
      <c r="S1116" s="6">
        <v>1386.0</v>
      </c>
      <c r="T1116" s="1" t="str">
        <f t="shared" si="1"/>
        <v>ICE001115</v>
      </c>
      <c r="U1116" s="1" t="str">
        <f>TRIM(B1116)&amp;" (ს.კ. "&amp;TRIM(F1116)&amp;") - "&amp;VLOOKUP(X1116,'Entity Types'!B:C,2,false)</f>
        <v>მონუმენტი 1880 (ს.კ. 402159980) - შპს</v>
      </c>
      <c r="V1116" s="6" t="s">
        <v>62</v>
      </c>
      <c r="W1116" s="6" t="s">
        <v>63</v>
      </c>
      <c r="X1116" s="6" t="s">
        <v>64</v>
      </c>
    </row>
    <row r="1117">
      <c r="A1117" s="5">
        <v>44346.88052012731</v>
      </c>
      <c r="B1117" s="6" t="s">
        <v>5751</v>
      </c>
      <c r="D1117" s="1" t="str">
        <f>VLOOKUP(X1117,'Entity Types'!B:C,2,false)</f>
        <v>შპს</v>
      </c>
      <c r="E1117" s="1" t="b">
        <v>0</v>
      </c>
      <c r="F1117" s="6" t="s">
        <v>5752</v>
      </c>
      <c r="G1117" s="6" t="str">
        <f>VLOOKUP(W1117, Countries!B:H,7,false)</f>
        <v>საქართველო - GEO</v>
      </c>
      <c r="H1117" s="6" t="s">
        <v>5753</v>
      </c>
      <c r="K1117" s="6" t="s">
        <v>5754</v>
      </c>
      <c r="L1117" s="6">
        <v>1.017020783E9</v>
      </c>
      <c r="N1117" s="6" t="s">
        <v>80</v>
      </c>
      <c r="P1117" s="6" t="s">
        <v>5755</v>
      </c>
      <c r="S1117" s="6">
        <v>1491.0</v>
      </c>
      <c r="T1117" s="1" t="str">
        <f t="shared" si="1"/>
        <v>ICE001116</v>
      </c>
      <c r="U1117" s="1" t="str">
        <f>TRIM(B1117)&amp;" (ს.კ. "&amp;TRIM(F1117)&amp;") - "&amp;VLOOKUP(X1117,'Entity Types'!B:C,2,false)</f>
        <v>ბიოლენდი (ს.კ. 204568146) - შპს</v>
      </c>
      <c r="V1117" s="6" t="s">
        <v>62</v>
      </c>
      <c r="W1117" s="6" t="s">
        <v>63</v>
      </c>
      <c r="X1117" s="6" t="s">
        <v>64</v>
      </c>
    </row>
    <row r="1118">
      <c r="A1118" s="5">
        <v>44346.88054790509</v>
      </c>
      <c r="B1118" s="6" t="s">
        <v>5756</v>
      </c>
      <c r="D1118" s="1" t="str">
        <f>VLOOKUP(X1118,'Entity Types'!B:C,2,false)</f>
        <v>შპს</v>
      </c>
      <c r="E1118" s="1" t="b">
        <v>0</v>
      </c>
      <c r="F1118" s="6" t="s">
        <v>5757</v>
      </c>
      <c r="G1118" s="6" t="str">
        <f>VLOOKUP(W1118, Countries!B:H,7,false)</f>
        <v>საქართველო - GEO</v>
      </c>
      <c r="H1118" s="6" t="s">
        <v>5758</v>
      </c>
      <c r="K1118" s="6" t="s">
        <v>5759</v>
      </c>
      <c r="L1118" s="6">
        <v>1.025006212E9</v>
      </c>
      <c r="N1118" s="6" t="s">
        <v>80</v>
      </c>
      <c r="P1118" s="6" t="s">
        <v>5760</v>
      </c>
      <c r="S1118" s="6">
        <v>1497.0</v>
      </c>
      <c r="T1118" s="1" t="str">
        <f t="shared" si="1"/>
        <v>ICE001117</v>
      </c>
      <c r="U1118" s="1" t="str">
        <f>TRIM(B1118)&amp;" (ს.კ. "&amp;TRIM(F1118)&amp;") - "&amp;VLOOKUP(X1118,'Entity Types'!B:C,2,false)</f>
        <v>მ2 (ს.კ. 404465529) - შპს</v>
      </c>
      <c r="V1118" s="6" t="s">
        <v>62</v>
      </c>
      <c r="W1118" s="6" t="s">
        <v>63</v>
      </c>
      <c r="X1118" s="6" t="s">
        <v>64</v>
      </c>
    </row>
    <row r="1119">
      <c r="A1119" s="5">
        <v>44346.88057608796</v>
      </c>
      <c r="B1119" s="6" t="s">
        <v>5761</v>
      </c>
      <c r="D1119" s="1" t="str">
        <f>VLOOKUP(X1119,'Entity Types'!B:C,2,false)</f>
        <v>შპს</v>
      </c>
      <c r="E1119" s="1" t="b">
        <v>0</v>
      </c>
      <c r="F1119" s="6" t="s">
        <v>5762</v>
      </c>
      <c r="G1119" s="6" t="str">
        <f>VLOOKUP(W1119, Countries!B:H,7,false)</f>
        <v>საქართველო - GEO</v>
      </c>
      <c r="H1119" s="6" t="s">
        <v>5763</v>
      </c>
      <c r="K1119" s="6" t="s">
        <v>5764</v>
      </c>
      <c r="L1119" s="6">
        <v>6.1010000429E10</v>
      </c>
      <c r="N1119" s="6" t="s">
        <v>80</v>
      </c>
      <c r="P1119" s="6" t="s">
        <v>5765</v>
      </c>
      <c r="S1119" s="6">
        <v>1477.0</v>
      </c>
      <c r="T1119" s="1" t="str">
        <f t="shared" si="1"/>
        <v>ICE001118</v>
      </c>
      <c r="U1119" s="1" t="str">
        <f>TRIM(B1119)&amp;" (ს.კ. "&amp;TRIM(F1119)&amp;") - "&amp;VLOOKUP(X1119,'Entity Types'!B:C,2,false)</f>
        <v>სინთეზი მოტორსი (ს.კ. 245527023) - შპს</v>
      </c>
      <c r="V1119" s="6" t="s">
        <v>62</v>
      </c>
      <c r="W1119" s="6" t="s">
        <v>63</v>
      </c>
      <c r="X1119" s="6" t="s">
        <v>64</v>
      </c>
    </row>
    <row r="1120">
      <c r="A1120" s="5">
        <v>44346.88060650463</v>
      </c>
      <c r="B1120" s="6" t="s">
        <v>5766</v>
      </c>
      <c r="D1120" s="1" t="str">
        <f>VLOOKUP(X1120,'Entity Types'!B:C,2,false)</f>
        <v>შპს</v>
      </c>
      <c r="E1120" s="1" t="b">
        <v>0</v>
      </c>
      <c r="F1120" s="6" t="s">
        <v>5767</v>
      </c>
      <c r="G1120" s="6" t="str">
        <f>VLOOKUP(W1120, Countries!B:H,7,false)</f>
        <v>საქართველო - GEO</v>
      </c>
      <c r="K1120" s="6" t="s">
        <v>5768</v>
      </c>
      <c r="L1120" s="6">
        <v>1.003015757E9</v>
      </c>
      <c r="N1120" s="6" t="s">
        <v>80</v>
      </c>
      <c r="P1120" s="6" t="s">
        <v>5769</v>
      </c>
      <c r="S1120" s="6">
        <v>1492.0</v>
      </c>
      <c r="T1120" s="1" t="str">
        <f t="shared" si="1"/>
        <v>ICE001119</v>
      </c>
      <c r="U1120" s="1" t="str">
        <f>TRIM(B1120)&amp;" (ს.კ. "&amp;TRIM(F1120)&amp;") - "&amp;VLOOKUP(X1120,'Entity Types'!B:C,2,false)</f>
        <v>ელტექ-სერვის გრუპ (ს.კ. 400142056) - შპს</v>
      </c>
      <c r="V1120" s="6" t="s">
        <v>62</v>
      </c>
      <c r="W1120" s="6" t="s">
        <v>63</v>
      </c>
      <c r="X1120" s="6" t="s">
        <v>64</v>
      </c>
    </row>
    <row r="1121">
      <c r="A1121" s="5">
        <v>44346.88063497686</v>
      </c>
      <c r="B1121" s="6" t="s">
        <v>5770</v>
      </c>
      <c r="D1121" s="1" t="str">
        <f>VLOOKUP(X1121,'Entity Types'!B:C,2,false)</f>
        <v>ფიზ. პირი</v>
      </c>
      <c r="E1121" s="1" t="b">
        <v>1</v>
      </c>
      <c r="F1121" s="6" t="s">
        <v>5771</v>
      </c>
      <c r="G1121" s="6" t="str">
        <f>VLOOKUP(W1121, Countries!B:H,7,false)</f>
        <v>საქართველო - GEO</v>
      </c>
      <c r="H1121" s="6" t="s">
        <v>5527</v>
      </c>
      <c r="N1121" s="6" t="s">
        <v>5772</v>
      </c>
      <c r="P1121" s="6" t="s">
        <v>5773</v>
      </c>
      <c r="T1121" s="1" t="str">
        <f t="shared" si="1"/>
        <v>ICE001120</v>
      </c>
      <c r="U1121" s="1" t="str">
        <f>TRIM(B1121)&amp;" (ს.კ. "&amp;TRIM(F1121)&amp;") - "&amp;VLOOKUP(X1121,'Entity Types'!B:C,2,false)</f>
        <v>ალექსანდრე ისაევი (ს.კ. 01010002505) - ფიზ. პირი</v>
      </c>
      <c r="V1121" s="6" t="s">
        <v>62</v>
      </c>
      <c r="W1121" s="6" t="s">
        <v>63</v>
      </c>
      <c r="X1121" s="6" t="s">
        <v>92</v>
      </c>
    </row>
    <row r="1122">
      <c r="A1122" s="5">
        <v>44346.88066358796</v>
      </c>
      <c r="B1122" s="6" t="s">
        <v>5774</v>
      </c>
      <c r="D1122" s="1" t="str">
        <f>VLOOKUP(X1122,'Entity Types'!B:C,2,false)</f>
        <v>ფიზ. პირი</v>
      </c>
      <c r="E1122" s="1" t="b">
        <v>1</v>
      </c>
      <c r="F1122" s="6" t="s">
        <v>5775</v>
      </c>
      <c r="G1122" s="6" t="str">
        <f>VLOOKUP(W1122, Countries!B:H,7,false)</f>
        <v>საქართველო - GEO</v>
      </c>
      <c r="H1122" s="6" t="s">
        <v>2945</v>
      </c>
      <c r="N1122" s="6" t="s">
        <v>5776</v>
      </c>
      <c r="P1122" s="6" t="s">
        <v>5777</v>
      </c>
      <c r="T1122" s="1" t="str">
        <f t="shared" si="1"/>
        <v>ICE001121</v>
      </c>
      <c r="U1122" s="1" t="str">
        <f>TRIM(B1122)&amp;" (ს.კ. "&amp;TRIM(F1122)&amp;") - "&amp;VLOOKUP(X1122,'Entity Types'!B:C,2,false)</f>
        <v>მუხრან თედორაძე (ს.კ. 61006000016) - ფიზ. პირი</v>
      </c>
      <c r="V1122" s="6" t="s">
        <v>62</v>
      </c>
      <c r="W1122" s="6" t="s">
        <v>63</v>
      </c>
      <c r="X1122" s="6" t="s">
        <v>92</v>
      </c>
    </row>
    <row r="1123">
      <c r="A1123" s="5">
        <v>44346.88069586805</v>
      </c>
      <c r="B1123" s="6" t="s">
        <v>5778</v>
      </c>
      <c r="D1123" s="1" t="str">
        <f>VLOOKUP(X1123,'Entity Types'!B:C,2,false)</f>
        <v>ფიზ. პირი</v>
      </c>
      <c r="E1123" s="1" t="b">
        <v>1</v>
      </c>
      <c r="F1123" s="6" t="s">
        <v>5779</v>
      </c>
      <c r="G1123" s="6" t="str">
        <f>VLOOKUP(W1123, Countries!B:H,7,false)</f>
        <v>საქართველო - GEO</v>
      </c>
      <c r="H1123" s="6" t="s">
        <v>2945</v>
      </c>
      <c r="N1123" s="6" t="s">
        <v>5780</v>
      </c>
      <c r="P1123" s="6" t="s">
        <v>5781</v>
      </c>
      <c r="T1123" s="1" t="str">
        <f t="shared" si="1"/>
        <v>ICE001122</v>
      </c>
      <c r="U1123" s="1" t="str">
        <f>TRIM(B1123)&amp;" (ს.კ. "&amp;TRIM(F1123)&amp;") - "&amp;VLOOKUP(X1123,'Entity Types'!B:C,2,false)</f>
        <v>ჯემალ კაკაბაძე (ს.კ. 61004061227) - ფიზ. პირი</v>
      </c>
      <c r="V1123" s="6" t="s">
        <v>62</v>
      </c>
      <c r="W1123" s="6" t="s">
        <v>63</v>
      </c>
      <c r="X1123" s="6" t="s">
        <v>92</v>
      </c>
    </row>
    <row r="1124">
      <c r="A1124" s="5">
        <v>44346.88072513889</v>
      </c>
      <c r="B1124" s="6" t="s">
        <v>5782</v>
      </c>
      <c r="D1124" s="1" t="str">
        <f>VLOOKUP(X1124,'Entity Types'!B:C,2,false)</f>
        <v>ფიზ. პირი</v>
      </c>
      <c r="E1124" s="1" t="b">
        <v>1</v>
      </c>
      <c r="F1124" s="6" t="s">
        <v>5783</v>
      </c>
      <c r="G1124" s="6" t="str">
        <f>VLOOKUP(W1124, Countries!B:H,7,false)</f>
        <v>საქართველო - GEO</v>
      </c>
      <c r="H1124" s="6" t="s">
        <v>5784</v>
      </c>
      <c r="N1124" s="6" t="s">
        <v>80</v>
      </c>
      <c r="P1124" s="6" t="s">
        <v>5785</v>
      </c>
      <c r="T1124" s="1" t="str">
        <f t="shared" si="1"/>
        <v>ICE001123</v>
      </c>
      <c r="U1124" s="1" t="str">
        <f>TRIM(B1124)&amp;" (ს.კ. "&amp;TRIM(F1124)&amp;") - "&amp;VLOOKUP(X1124,'Entity Types'!B:C,2,false)</f>
        <v>მალხაზ ფუტკარაძე (ს.კ. 61010000199) - ფიზ. პირი</v>
      </c>
      <c r="V1124" s="6" t="s">
        <v>62</v>
      </c>
      <c r="W1124" s="6" t="s">
        <v>63</v>
      </c>
      <c r="X1124" s="6" t="s">
        <v>92</v>
      </c>
    </row>
    <row r="1125">
      <c r="A1125" s="5">
        <v>44346.88075300926</v>
      </c>
      <c r="B1125" s="6" t="s">
        <v>5786</v>
      </c>
      <c r="D1125" s="1" t="str">
        <f>VLOOKUP(X1125,'Entity Types'!B:C,2,false)</f>
        <v>შპს</v>
      </c>
      <c r="E1125" s="1" t="b">
        <v>0</v>
      </c>
      <c r="F1125" s="6" t="s">
        <v>5787</v>
      </c>
      <c r="G1125" s="6" t="str">
        <f>VLOOKUP(W1125, Countries!B:H,7,false)</f>
        <v>საქართველო - GEO</v>
      </c>
      <c r="H1125" s="6" t="s">
        <v>5788</v>
      </c>
      <c r="K1125" s="6" t="s">
        <v>5789</v>
      </c>
      <c r="L1125" s="6" t="s">
        <v>5790</v>
      </c>
      <c r="N1125" s="6" t="s">
        <v>80</v>
      </c>
      <c r="P1125" s="6" t="s">
        <v>5791</v>
      </c>
      <c r="S1125" s="6">
        <v>1502.0</v>
      </c>
      <c r="T1125" s="1" t="str">
        <f t="shared" si="1"/>
        <v>ICE001124</v>
      </c>
      <c r="U1125" s="1" t="str">
        <f>TRIM(B1125)&amp;" (ს.კ. "&amp;TRIM(F1125)&amp;") - "&amp;VLOOKUP(X1125,'Entity Types'!B:C,2,false)</f>
        <v>ეიჩ გრუპ კონსტრაქშენ (ს.კ. 445510411) - შპს</v>
      </c>
      <c r="V1125" s="6" t="s">
        <v>62</v>
      </c>
      <c r="W1125" s="6" t="s">
        <v>63</v>
      </c>
      <c r="X1125" s="6" t="s">
        <v>64</v>
      </c>
    </row>
    <row r="1126">
      <c r="A1126" s="5">
        <v>44346.880780798616</v>
      </c>
      <c r="B1126" s="6" t="s">
        <v>5792</v>
      </c>
      <c r="D1126" s="1" t="str">
        <f>VLOOKUP(X1126,'Entity Types'!B:C,2,false)</f>
        <v>უცხოური საწარმო</v>
      </c>
      <c r="E1126" s="1" t="b">
        <v>0</v>
      </c>
      <c r="F1126" s="6" t="s">
        <v>80</v>
      </c>
      <c r="G1126" s="6" t="str">
        <f>VLOOKUP(W1126, Countries!B:H,7,false)</f>
        <v>გაერთიანებული სამეფო - GBR</v>
      </c>
      <c r="H1126" s="6" t="s">
        <v>5793</v>
      </c>
      <c r="N1126" s="6" t="s">
        <v>5794</v>
      </c>
      <c r="P1126" s="6" t="s">
        <v>5795</v>
      </c>
      <c r="S1126" s="6">
        <v>1517.0</v>
      </c>
      <c r="T1126" s="1" t="str">
        <f t="shared" si="1"/>
        <v>ICE001125</v>
      </c>
      <c r="U1126" s="1" t="str">
        <f>TRIM(B1126)&amp;" (ს.კ. "&amp;TRIM(F1126)&amp;") - "&amp;VLOOKUP(X1126,'Entity Types'!B:C,2,false)</f>
        <v>F.S. MACKENZIE INTERNATIONAL LTD (UK Registration No. 6596875 VAT No.: GB 936561013) (ს.კ. ) - უცხოური საწარმო</v>
      </c>
      <c r="V1126" s="6" t="s">
        <v>62</v>
      </c>
      <c r="W1126" s="6" t="s">
        <v>5796</v>
      </c>
      <c r="X1126" s="6" t="s">
        <v>5797</v>
      </c>
    </row>
    <row r="1127">
      <c r="A1127" s="5">
        <v>44346.880814178236</v>
      </c>
      <c r="B1127" s="6" t="s">
        <v>5798</v>
      </c>
      <c r="D1127" s="1" t="str">
        <f>VLOOKUP(X1127,'Entity Types'!B:C,2,false)</f>
        <v>უცხოური საწარმო</v>
      </c>
      <c r="E1127" s="1" t="b">
        <v>0</v>
      </c>
      <c r="F1127" s="6" t="s">
        <v>80</v>
      </c>
      <c r="G1127" s="6" t="str">
        <f>VLOOKUP(W1127, Countries!B:H,7,false)</f>
        <v>არაბთა გაერთიანებული ემირატები - ARE</v>
      </c>
      <c r="H1127" s="6" t="s">
        <v>5799</v>
      </c>
      <c r="N1127" s="6" t="s">
        <v>80</v>
      </c>
      <c r="P1127" s="6" t="s">
        <v>5800</v>
      </c>
      <c r="S1127" s="6">
        <v>7.0</v>
      </c>
      <c r="T1127" s="1" t="str">
        <f t="shared" si="1"/>
        <v>ICE001126</v>
      </c>
      <c r="U1127" s="1" t="str">
        <f>TRIM(B1127)&amp;" (ს.კ. "&amp;TRIM(F1127)&amp;") - "&amp;VLOOKUP(X1127,'Entity Types'!B:C,2,false)</f>
        <v>AHI Carrier Fzc (ს.კ. ) - უცხოური საწარმო</v>
      </c>
      <c r="V1127" s="6" t="s">
        <v>62</v>
      </c>
      <c r="W1127" s="6" t="s">
        <v>5801</v>
      </c>
      <c r="X1127" s="6" t="s">
        <v>5797</v>
      </c>
    </row>
    <row r="1128">
      <c r="A1128" s="5">
        <v>44346.88084262732</v>
      </c>
      <c r="B1128" s="6" t="s">
        <v>5802</v>
      </c>
      <c r="D1128" s="1" t="str">
        <f>VLOOKUP(X1128,'Entity Types'!B:C,2,false)</f>
        <v>უცხოური საწარმო</v>
      </c>
      <c r="E1128" s="1" t="b">
        <v>0</v>
      </c>
      <c r="F1128" s="6" t="s">
        <v>80</v>
      </c>
      <c r="G1128" s="6" t="str">
        <f>VLOOKUP(W1128, Countries!B:H,7,false)</f>
        <v>ჩინეთი - CHN</v>
      </c>
      <c r="H1128" s="6" t="s">
        <v>5803</v>
      </c>
      <c r="N1128" s="6" t="s">
        <v>80</v>
      </c>
      <c r="P1128" s="6" t="s">
        <v>5804</v>
      </c>
      <c r="S1128" s="6">
        <v>608.0</v>
      </c>
      <c r="T1128" s="1" t="str">
        <f t="shared" si="1"/>
        <v>ICE001127</v>
      </c>
      <c r="U1128" s="1" t="str">
        <f>TRIM(B1128)&amp;" (ს.კ. "&amp;TRIM(F1128)&amp;") - "&amp;VLOOKUP(X1128,'Entity Types'!B:C,2,false)</f>
        <v>DELFAR ELEVATOR CO (ს.კ. ) - უცხოური საწარმო</v>
      </c>
      <c r="V1128" s="6" t="s">
        <v>62</v>
      </c>
      <c r="W1128" s="6" t="s">
        <v>5805</v>
      </c>
      <c r="X1128" s="6" t="s">
        <v>5797</v>
      </c>
    </row>
    <row r="1129">
      <c r="A1129" s="5">
        <v>44346.88087166667</v>
      </c>
      <c r="B1129" s="6" t="s">
        <v>5806</v>
      </c>
      <c r="D1129" s="1" t="str">
        <f>VLOOKUP(X1129,'Entity Types'!B:C,2,false)</f>
        <v>ფიზ. პირი</v>
      </c>
      <c r="E1129" s="1" t="b">
        <v>1</v>
      </c>
      <c r="F1129" s="6" t="s">
        <v>5807</v>
      </c>
      <c r="G1129" s="6" t="str">
        <f>VLOOKUP(W1129, Countries!B:H,7,false)</f>
        <v>საქართველო - GEO</v>
      </c>
      <c r="N1129" s="6" t="s">
        <v>80</v>
      </c>
      <c r="P1129" s="6" t="s">
        <v>5808</v>
      </c>
      <c r="S1129" s="6">
        <v>724.0</v>
      </c>
      <c r="T1129" s="1" t="str">
        <f t="shared" si="1"/>
        <v>ICE001128</v>
      </c>
      <c r="U1129" s="1" t="str">
        <f>TRIM(B1129)&amp;" (ს.კ. "&amp;TRIM(F1129)&amp;") - "&amp;VLOOKUP(X1129,'Entity Types'!B:C,2,false)</f>
        <v>ჯემალ ინაიშვილი (ს.კ. 61001000802) - ფიზ. პირი</v>
      </c>
      <c r="V1129" s="6" t="s">
        <v>62</v>
      </c>
      <c r="W1129" s="6" t="s">
        <v>63</v>
      </c>
      <c r="X1129" s="6" t="s">
        <v>92</v>
      </c>
    </row>
    <row r="1130">
      <c r="A1130" s="5">
        <v>44346.880901296296</v>
      </c>
      <c r="B1130" s="6" t="s">
        <v>5809</v>
      </c>
      <c r="D1130" s="1" t="str">
        <f>VLOOKUP(X1130,'Entity Types'!B:C,2,false)</f>
        <v>უცხოური საწარმო</v>
      </c>
      <c r="E1130" s="1" t="b">
        <v>0</v>
      </c>
      <c r="F1130" s="6" t="s">
        <v>80</v>
      </c>
      <c r="G1130" s="6" t="str">
        <f>VLOOKUP(W1130, Countries!B:H,7,false)</f>
        <v>თურქეთი - TUR</v>
      </c>
      <c r="H1130" s="6" t="s">
        <v>5810</v>
      </c>
      <c r="N1130" s="6" t="s">
        <v>5811</v>
      </c>
      <c r="P1130" s="6" t="s">
        <v>5812</v>
      </c>
      <c r="S1130" s="6">
        <v>577.0</v>
      </c>
      <c r="T1130" s="1" t="str">
        <f t="shared" si="1"/>
        <v>ICE001129</v>
      </c>
      <c r="U1130" s="1" t="str">
        <f>TRIM(B1130)&amp;" (ს.კ. "&amp;TRIM(F1130)&amp;") - "&amp;VLOOKUP(X1130,'Entity Types'!B:C,2,false)</f>
        <v>CONCEPT ISITMA SOGUTMA SISTEMLERİ SANAYI VE TICARET AS. (ს.კ. ) - უცხოური საწარმო</v>
      </c>
      <c r="V1130" s="6" t="s">
        <v>62</v>
      </c>
      <c r="W1130" s="6" t="s">
        <v>5813</v>
      </c>
      <c r="X1130" s="6" t="s">
        <v>5797</v>
      </c>
    </row>
    <row r="1131">
      <c r="A1131" s="5">
        <v>44346.88093275463</v>
      </c>
      <c r="B1131" s="6" t="s">
        <v>5814</v>
      </c>
      <c r="D1131" s="1" t="str">
        <f>VLOOKUP(X1131,'Entity Types'!B:C,2,false)</f>
        <v>უცხოური საწარმო</v>
      </c>
      <c r="E1131" s="1" t="b">
        <v>0</v>
      </c>
      <c r="F1131" s="6" t="s">
        <v>80</v>
      </c>
      <c r="G1131" s="6" t="str">
        <f>VLOOKUP(W1131, Countries!B:H,7,false)</f>
        <v>თურქეთი - TUR</v>
      </c>
      <c r="H1131" s="6" t="s">
        <v>5815</v>
      </c>
      <c r="N1131" s="6" t="s">
        <v>80</v>
      </c>
      <c r="P1131" s="6" t="s">
        <v>5816</v>
      </c>
      <c r="S1131" s="6">
        <v>391.0</v>
      </c>
      <c r="T1131" s="1" t="str">
        <f t="shared" si="1"/>
        <v>ICE001130</v>
      </c>
      <c r="U1131" s="1" t="str">
        <f>TRIM(B1131)&amp;" (ს.კ. "&amp;TRIM(F1131)&amp;") - "&amp;VLOOKUP(X1131,'Entity Types'!B:C,2,false)</f>
        <v>FORM MHI KLIMA SISTEMLERI SANAYI VE TIC. A.S. (ს.კ. ) - უცხოური საწარმო</v>
      </c>
      <c r="V1131" s="6" t="s">
        <v>62</v>
      </c>
      <c r="W1131" s="6" t="s">
        <v>5813</v>
      </c>
      <c r="X1131" s="6" t="s">
        <v>5797</v>
      </c>
    </row>
    <row r="1132">
      <c r="A1132" s="5">
        <v>44346.88096142361</v>
      </c>
      <c r="B1132" s="6" t="s">
        <v>5817</v>
      </c>
      <c r="D1132" s="1" t="str">
        <f>VLOOKUP(X1132,'Entity Types'!B:C,2,false)</f>
        <v>უცხოური საწარმო</v>
      </c>
      <c r="E1132" s="1" t="b">
        <v>0</v>
      </c>
      <c r="F1132" s="6" t="s">
        <v>80</v>
      </c>
      <c r="G1132" s="6" t="str">
        <f>VLOOKUP(W1132, Countries!B:H,7,false)</f>
        <v>თურქეთი - TUR</v>
      </c>
      <c r="H1132" s="6" t="s">
        <v>5818</v>
      </c>
      <c r="N1132" s="6" t="s">
        <v>80</v>
      </c>
      <c r="P1132" s="6" t="s">
        <v>5819</v>
      </c>
      <c r="S1132" s="6">
        <v>1430.0</v>
      </c>
      <c r="T1132" s="1" t="str">
        <f t="shared" si="1"/>
        <v>ICE001131</v>
      </c>
      <c r="U1132" s="1" t="str">
        <f>TRIM(B1132)&amp;" (ს.კ. "&amp;TRIM(F1132)&amp;") - "&amp;VLOOKUP(X1132,'Entity Types'!B:C,2,false)</f>
        <v>SOYLU BORU PROFİL LİMİTED ŞİRKETİ (ს.კ. ) - უცხოური საწარმო</v>
      </c>
      <c r="V1132" s="6" t="s">
        <v>62</v>
      </c>
      <c r="W1132" s="6" t="s">
        <v>5813</v>
      </c>
      <c r="X1132" s="6" t="s">
        <v>5797</v>
      </c>
    </row>
    <row r="1133">
      <c r="A1133" s="5">
        <v>44346.88099290509</v>
      </c>
      <c r="B1133" s="6" t="s">
        <v>5820</v>
      </c>
      <c r="D1133" s="1" t="str">
        <f>VLOOKUP(X1133,'Entity Types'!B:C,2,false)</f>
        <v>უცხოური საწარმო</v>
      </c>
      <c r="E1133" s="1" t="b">
        <v>0</v>
      </c>
      <c r="F1133" s="6" t="s">
        <v>80</v>
      </c>
      <c r="G1133" s="6" t="str">
        <f>VLOOKUP(W1133, Countries!B:H,7,false)</f>
        <v>თურქეთი - TUR</v>
      </c>
      <c r="H1133" s="6" t="s">
        <v>5821</v>
      </c>
      <c r="N1133" s="6" t="s">
        <v>80</v>
      </c>
      <c r="P1133" s="6" t="s">
        <v>5822</v>
      </c>
      <c r="S1133" s="6">
        <v>632.0</v>
      </c>
      <c r="T1133" s="1" t="str">
        <f t="shared" si="1"/>
        <v>ICE001132</v>
      </c>
      <c r="U1133" s="1" t="str">
        <f>TRIM(B1133)&amp;" (ს.კ. "&amp;TRIM(F1133)&amp;") - "&amp;VLOOKUP(X1133,'Entity Types'!B:C,2,false)</f>
        <v>AYVAZ SINAI URUNLER TIC.VE SAN. A.S. (ს.კ. ) - უცხოური საწარმო</v>
      </c>
      <c r="V1133" s="6" t="s">
        <v>62</v>
      </c>
      <c r="W1133" s="6" t="s">
        <v>5813</v>
      </c>
      <c r="X1133" s="6" t="s">
        <v>5797</v>
      </c>
    </row>
    <row r="1134">
      <c r="A1134" s="5">
        <v>44346.88102354167</v>
      </c>
      <c r="B1134" s="6" t="s">
        <v>5823</v>
      </c>
      <c r="D1134" s="1" t="str">
        <f>VLOOKUP(X1134,'Entity Types'!B:C,2,false)</f>
        <v>უცხოური საწარმო</v>
      </c>
      <c r="E1134" s="1" t="b">
        <v>0</v>
      </c>
      <c r="F1134" s="6" t="s">
        <v>80</v>
      </c>
      <c r="G1134" s="6" t="str">
        <f>VLOOKUP(W1134, Countries!B:H,7,false)</f>
        <v>ჩინეთი - CHN</v>
      </c>
      <c r="H1134" s="6" t="s">
        <v>5824</v>
      </c>
      <c r="N1134" s="6" t="s">
        <v>80</v>
      </c>
      <c r="P1134" s="6" t="s">
        <v>5825</v>
      </c>
      <c r="S1134" s="6">
        <v>420.0</v>
      </c>
      <c r="T1134" s="1" t="str">
        <f t="shared" si="1"/>
        <v>ICE001133</v>
      </c>
      <c r="U1134" s="1" t="str">
        <f>TRIM(B1134)&amp;" (ს.კ. "&amp;TRIM(F1134)&amp;") - "&amp;VLOOKUP(X1134,'Entity Types'!B:C,2,false)</f>
        <v>SHANGHAI MITSUBISHI ELEVATOR CO. (ს.კ. ) - უცხოური საწარმო</v>
      </c>
      <c r="V1134" s="6" t="s">
        <v>62</v>
      </c>
      <c r="W1134" s="6" t="s">
        <v>5805</v>
      </c>
      <c r="X1134" s="6" t="s">
        <v>5797</v>
      </c>
    </row>
    <row r="1135">
      <c r="A1135" s="5">
        <v>44346.881051840275</v>
      </c>
      <c r="B1135" s="6" t="s">
        <v>5826</v>
      </c>
      <c r="D1135" s="1" t="str">
        <f>VLOOKUP(X1135,'Entity Types'!B:C,2,false)</f>
        <v>შპს</v>
      </c>
      <c r="E1135" s="1" t="b">
        <v>0</v>
      </c>
      <c r="F1135" s="6" t="s">
        <v>5827</v>
      </c>
      <c r="G1135" s="6" t="str">
        <f>VLOOKUP(W1135, Countries!B:H,7,false)</f>
        <v>საქართველო - GEO</v>
      </c>
      <c r="H1135" s="6" t="s">
        <v>5828</v>
      </c>
      <c r="K1135" s="6" t="s">
        <v>3442</v>
      </c>
      <c r="L1135" s="6">
        <v>5.9004004932E10</v>
      </c>
      <c r="N1135" s="6" t="s">
        <v>80</v>
      </c>
      <c r="P1135" s="6" t="s">
        <v>5829</v>
      </c>
      <c r="S1135" s="6">
        <v>1509.0</v>
      </c>
      <c r="T1135" s="1" t="str">
        <f t="shared" si="1"/>
        <v>ICE001134</v>
      </c>
      <c r="U1135" s="1" t="str">
        <f>TRIM(B1135)&amp;" (ს.კ. "&amp;TRIM(F1135)&amp;") - "&amp;VLOOKUP(X1135,'Entity Types'!B:C,2,false)</f>
        <v>შპს სტელა + (ს.კ. 418475974) - შპს</v>
      </c>
      <c r="V1135" s="6" t="s">
        <v>62</v>
      </c>
      <c r="W1135" s="6" t="s">
        <v>63</v>
      </c>
      <c r="X1135" s="6" t="s">
        <v>64</v>
      </c>
    </row>
    <row r="1136">
      <c r="A1136" s="5">
        <v>44346.88108021991</v>
      </c>
      <c r="B1136" s="6" t="s">
        <v>5830</v>
      </c>
      <c r="D1136" s="1" t="str">
        <f>VLOOKUP(X1136,'Entity Types'!B:C,2,false)</f>
        <v>ფიზ. პირი</v>
      </c>
      <c r="E1136" s="1" t="b">
        <v>1</v>
      </c>
      <c r="F1136" s="6" t="s">
        <v>5831</v>
      </c>
      <c r="G1136" s="6" t="str">
        <f>VLOOKUP(W1136, Countries!B:H,7,false)</f>
        <v>საქართველო - GEO</v>
      </c>
      <c r="N1136" s="6" t="s">
        <v>80</v>
      </c>
      <c r="P1136" s="6" t="s">
        <v>5832</v>
      </c>
      <c r="S1136" s="6">
        <v>1511.0</v>
      </c>
      <c r="T1136" s="1" t="str">
        <f t="shared" si="1"/>
        <v>ICE001135</v>
      </c>
      <c r="U1136" s="1" t="str">
        <f>TRIM(B1136)&amp;" (ს.კ. "&amp;TRIM(F1136)&amp;") - "&amp;VLOOKUP(X1136,'Entity Types'!B:C,2,false)</f>
        <v>გიორგი გულაშვილი (ს.კ. 01026006745) - ფიზ. პირი</v>
      </c>
      <c r="V1136" s="6" t="s">
        <v>62</v>
      </c>
      <c r="W1136" s="6" t="s">
        <v>63</v>
      </c>
      <c r="X1136" s="6" t="s">
        <v>92</v>
      </c>
    </row>
    <row r="1137">
      <c r="A1137" s="5">
        <v>44346.88110804398</v>
      </c>
      <c r="B1137" s="6" t="s">
        <v>5833</v>
      </c>
      <c r="D1137" s="1" t="str">
        <f>VLOOKUP(X1137,'Entity Types'!B:C,2,false)</f>
        <v>ფიზ. პირი</v>
      </c>
      <c r="E1137" s="1" t="b">
        <v>1</v>
      </c>
      <c r="F1137" s="6" t="s">
        <v>5834</v>
      </c>
      <c r="G1137" s="6" t="str">
        <f>VLOOKUP(W1137, Countries!B:H,7,false)</f>
        <v>საქართველო - GEO</v>
      </c>
      <c r="H1137" s="6" t="s">
        <v>5835</v>
      </c>
      <c r="N1137" s="6" t="s">
        <v>80</v>
      </c>
      <c r="P1137" s="6" t="s">
        <v>5836</v>
      </c>
      <c r="T1137" s="1" t="str">
        <f t="shared" si="1"/>
        <v>ICE001136</v>
      </c>
      <c r="U1137" s="1" t="str">
        <f>TRIM(B1137)&amp;" (ს.კ. "&amp;TRIM(F1137)&amp;") - "&amp;VLOOKUP(X1137,'Entity Types'!B:C,2,false)</f>
        <v>ბაჩუკი კვირიტიძე (ს.კ. 61006073666) - ფიზ. პირი</v>
      </c>
      <c r="V1137" s="6" t="s">
        <v>62</v>
      </c>
      <c r="W1137" s="6" t="s">
        <v>63</v>
      </c>
      <c r="X1137" s="6" t="s">
        <v>92</v>
      </c>
    </row>
    <row r="1138">
      <c r="A1138" s="5">
        <v>44346.88114193287</v>
      </c>
      <c r="B1138" s="6" t="s">
        <v>5837</v>
      </c>
      <c r="D1138" s="1" t="str">
        <f>VLOOKUP(X1138,'Entity Types'!B:C,2,false)</f>
        <v>ფიზ. პირი</v>
      </c>
      <c r="E1138" s="1" t="b">
        <v>1</v>
      </c>
      <c r="F1138" s="6" t="s">
        <v>5838</v>
      </c>
      <c r="G1138" s="6" t="str">
        <f>VLOOKUP(W1138, Countries!B:H,7,false)</f>
        <v>საქართველო - GEO</v>
      </c>
      <c r="H1138" s="6" t="s">
        <v>2945</v>
      </c>
      <c r="N1138" s="6" t="s">
        <v>80</v>
      </c>
      <c r="P1138" s="6" t="s">
        <v>5839</v>
      </c>
      <c r="T1138" s="1" t="str">
        <f t="shared" si="1"/>
        <v>ICE001137</v>
      </c>
      <c r="U1138" s="1" t="str">
        <f>TRIM(B1138)&amp;" (ს.კ. "&amp;TRIM(F1138)&amp;") - "&amp;VLOOKUP(X1138,'Entity Types'!B:C,2,false)</f>
        <v>გიორგი კვაჭანტირაძე (ს.კ. 61001074934) - ფიზ. პირი</v>
      </c>
      <c r="V1138" s="6" t="s">
        <v>62</v>
      </c>
      <c r="W1138" s="6" t="s">
        <v>63</v>
      </c>
      <c r="X1138" s="6" t="s">
        <v>92</v>
      </c>
    </row>
    <row r="1139">
      <c r="A1139" s="5">
        <v>44346.881170023145</v>
      </c>
      <c r="B1139" s="6" t="s">
        <v>5840</v>
      </c>
      <c r="D1139" s="1" t="str">
        <f>VLOOKUP(X1139,'Entity Types'!B:C,2,false)</f>
        <v>ფიზ. პირი</v>
      </c>
      <c r="E1139" s="1" t="b">
        <v>1</v>
      </c>
      <c r="F1139" s="6" t="s">
        <v>5841</v>
      </c>
      <c r="G1139" s="6" t="str">
        <f>VLOOKUP(W1139, Countries!B:H,7,false)</f>
        <v>საქართველო - GEO</v>
      </c>
      <c r="H1139" s="6" t="s">
        <v>2945</v>
      </c>
      <c r="N1139" s="6" t="s">
        <v>80</v>
      </c>
      <c r="P1139" s="6" t="s">
        <v>5842</v>
      </c>
      <c r="T1139" s="1" t="str">
        <f t="shared" si="1"/>
        <v>ICE001138</v>
      </c>
      <c r="U1139" s="1" t="str">
        <f>TRIM(B1139)&amp;" (ს.კ. "&amp;TRIM(F1139)&amp;") - "&amp;VLOOKUP(X1139,'Entity Types'!B:C,2,false)</f>
        <v>რევაზ ქარცეიშვილი (ს.კ. 37001054581) - ფიზ. პირი</v>
      </c>
      <c r="V1139" s="6" t="s">
        <v>62</v>
      </c>
      <c r="W1139" s="6" t="s">
        <v>63</v>
      </c>
      <c r="X1139" s="6" t="s">
        <v>92</v>
      </c>
    </row>
    <row r="1140">
      <c r="A1140" s="5">
        <v>44346.88119905093</v>
      </c>
      <c r="B1140" s="6" t="s">
        <v>5843</v>
      </c>
      <c r="D1140" s="1" t="str">
        <f>VLOOKUP(X1140,'Entity Types'!B:C,2,false)</f>
        <v>ფიზ. პირი</v>
      </c>
      <c r="E1140" s="1" t="b">
        <v>1</v>
      </c>
      <c r="F1140" s="6" t="s">
        <v>5844</v>
      </c>
      <c r="G1140" s="6" t="str">
        <f>VLOOKUP(W1140, Countries!B:H,7,false)</f>
        <v>საქართველო - GEO</v>
      </c>
      <c r="H1140" s="6" t="s">
        <v>2945</v>
      </c>
      <c r="N1140" s="6" t="s">
        <v>80</v>
      </c>
      <c r="P1140" s="6" t="s">
        <v>5845</v>
      </c>
      <c r="T1140" s="1" t="str">
        <f t="shared" si="1"/>
        <v>ICE001139</v>
      </c>
      <c r="U1140" s="1" t="str">
        <f>TRIM(B1140)&amp;" (ს.კ. "&amp;TRIM(F1140)&amp;") - "&amp;VLOOKUP(X1140,'Entity Types'!B:C,2,false)</f>
        <v>ერეკლე ბაგრატიონი (ს.კ. 61006074379) - ფიზ. პირი</v>
      </c>
      <c r="V1140" s="6" t="s">
        <v>62</v>
      </c>
      <c r="W1140" s="6" t="s">
        <v>63</v>
      </c>
      <c r="X1140" s="6" t="s">
        <v>92</v>
      </c>
    </row>
    <row r="1141">
      <c r="A1141" s="5">
        <v>44346.881229618055</v>
      </c>
      <c r="B1141" s="6" t="s">
        <v>5846</v>
      </c>
      <c r="D1141" s="1" t="str">
        <f>VLOOKUP(X1141,'Entity Types'!B:C,2,false)</f>
        <v>შპს</v>
      </c>
      <c r="E1141" s="1" t="b">
        <v>0</v>
      </c>
      <c r="F1141" s="6" t="s">
        <v>5847</v>
      </c>
      <c r="G1141" s="6" t="str">
        <f>VLOOKUP(W1141, Countries!B:H,7,false)</f>
        <v>საქართველო - GEO</v>
      </c>
      <c r="H1141" s="6" t="s">
        <v>5848</v>
      </c>
      <c r="K1141" s="6" t="s">
        <v>5849</v>
      </c>
      <c r="L1141" s="6">
        <v>1.009018357E9</v>
      </c>
      <c r="N1141" s="6" t="s">
        <v>5850</v>
      </c>
      <c r="P1141" s="6" t="s">
        <v>5851</v>
      </c>
      <c r="S1141" s="6">
        <v>1514.0</v>
      </c>
      <c r="T1141" s="1" t="str">
        <f t="shared" si="1"/>
        <v>ICE001140</v>
      </c>
      <c r="U1141" s="1" t="str">
        <f>TRIM(B1141)&amp;" (ს.კ. "&amp;TRIM(F1141)&amp;") - "&amp;VLOOKUP(X1141,'Entity Types'!B:C,2,false)</f>
        <v>სანრაიზ დეველოპმენტი (ს.კ. 405285221) - შპს</v>
      </c>
      <c r="V1141" s="6" t="s">
        <v>62</v>
      </c>
      <c r="W1141" s="6" t="s">
        <v>63</v>
      </c>
      <c r="X1141" s="6" t="s">
        <v>64</v>
      </c>
    </row>
    <row r="1142">
      <c r="A1142" s="5">
        <v>44346.88125850694</v>
      </c>
      <c r="B1142" s="6" t="s">
        <v>5852</v>
      </c>
      <c r="D1142" s="1" t="str">
        <f>VLOOKUP(X1142,'Entity Types'!B:C,2,false)</f>
        <v>შპს</v>
      </c>
      <c r="E1142" s="1" t="b">
        <v>0</v>
      </c>
      <c r="F1142" s="6" t="s">
        <v>5853</v>
      </c>
      <c r="G1142" s="6" t="str">
        <f>VLOOKUP(W1142, Countries!B:H,7,false)</f>
        <v>საქართველო - GEO</v>
      </c>
      <c r="H1142" s="6" t="s">
        <v>5854</v>
      </c>
      <c r="K1142" s="6" t="s">
        <v>5855</v>
      </c>
      <c r="L1142" s="6">
        <v>1.026004588E9</v>
      </c>
      <c r="N1142" s="6" t="s">
        <v>5856</v>
      </c>
      <c r="P1142" s="6" t="s">
        <v>5857</v>
      </c>
      <c r="S1142" s="6">
        <v>1516.0</v>
      </c>
      <c r="T1142" s="1" t="str">
        <f t="shared" si="1"/>
        <v>ICE001141</v>
      </c>
      <c r="U1142" s="1" t="str">
        <f>TRIM(B1142)&amp;" (ს.კ. "&amp;TRIM(F1142)&amp;") - "&amp;VLOOKUP(X1142,'Entity Types'!B:C,2,false)</f>
        <v>ნეოლაბი (ს.კ. 205184352) - შპს</v>
      </c>
      <c r="V1142" s="6" t="s">
        <v>62</v>
      </c>
      <c r="W1142" s="6" t="s">
        <v>63</v>
      </c>
      <c r="X1142" s="6" t="s">
        <v>64</v>
      </c>
    </row>
    <row r="1143">
      <c r="A1143" s="5">
        <v>44346.881286944445</v>
      </c>
      <c r="B1143" s="6" t="s">
        <v>5858</v>
      </c>
      <c r="D1143" s="1" t="str">
        <f>VLOOKUP(X1143,'Entity Types'!B:C,2,false)</f>
        <v>შპს</v>
      </c>
      <c r="E1143" s="1" t="b">
        <v>0</v>
      </c>
      <c r="F1143" s="6" t="s">
        <v>5859</v>
      </c>
      <c r="G1143" s="6" t="str">
        <f>VLOOKUP(W1143, Countries!B:H,7,false)</f>
        <v>საქართველო - GEO</v>
      </c>
      <c r="H1143" s="6" t="s">
        <v>5860</v>
      </c>
      <c r="K1143" s="6" t="s">
        <v>5861</v>
      </c>
      <c r="L1143" s="6">
        <v>1.024001959E9</v>
      </c>
      <c r="N1143" s="6" t="s">
        <v>5862</v>
      </c>
      <c r="P1143" s="6" t="s">
        <v>5863</v>
      </c>
      <c r="S1143" s="6">
        <v>1518.0</v>
      </c>
      <c r="T1143" s="1" t="str">
        <f t="shared" si="1"/>
        <v>ICE001142</v>
      </c>
      <c r="U1143" s="1" t="str">
        <f>TRIM(B1143)&amp;" (ს.კ. "&amp;TRIM(F1143)&amp;") - "&amp;VLOOKUP(X1143,'Entity Types'!B:C,2,false)</f>
        <v>ლიბერთი ტური (ს.კ. 404580538) - შპს</v>
      </c>
      <c r="V1143" s="6" t="s">
        <v>62</v>
      </c>
      <c r="W1143" s="6" t="s">
        <v>63</v>
      </c>
      <c r="X1143" s="6" t="s">
        <v>64</v>
      </c>
    </row>
    <row r="1144">
      <c r="A1144" s="5">
        <v>44346.881314768514</v>
      </c>
      <c r="B1144" s="6" t="s">
        <v>5864</v>
      </c>
      <c r="D1144" s="1" t="str">
        <f>VLOOKUP(X1144,'Entity Types'!B:C,2,false)</f>
        <v>ფიზ. პირი</v>
      </c>
      <c r="E1144" s="1" t="b">
        <v>1</v>
      </c>
      <c r="F1144" s="6" t="s">
        <v>5865</v>
      </c>
      <c r="G1144" s="6" t="str">
        <f>VLOOKUP(W1144, Countries!B:H,7,false)</f>
        <v>საქართველო - GEO</v>
      </c>
      <c r="H1144" s="6" t="s">
        <v>2945</v>
      </c>
      <c r="N1144" s="6" t="s">
        <v>80</v>
      </c>
      <c r="P1144" s="6" t="s">
        <v>5866</v>
      </c>
      <c r="T1144" s="1" t="str">
        <f t="shared" si="1"/>
        <v>ICE001143</v>
      </c>
      <c r="U1144" s="1" t="str">
        <f>TRIM(B1144)&amp;" (ს.კ. "&amp;TRIM(F1144)&amp;") - "&amp;VLOOKUP(X1144,'Entity Types'!B:C,2,false)</f>
        <v>სულხან ხოზრევანიძე (ს.კ. 61009024938) - ფიზ. პირი</v>
      </c>
      <c r="V1144" s="6" t="s">
        <v>62</v>
      </c>
      <c r="W1144" s="6" t="s">
        <v>63</v>
      </c>
      <c r="X1144" s="6" t="s">
        <v>92</v>
      </c>
    </row>
    <row r="1145">
      <c r="A1145" s="5">
        <v>44346.881347002316</v>
      </c>
      <c r="B1145" s="6" t="s">
        <v>5867</v>
      </c>
      <c r="D1145" s="1" t="str">
        <f>VLOOKUP(X1145,'Entity Types'!B:C,2,false)</f>
        <v>ფიზ. პირი</v>
      </c>
      <c r="E1145" s="1" t="b">
        <v>1</v>
      </c>
      <c r="F1145" s="6" t="s">
        <v>5868</v>
      </c>
      <c r="G1145" s="6" t="str">
        <f>VLOOKUP(W1145, Countries!B:H,7,false)</f>
        <v>საქართველო - GEO</v>
      </c>
      <c r="H1145" s="6" t="s">
        <v>2945</v>
      </c>
      <c r="N1145" s="6" t="s">
        <v>80</v>
      </c>
      <c r="P1145" s="6" t="s">
        <v>5869</v>
      </c>
      <c r="T1145" s="1" t="str">
        <f t="shared" si="1"/>
        <v>ICE001144</v>
      </c>
      <c r="U1145" s="1" t="str">
        <f>TRIM(B1145)&amp;" (ს.კ. "&amp;TRIM(F1145)&amp;") - "&amp;VLOOKUP(X1145,'Entity Types'!B:C,2,false)</f>
        <v>ბიჭიკო აბუსელიძე (ს.კ. 61004059021) - ფიზ. პირი</v>
      </c>
      <c r="V1145" s="6" t="s">
        <v>62</v>
      </c>
      <c r="W1145" s="6" t="s">
        <v>63</v>
      </c>
      <c r="X1145" s="6" t="s">
        <v>92</v>
      </c>
    </row>
    <row r="1146">
      <c r="A1146" s="5">
        <v>44346.88137621528</v>
      </c>
      <c r="B1146" s="6" t="s">
        <v>5870</v>
      </c>
      <c r="D1146" s="1" t="str">
        <f>VLOOKUP(X1146,'Entity Types'!B:C,2,false)</f>
        <v>ფიზ. პირი</v>
      </c>
      <c r="E1146" s="1" t="b">
        <v>1</v>
      </c>
      <c r="F1146" s="6" t="s">
        <v>5871</v>
      </c>
      <c r="G1146" s="6" t="str">
        <f>VLOOKUP(W1146, Countries!B:H,7,false)</f>
        <v>საქართველო - GEO</v>
      </c>
      <c r="H1146" s="6" t="s">
        <v>2945</v>
      </c>
      <c r="N1146" s="6" t="s">
        <v>80</v>
      </c>
      <c r="P1146" s="6" t="s">
        <v>5872</v>
      </c>
      <c r="T1146" s="1" t="str">
        <f t="shared" si="1"/>
        <v>ICE001145</v>
      </c>
      <c r="U1146" s="1" t="str">
        <f>TRIM(B1146)&amp;" (ს.კ. "&amp;TRIM(F1146)&amp;") - "&amp;VLOOKUP(X1146,'Entity Types'!B:C,2,false)</f>
        <v>პაატა დავითაძე (ს.კ. 61006003614) - ფიზ. პირი</v>
      </c>
      <c r="V1146" s="6" t="s">
        <v>62</v>
      </c>
      <c r="W1146" s="6" t="s">
        <v>63</v>
      </c>
      <c r="X1146" s="6" t="s">
        <v>92</v>
      </c>
    </row>
    <row r="1147">
      <c r="A1147" s="5">
        <v>44346.88140622685</v>
      </c>
      <c r="B1147" s="6" t="s">
        <v>5635</v>
      </c>
      <c r="D1147" s="1" t="str">
        <f>VLOOKUP(X1147,'Entity Types'!B:C,2,false)</f>
        <v>ფიზ. პირი</v>
      </c>
      <c r="E1147" s="1" t="b">
        <v>1</v>
      </c>
      <c r="F1147" s="6" t="s">
        <v>5873</v>
      </c>
      <c r="G1147" s="6" t="str">
        <f>VLOOKUP(W1147, Countries!B:H,7,false)</f>
        <v>საქართველო - GEO</v>
      </c>
      <c r="H1147" s="6" t="s">
        <v>5874</v>
      </c>
      <c r="N1147" s="6" t="s">
        <v>5875</v>
      </c>
      <c r="O1147" s="6">
        <v>5.99207011E8</v>
      </c>
      <c r="P1147" s="6" t="s">
        <v>5876</v>
      </c>
      <c r="T1147" s="1" t="str">
        <f t="shared" si="1"/>
        <v>ICE001146</v>
      </c>
      <c r="U1147" s="1" t="str">
        <f>TRIM(B1147)&amp;" (ს.კ. "&amp;TRIM(F1147)&amp;") - "&amp;VLOOKUP(X1147,'Entity Types'!B:C,2,false)</f>
        <v>გიორგი მიქაბერიძე (ს.კ. 59002000130) - ფიზ. პირი</v>
      </c>
      <c r="V1147" s="6" t="s">
        <v>62</v>
      </c>
      <c r="W1147" s="6" t="s">
        <v>63</v>
      </c>
      <c r="X1147" s="6" t="s">
        <v>92</v>
      </c>
    </row>
    <row r="1148">
      <c r="A1148" s="5">
        <v>44346.88143775463</v>
      </c>
      <c r="B1148" s="6" t="s">
        <v>5877</v>
      </c>
      <c r="D1148" s="1" t="str">
        <f>VLOOKUP(X1148,'Entity Types'!B:C,2,false)</f>
        <v>ფიზ. პირი</v>
      </c>
      <c r="E1148" s="1" t="b">
        <v>1</v>
      </c>
      <c r="F1148" s="6" t="s">
        <v>5878</v>
      </c>
      <c r="G1148" s="6" t="str">
        <f>VLOOKUP(W1148, Countries!B:H,7,false)</f>
        <v>საქართველო - GEO</v>
      </c>
      <c r="H1148" s="6" t="s">
        <v>5879</v>
      </c>
      <c r="N1148" s="6" t="s">
        <v>5880</v>
      </c>
      <c r="P1148" s="6" t="s">
        <v>5881</v>
      </c>
      <c r="T1148" s="1" t="str">
        <f t="shared" si="1"/>
        <v>ICE001147</v>
      </c>
      <c r="U1148" s="1" t="str">
        <f>TRIM(B1148)&amp;" (ს.კ. "&amp;TRIM(F1148)&amp;") - "&amp;VLOOKUP(X1148,'Entity Types'!B:C,2,false)</f>
        <v>ნიკოლოზ ოთარაშვილი (ს.კ. 01026015799) - ფიზ. პირი</v>
      </c>
      <c r="V1148" s="6" t="s">
        <v>62</v>
      </c>
      <c r="W1148" s="6" t="s">
        <v>63</v>
      </c>
      <c r="X1148" s="6" t="s">
        <v>92</v>
      </c>
    </row>
    <row r="1149">
      <c r="A1149" s="5">
        <v>44346.88146780092</v>
      </c>
      <c r="B1149" s="6" t="s">
        <v>5882</v>
      </c>
      <c r="D1149" s="1" t="str">
        <f>VLOOKUP(X1149,'Entity Types'!B:C,2,false)</f>
        <v>ფიზ. პირი</v>
      </c>
      <c r="E1149" s="1" t="b">
        <v>0</v>
      </c>
      <c r="F1149" s="6" t="s">
        <v>5883</v>
      </c>
      <c r="G1149" s="6" t="str">
        <f>VLOOKUP(W1149, Countries!B:H,7,false)</f>
        <v>საქართველო - GEO</v>
      </c>
      <c r="H1149" s="6" t="s">
        <v>5884</v>
      </c>
      <c r="N1149" s="6" t="s">
        <v>5885</v>
      </c>
      <c r="P1149" s="6" t="s">
        <v>5886</v>
      </c>
      <c r="T1149" s="1" t="str">
        <f t="shared" si="1"/>
        <v>ICE001148</v>
      </c>
      <c r="U1149" s="1" t="str">
        <f>TRIM(B1149)&amp;" (ს.კ. "&amp;TRIM(F1149)&amp;") - "&amp;VLOOKUP(X1149,'Entity Types'!B:C,2,false)</f>
        <v>ფაჰადულ ასლამ სჰაჯაჰან (ს.კ. 01591018889) - ფიზ. პირი</v>
      </c>
      <c r="V1149" s="6" t="s">
        <v>62</v>
      </c>
      <c r="W1149" s="6" t="s">
        <v>63</v>
      </c>
      <c r="X1149" s="6" t="s">
        <v>92</v>
      </c>
    </row>
    <row r="1150">
      <c r="A1150" s="5">
        <v>44346.881496828704</v>
      </c>
      <c r="B1150" s="6" t="s">
        <v>5887</v>
      </c>
      <c r="D1150" s="1" t="str">
        <f>VLOOKUP(X1150,'Entity Types'!B:C,2,false)</f>
        <v>ფიზ. პირი</v>
      </c>
      <c r="E1150" s="1" t="b">
        <v>0</v>
      </c>
      <c r="F1150" s="6" t="s">
        <v>5888</v>
      </c>
      <c r="G1150" s="6" t="str">
        <f>VLOOKUP(W1150, Countries!B:H,7,false)</f>
        <v>საქართველო - GEO</v>
      </c>
      <c r="H1150" s="6" t="s">
        <v>5884</v>
      </c>
      <c r="N1150" s="6" t="s">
        <v>5889</v>
      </c>
      <c r="P1150" s="6" t="s">
        <v>5890</v>
      </c>
      <c r="T1150" s="1" t="str">
        <f t="shared" si="1"/>
        <v>ICE001149</v>
      </c>
      <c r="U1150" s="1" t="str">
        <f>TRIM(B1150)&amp;" (ს.კ. "&amp;TRIM(F1150)&amp;") - "&amp;VLOOKUP(X1150,'Entity Types'!B:C,2,false)</f>
        <v>აბდულ ჰამეედ სიჩკენდერ (ს.კ. 01391018825) - ფიზ. პირი</v>
      </c>
      <c r="V1150" s="6" t="s">
        <v>62</v>
      </c>
      <c r="W1150" s="6" t="s">
        <v>63</v>
      </c>
      <c r="X1150" s="6" t="s">
        <v>92</v>
      </c>
    </row>
    <row r="1151">
      <c r="A1151" s="5">
        <v>44346.8815262037</v>
      </c>
      <c r="B1151" s="6" t="s">
        <v>5891</v>
      </c>
      <c r="D1151" s="1" t="str">
        <f>VLOOKUP(X1151,'Entity Types'!B:C,2,false)</f>
        <v>ფიზ. პირი</v>
      </c>
      <c r="E1151" s="1" t="b">
        <v>0</v>
      </c>
      <c r="F1151" s="6" t="s">
        <v>5892</v>
      </c>
      <c r="G1151" s="6" t="str">
        <f>VLOOKUP(W1151, Countries!B:H,7,false)</f>
        <v>საქართველო - GEO</v>
      </c>
      <c r="H1151" s="6" t="s">
        <v>5884</v>
      </c>
      <c r="N1151" s="6" t="s">
        <v>5893</v>
      </c>
      <c r="P1151" s="6" t="s">
        <v>5894</v>
      </c>
      <c r="T1151" s="1" t="str">
        <f t="shared" si="1"/>
        <v>ICE001150</v>
      </c>
      <c r="U1151" s="1" t="str">
        <f>TRIM(B1151)&amp;" (ს.კ. "&amp;TRIM(F1151)&amp;") - "&amp;VLOOKUP(X1151,'Entity Types'!B:C,2,false)</f>
        <v>ანსარი მოჰამედ ზუბაირ (ს.კ. 01497002280) - ფიზ. პირი</v>
      </c>
      <c r="V1151" s="6" t="s">
        <v>62</v>
      </c>
      <c r="W1151" s="6" t="s">
        <v>63</v>
      </c>
      <c r="X1151" s="6" t="s">
        <v>92</v>
      </c>
    </row>
    <row r="1152">
      <c r="A1152" s="5">
        <v>44346.88155443287</v>
      </c>
      <c r="B1152" s="6" t="s">
        <v>5895</v>
      </c>
      <c r="D1152" s="1" t="str">
        <f>VLOOKUP(X1152,'Entity Types'!B:C,2,false)</f>
        <v>ფიზ. პირი</v>
      </c>
      <c r="E1152" s="1" t="b">
        <v>0</v>
      </c>
      <c r="F1152" s="6" t="s">
        <v>5896</v>
      </c>
      <c r="G1152" s="6" t="str">
        <f>VLOOKUP(W1152, Countries!B:H,7,false)</f>
        <v>საქართველო - GEO</v>
      </c>
      <c r="H1152" s="6" t="s">
        <v>5884</v>
      </c>
      <c r="N1152" s="6" t="s">
        <v>5897</v>
      </c>
      <c r="P1152" s="6" t="s">
        <v>5898</v>
      </c>
      <c r="T1152" s="1" t="str">
        <f t="shared" si="1"/>
        <v>ICE001151</v>
      </c>
      <c r="U1152" s="1" t="str">
        <f>TRIM(B1152)&amp;" (ს.კ. "&amp;TRIM(F1152)&amp;") - "&amp;VLOOKUP(X1152,'Entity Types'!B:C,2,false)</f>
        <v>აიჰასან (ს.კ. 01092003577) - ფიზ. პირი</v>
      </c>
      <c r="V1152" s="6" t="s">
        <v>62</v>
      </c>
      <c r="W1152" s="6" t="s">
        <v>63</v>
      </c>
      <c r="X1152" s="6" t="s">
        <v>92</v>
      </c>
    </row>
    <row r="1153">
      <c r="A1153" s="5">
        <v>44346.88158519676</v>
      </c>
      <c r="B1153" s="6" t="s">
        <v>5899</v>
      </c>
      <c r="D1153" s="1" t="str">
        <f>VLOOKUP(X1153,'Entity Types'!B:C,2,false)</f>
        <v>ფიზ. პირი</v>
      </c>
      <c r="E1153" s="1" t="b">
        <v>0</v>
      </c>
      <c r="F1153" s="6" t="s">
        <v>5900</v>
      </c>
      <c r="G1153" s="6" t="str">
        <f>VLOOKUP(W1153, Countries!B:H,7,false)</f>
        <v>საქართველო - GEO</v>
      </c>
      <c r="H1153" s="6" t="s">
        <v>5901</v>
      </c>
      <c r="N1153" s="6" t="s">
        <v>5902</v>
      </c>
      <c r="P1153" s="6" t="s">
        <v>5903</v>
      </c>
      <c r="S1153" s="6">
        <v>507.0</v>
      </c>
      <c r="T1153" s="1" t="str">
        <f t="shared" si="1"/>
        <v>ICE001152</v>
      </c>
      <c r="U1153" s="1" t="str">
        <f>TRIM(B1153)&amp;" (ს.კ. "&amp;TRIM(F1153)&amp;") - "&amp;VLOOKUP(X1153,'Entity Types'!B:C,2,false)</f>
        <v>დავით ნადირაძე (ს.კ. 01001014120) - ფიზ. პირი</v>
      </c>
      <c r="V1153" s="6" t="s">
        <v>62</v>
      </c>
      <c r="W1153" s="6" t="s">
        <v>63</v>
      </c>
      <c r="X1153" s="6" t="s">
        <v>92</v>
      </c>
    </row>
    <row r="1154">
      <c r="A1154" s="5">
        <v>44346.88161324074</v>
      </c>
      <c r="B1154" s="6" t="s">
        <v>5904</v>
      </c>
      <c r="D1154" s="1" t="str">
        <f>VLOOKUP(X1154,'Entity Types'!B:C,2,false)</f>
        <v>ფიზ. პირი</v>
      </c>
      <c r="E1154" s="1" t="b">
        <v>1</v>
      </c>
      <c r="F1154" s="6" t="s">
        <v>5905</v>
      </c>
      <c r="G1154" s="6" t="str">
        <f>VLOOKUP(W1154, Countries!B:H,7,false)</f>
        <v>საქართველო - GEO</v>
      </c>
      <c r="H1154" s="6" t="s">
        <v>5906</v>
      </c>
      <c r="N1154" s="6" t="s">
        <v>5907</v>
      </c>
      <c r="P1154" s="6" t="s">
        <v>5908</v>
      </c>
      <c r="T1154" s="1" t="str">
        <f t="shared" si="1"/>
        <v>ICE001153</v>
      </c>
      <c r="U1154" s="1" t="str">
        <f>TRIM(B1154)&amp;" (ს.კ. "&amp;TRIM(F1154)&amp;") - "&amp;VLOOKUP(X1154,'Entity Types'!B:C,2,false)</f>
        <v>დავით დაუთაშვილი (ს.კ. 01034004333) - ფიზ. პირი</v>
      </c>
      <c r="V1154" s="6" t="s">
        <v>62</v>
      </c>
      <c r="W1154" s="6" t="s">
        <v>63</v>
      </c>
      <c r="X1154" s="6" t="s">
        <v>92</v>
      </c>
    </row>
    <row r="1155">
      <c r="A1155" s="5">
        <v>44346.881645092595</v>
      </c>
      <c r="B1155" s="6" t="s">
        <v>520</v>
      </c>
      <c r="D1155" s="1" t="str">
        <f>VLOOKUP(X1155,'Entity Types'!B:C,2,false)</f>
        <v>ფიზ. პირი</v>
      </c>
      <c r="E1155" s="1" t="b">
        <v>1</v>
      </c>
      <c r="F1155" s="6" t="s">
        <v>5909</v>
      </c>
      <c r="G1155" s="6" t="str">
        <f>VLOOKUP(W1155, Countries!B:H,7,false)</f>
        <v>საქართველო - GEO</v>
      </c>
      <c r="H1155" s="6" t="s">
        <v>5910</v>
      </c>
      <c r="N1155" s="6" t="s">
        <v>5911</v>
      </c>
      <c r="P1155" s="6" t="s">
        <v>5912</v>
      </c>
      <c r="S1155" s="6">
        <v>2400.0</v>
      </c>
      <c r="T1155" s="1" t="str">
        <f t="shared" si="1"/>
        <v>ICE001154</v>
      </c>
      <c r="U1155" s="1" t="str">
        <f>TRIM(B1155)&amp;" (ს.კ. "&amp;TRIM(F1155)&amp;") - "&amp;VLOOKUP(X1155,'Entity Types'!B:C,2,false)</f>
        <v>ლაშა თედორაძე (ს.კ. 61008003787) - ფიზ. პირი</v>
      </c>
      <c r="V1155" s="6" t="s">
        <v>62</v>
      </c>
      <c r="W1155" s="6" t="s">
        <v>63</v>
      </c>
      <c r="X1155" s="6" t="s">
        <v>92</v>
      </c>
    </row>
    <row r="1156">
      <c r="A1156" s="5">
        <v>44346.88167503472</v>
      </c>
      <c r="B1156" s="6" t="s">
        <v>2703</v>
      </c>
      <c r="D1156" s="1" t="str">
        <f>VLOOKUP(X1156,'Entity Types'!B:C,2,false)</f>
        <v>ფიზ. პირი</v>
      </c>
      <c r="E1156" s="1" t="b">
        <v>1</v>
      </c>
      <c r="F1156" s="6" t="s">
        <v>5913</v>
      </c>
      <c r="G1156" s="6" t="str">
        <f>VLOOKUP(W1156, Countries!B:H,7,false)</f>
        <v>საქართველო - GEO</v>
      </c>
      <c r="H1156" s="6" t="s">
        <v>5914</v>
      </c>
      <c r="N1156" s="6" t="s">
        <v>5915</v>
      </c>
      <c r="P1156" s="6" t="s">
        <v>5916</v>
      </c>
      <c r="S1156" s="6">
        <v>2234.0</v>
      </c>
      <c r="T1156" s="1" t="str">
        <f t="shared" si="1"/>
        <v>ICE001155</v>
      </c>
      <c r="U1156" s="1" t="str">
        <f>TRIM(B1156)&amp;" (ს.კ. "&amp;TRIM(F1156)&amp;") - "&amp;VLOOKUP(X1156,'Entity Types'!B:C,2,false)</f>
        <v>გიორგი გოგიჩაშვილი (ს.კ. 01023012258) - ფიზ. პირი</v>
      </c>
      <c r="V1156" s="6" t="s">
        <v>62</v>
      </c>
      <c r="W1156" s="6" t="s">
        <v>63</v>
      </c>
      <c r="X1156" s="6" t="s">
        <v>92</v>
      </c>
    </row>
    <row r="1157">
      <c r="A1157" s="5">
        <v>44346.88170456019</v>
      </c>
      <c r="B1157" s="6" t="s">
        <v>5917</v>
      </c>
      <c r="D1157" s="1" t="str">
        <f>VLOOKUP(X1157,'Entity Types'!B:C,2,false)</f>
        <v>ფიზ. პირი</v>
      </c>
      <c r="E1157" s="1" t="b">
        <v>0</v>
      </c>
      <c r="F1157" s="6" t="s">
        <v>5918</v>
      </c>
      <c r="G1157" s="6" t="str">
        <f>VLOOKUP(W1157, Countries!B:H,7,false)</f>
        <v>საქართველო - GEO</v>
      </c>
      <c r="H1157" s="6" t="s">
        <v>5884</v>
      </c>
      <c r="N1157" s="6" t="s">
        <v>5919</v>
      </c>
      <c r="P1157" s="6" t="s">
        <v>5920</v>
      </c>
      <c r="T1157" s="1" t="str">
        <f t="shared" si="1"/>
        <v>ICE001156</v>
      </c>
      <c r="U1157" s="1" t="str">
        <f>TRIM(B1157)&amp;" (ს.კ. "&amp;TRIM(F1157)&amp;") - "&amp;VLOOKUP(X1157,'Entity Types'!B:C,2,false)</f>
        <v>ანსარი მოჰამად სამიდ (ს.კ. 61491007265) - ფიზ. პირი</v>
      </c>
      <c r="V1157" s="6" t="s">
        <v>62</v>
      </c>
      <c r="W1157" s="6" t="s">
        <v>63</v>
      </c>
      <c r="X1157" s="6" t="s">
        <v>92</v>
      </c>
    </row>
    <row r="1158">
      <c r="A1158" s="5">
        <v>44346.88173446759</v>
      </c>
      <c r="B1158" s="6" t="s">
        <v>5921</v>
      </c>
      <c r="D1158" s="1" t="str">
        <f>VLOOKUP(X1158,'Entity Types'!B:C,2,false)</f>
        <v>ფიზ. პირი</v>
      </c>
      <c r="E1158" s="1" t="b">
        <v>0</v>
      </c>
      <c r="F1158" s="6" t="s">
        <v>5922</v>
      </c>
      <c r="G1158" s="6" t="str">
        <f>VLOOKUP(W1158, Countries!B:H,7,false)</f>
        <v>საქართველო - GEO</v>
      </c>
      <c r="H1158" s="6" t="s">
        <v>5923</v>
      </c>
      <c r="N1158" s="6" t="s">
        <v>5924</v>
      </c>
      <c r="O1158" s="6">
        <v>5.9776505E8</v>
      </c>
      <c r="P1158" s="6" t="s">
        <v>5925</v>
      </c>
      <c r="S1158" s="6">
        <v>395.0</v>
      </c>
      <c r="T1158" s="1" t="str">
        <f t="shared" si="1"/>
        <v>ICE001157</v>
      </c>
      <c r="U1158" s="1" t="str">
        <f>TRIM(B1158)&amp;" (ს.კ. "&amp;TRIM(F1158)&amp;") - "&amp;VLOOKUP(X1158,'Entity Types'!B:C,2,false)</f>
        <v>ქეთევან მენაბდე (ს.კ. 01027025241) - ფიზ. პირი</v>
      </c>
      <c r="V1158" s="6" t="s">
        <v>62</v>
      </c>
      <c r="W1158" s="6" t="s">
        <v>63</v>
      </c>
      <c r="X1158" s="6" t="s">
        <v>92</v>
      </c>
    </row>
    <row r="1159">
      <c r="A1159" s="5">
        <v>44346.88176366898</v>
      </c>
      <c r="B1159" s="6" t="s">
        <v>5926</v>
      </c>
      <c r="D1159" s="1" t="str">
        <f>VLOOKUP(X1159,'Entity Types'!B:C,2,false)</f>
        <v>ფიზ. პირი</v>
      </c>
      <c r="E1159" s="1" t="b">
        <v>1</v>
      </c>
      <c r="F1159" s="6" t="s">
        <v>5927</v>
      </c>
      <c r="G1159" s="6" t="str">
        <f>VLOOKUP(W1159, Countries!B:H,7,false)</f>
        <v>საქართველო - GEO</v>
      </c>
      <c r="H1159" s="6" t="s">
        <v>5928</v>
      </c>
      <c r="N1159" s="6" t="s">
        <v>5929</v>
      </c>
      <c r="O1159" s="6">
        <v>5.98884244E8</v>
      </c>
      <c r="P1159" s="6" t="s">
        <v>5930</v>
      </c>
      <c r="S1159" s="6">
        <v>503.0</v>
      </c>
      <c r="T1159" s="1" t="str">
        <f t="shared" si="1"/>
        <v>ICE001158</v>
      </c>
      <c r="U1159" s="1" t="str">
        <f>TRIM(B1159)&amp;" (ს.კ. "&amp;TRIM(F1159)&amp;") - "&amp;VLOOKUP(X1159,'Entity Types'!B:C,2,false)</f>
        <v>თეონა რომაშვილი (ს.კ. 01017023607) - ფიზ. პირი</v>
      </c>
      <c r="V1159" s="6" t="s">
        <v>62</v>
      </c>
      <c r="W1159" s="6" t="s">
        <v>63</v>
      </c>
      <c r="X1159" s="6" t="s">
        <v>92</v>
      </c>
    </row>
    <row r="1160">
      <c r="A1160" s="5">
        <v>44346.881793148146</v>
      </c>
      <c r="B1160" s="6" t="s">
        <v>5931</v>
      </c>
      <c r="D1160" s="1" t="str">
        <f>VLOOKUP(X1160,'Entity Types'!B:C,2,false)</f>
        <v>ფიზ. პირი</v>
      </c>
      <c r="E1160" s="1" t="b">
        <v>1</v>
      </c>
      <c r="F1160" s="6" t="s">
        <v>5932</v>
      </c>
      <c r="G1160" s="6" t="str">
        <f>VLOOKUP(W1160, Countries!B:H,7,false)</f>
        <v>საქართველო - GEO</v>
      </c>
      <c r="H1160" s="6" t="s">
        <v>5933</v>
      </c>
      <c r="N1160" s="6" t="s">
        <v>5934</v>
      </c>
      <c r="O1160" s="6">
        <v>5.99385053E8</v>
      </c>
      <c r="P1160" s="6" t="s">
        <v>5935</v>
      </c>
      <c r="T1160" s="1" t="str">
        <f t="shared" si="1"/>
        <v>ICE001159</v>
      </c>
      <c r="U1160" s="1" t="str">
        <f>TRIM(B1160)&amp;" (ს.კ. "&amp;TRIM(F1160)&amp;") - "&amp;VLOOKUP(X1160,'Entity Types'!B:C,2,false)</f>
        <v>თეა ურიდია (ს.კ. 62001030230) - ფიზ. პირი</v>
      </c>
      <c r="V1160" s="6" t="s">
        <v>62</v>
      </c>
      <c r="W1160" s="6" t="s">
        <v>63</v>
      </c>
      <c r="X1160" s="6" t="s">
        <v>92</v>
      </c>
    </row>
    <row r="1161">
      <c r="A1161" s="5">
        <v>44346.88182325232</v>
      </c>
      <c r="B1161" s="6" t="s">
        <v>675</v>
      </c>
      <c r="D1161" s="1" t="str">
        <f>VLOOKUP(X1161,'Entity Types'!B:C,2,false)</f>
        <v>ფიზ. პირი</v>
      </c>
      <c r="E1161" s="1" t="b">
        <v>1</v>
      </c>
      <c r="F1161" s="6" t="s">
        <v>5936</v>
      </c>
      <c r="G1161" s="6" t="str">
        <f>VLOOKUP(W1161, Countries!B:H,7,false)</f>
        <v>საქართველო - GEO</v>
      </c>
      <c r="H1161" s="6" t="s">
        <v>5937</v>
      </c>
      <c r="N1161" s="6" t="s">
        <v>5938</v>
      </c>
      <c r="O1161" s="6">
        <v>5.7440406E8</v>
      </c>
      <c r="P1161" s="6" t="s">
        <v>5939</v>
      </c>
      <c r="T1161" s="1" t="str">
        <f t="shared" si="1"/>
        <v>ICE001160</v>
      </c>
      <c r="U1161" s="1" t="str">
        <f>TRIM(B1161)&amp;" (ს.კ. "&amp;TRIM(F1161)&amp;") - "&amp;VLOOKUP(X1161,'Entity Types'!B:C,2,false)</f>
        <v>თამარი დვალიშვილი (ს.კ. 01019021033) - ფიზ. პირი</v>
      </c>
      <c r="V1161" s="6" t="s">
        <v>62</v>
      </c>
      <c r="W1161" s="6" t="s">
        <v>63</v>
      </c>
      <c r="X1161" s="6" t="s">
        <v>92</v>
      </c>
    </row>
    <row r="1162">
      <c r="A1162" s="5">
        <v>44346.881857858796</v>
      </c>
      <c r="B1162" s="6" t="s">
        <v>5940</v>
      </c>
      <c r="D1162" s="1" t="str">
        <f>VLOOKUP(X1162,'Entity Types'!B:C,2,false)</f>
        <v>ფიზ. პირი</v>
      </c>
      <c r="E1162" s="1" t="b">
        <v>1</v>
      </c>
      <c r="F1162" s="6" t="s">
        <v>5941</v>
      </c>
      <c r="G1162" s="6" t="str">
        <f>VLOOKUP(W1162, Countries!B:H,7,false)</f>
        <v>საქართველო - GEO</v>
      </c>
      <c r="H1162" s="6" t="s">
        <v>5942</v>
      </c>
      <c r="N1162" s="6" t="s">
        <v>5943</v>
      </c>
      <c r="O1162" s="6">
        <v>5.98001153E8</v>
      </c>
      <c r="P1162" s="6" t="s">
        <v>5944</v>
      </c>
      <c r="T1162" s="1" t="str">
        <f t="shared" si="1"/>
        <v>ICE001161</v>
      </c>
      <c r="U1162" s="1" t="str">
        <f>TRIM(B1162)&amp;" (ს.კ. "&amp;TRIM(F1162)&amp;") - "&amp;VLOOKUP(X1162,'Entity Types'!B:C,2,false)</f>
        <v>გიორგი გუნაშვილი (ს.კ. 01005042868) - ფიზ. პირი</v>
      </c>
      <c r="V1162" s="6" t="s">
        <v>62</v>
      </c>
      <c r="W1162" s="6" t="s">
        <v>63</v>
      </c>
      <c r="X1162" s="6" t="s">
        <v>92</v>
      </c>
    </row>
    <row r="1163">
      <c r="A1163" s="5">
        <v>44346.881888715274</v>
      </c>
      <c r="B1163" s="6" t="s">
        <v>5945</v>
      </c>
      <c r="D1163" s="1" t="str">
        <f>VLOOKUP(X1163,'Entity Types'!B:C,2,false)</f>
        <v>ფიზ. პირი</v>
      </c>
      <c r="E1163" s="1" t="b">
        <v>1</v>
      </c>
      <c r="F1163" s="6" t="s">
        <v>5946</v>
      </c>
      <c r="G1163" s="6" t="str">
        <f>VLOOKUP(W1163, Countries!B:H,7,false)</f>
        <v>საქართველო - GEO</v>
      </c>
      <c r="H1163" s="6" t="s">
        <v>5947</v>
      </c>
      <c r="N1163" s="6" t="s">
        <v>5948</v>
      </c>
      <c r="P1163" s="6" t="s">
        <v>5949</v>
      </c>
      <c r="T1163" s="1" t="str">
        <f t="shared" si="1"/>
        <v>ICE001162</v>
      </c>
      <c r="U1163" s="1" t="str">
        <f>TRIM(B1163)&amp;" (ს.კ. "&amp;TRIM(F1163)&amp;") - "&amp;VLOOKUP(X1163,'Entity Types'!B:C,2,false)</f>
        <v>კარლო კაჭარავა (ს.კ. 01017024142) - ფიზ. პირი</v>
      </c>
      <c r="V1163" s="6" t="s">
        <v>62</v>
      </c>
      <c r="W1163" s="6" t="s">
        <v>63</v>
      </c>
      <c r="X1163" s="6" t="s">
        <v>92</v>
      </c>
    </row>
    <row r="1164">
      <c r="A1164" s="5">
        <v>44346.88191813657</v>
      </c>
      <c r="B1164" s="6" t="s">
        <v>5950</v>
      </c>
      <c r="D1164" s="1" t="str">
        <f>VLOOKUP(X1164,'Entity Types'!B:C,2,false)</f>
        <v>ფიზ. პირი</v>
      </c>
      <c r="E1164" s="1" t="b">
        <v>0</v>
      </c>
      <c r="F1164" s="6" t="s">
        <v>5951</v>
      </c>
      <c r="G1164" s="6" t="str">
        <f>VLOOKUP(W1164, Countries!B:H,7,false)</f>
        <v>საქართველო - GEO</v>
      </c>
      <c r="H1164" s="6" t="s">
        <v>5952</v>
      </c>
      <c r="N1164" s="6" t="s">
        <v>5953</v>
      </c>
      <c r="P1164" s="6" t="s">
        <v>5954</v>
      </c>
      <c r="S1164" s="6">
        <v>950.0</v>
      </c>
      <c r="T1164" s="1" t="str">
        <f t="shared" si="1"/>
        <v>ICE001163</v>
      </c>
      <c r="U1164" s="1" t="str">
        <f>TRIM(B1164)&amp;" (ს.კ. "&amp;TRIM(F1164)&amp;") - "&amp;VLOOKUP(X1164,'Entity Types'!B:C,2,false)</f>
        <v>თამაზ თალაკვაძე (ს.კ. 01991027885) - ფიზ. პირი</v>
      </c>
      <c r="V1164" s="6" t="s">
        <v>62</v>
      </c>
      <c r="W1164" s="6" t="s">
        <v>63</v>
      </c>
      <c r="X1164" s="6" t="s">
        <v>92</v>
      </c>
    </row>
    <row r="1165">
      <c r="A1165" s="5">
        <v>44346.88194732639</v>
      </c>
      <c r="B1165" s="6" t="s">
        <v>5955</v>
      </c>
      <c r="D1165" s="1" t="str">
        <f>VLOOKUP(X1165,'Entity Types'!B:C,2,false)</f>
        <v>ფიზ. პირი</v>
      </c>
      <c r="E1165" s="1" t="b">
        <v>1</v>
      </c>
      <c r="F1165" s="6" t="s">
        <v>5956</v>
      </c>
      <c r="G1165" s="6" t="str">
        <f>VLOOKUP(W1165, Countries!B:H,7,false)</f>
        <v>საქართველო - GEO</v>
      </c>
      <c r="H1165" s="6" t="s">
        <v>5957</v>
      </c>
      <c r="N1165" s="6" t="s">
        <v>5958</v>
      </c>
      <c r="P1165" s="6" t="s">
        <v>5959</v>
      </c>
      <c r="T1165" s="1" t="str">
        <f t="shared" si="1"/>
        <v>ICE001164</v>
      </c>
      <c r="U1165" s="1" t="str">
        <f>TRIM(B1165)&amp;" (ს.კ. "&amp;TRIM(F1165)&amp;") - "&amp;VLOOKUP(X1165,'Entity Types'!B:C,2,false)</f>
        <v>ბესიკი ლაბაძე (ს.კ. 01030009562) - ფიზ. პირი</v>
      </c>
      <c r="V1165" s="6" t="s">
        <v>62</v>
      </c>
      <c r="W1165" s="6" t="s">
        <v>63</v>
      </c>
      <c r="X1165" s="6" t="s">
        <v>92</v>
      </c>
    </row>
    <row r="1166">
      <c r="A1166" s="5">
        <v>44346.881975428245</v>
      </c>
      <c r="B1166" s="6" t="s">
        <v>5960</v>
      </c>
      <c r="D1166" s="1" t="str">
        <f>VLOOKUP(X1166,'Entity Types'!B:C,2,false)</f>
        <v>ფიზ. პირი</v>
      </c>
      <c r="E1166" s="1" t="b">
        <v>1</v>
      </c>
      <c r="F1166" s="6" t="s">
        <v>5961</v>
      </c>
      <c r="G1166" s="6" t="str">
        <f>VLOOKUP(W1166, Countries!B:H,7,false)</f>
        <v>საქართველო - GEO</v>
      </c>
      <c r="H1166" s="6" t="s">
        <v>5962</v>
      </c>
      <c r="N1166" s="6" t="s">
        <v>5963</v>
      </c>
      <c r="P1166" s="6" t="s">
        <v>5964</v>
      </c>
      <c r="S1166" s="6">
        <v>1908.0</v>
      </c>
      <c r="T1166" s="1" t="str">
        <f t="shared" si="1"/>
        <v>ICE001165</v>
      </c>
      <c r="U1166" s="1" t="str">
        <f>TRIM(B1166)&amp;" (ს.კ. "&amp;TRIM(F1166)&amp;") - "&amp;VLOOKUP(X1166,'Entity Types'!B:C,2,false)</f>
        <v>გიორგი ხოჯაიანი (ს.კ. 01027062994) - ფიზ. პირი</v>
      </c>
      <c r="V1166" s="6" t="s">
        <v>62</v>
      </c>
      <c r="W1166" s="6" t="s">
        <v>63</v>
      </c>
      <c r="X1166" s="6" t="s">
        <v>92</v>
      </c>
    </row>
    <row r="1167">
      <c r="A1167" s="5">
        <v>44346.88200702546</v>
      </c>
      <c r="B1167" s="6" t="s">
        <v>5965</v>
      </c>
      <c r="D1167" s="1" t="str">
        <f>VLOOKUP(X1167,'Entity Types'!B:C,2,false)</f>
        <v>ფიზ. პირი</v>
      </c>
      <c r="E1167" s="1" t="b">
        <v>1</v>
      </c>
      <c r="F1167" s="6" t="s">
        <v>5966</v>
      </c>
      <c r="G1167" s="6" t="str">
        <f>VLOOKUP(W1167, Countries!B:H,7,false)</f>
        <v>საქართველო - GEO</v>
      </c>
      <c r="H1167" s="6" t="s">
        <v>5967</v>
      </c>
      <c r="N1167" s="6" t="s">
        <v>5968</v>
      </c>
      <c r="P1167" s="6" t="s">
        <v>5969</v>
      </c>
      <c r="S1167" s="6">
        <v>1735.0</v>
      </c>
      <c r="T1167" s="1" t="str">
        <f t="shared" si="1"/>
        <v>ICE001166</v>
      </c>
      <c r="U1167" s="1" t="str">
        <f>TRIM(B1167)&amp;" (ს.კ. "&amp;TRIM(F1167)&amp;") - "&amp;VLOOKUP(X1167,'Entity Types'!B:C,2,false)</f>
        <v>ნინო ბახტაძე (ს.კ. 01024071279) - ფიზ. პირი</v>
      </c>
      <c r="V1167" s="6" t="s">
        <v>62</v>
      </c>
      <c r="W1167" s="6" t="s">
        <v>63</v>
      </c>
      <c r="X1167" s="6" t="s">
        <v>92</v>
      </c>
    </row>
    <row r="1168">
      <c r="A1168" s="5">
        <v>44346.88203724537</v>
      </c>
      <c r="B1168" s="6" t="s">
        <v>5970</v>
      </c>
      <c r="D1168" s="1" t="str">
        <f>VLOOKUP(X1168,'Entity Types'!B:C,2,false)</f>
        <v>ფიზ. პირი</v>
      </c>
      <c r="E1168" s="1" t="b">
        <v>0</v>
      </c>
      <c r="F1168" s="6" t="s">
        <v>5971</v>
      </c>
      <c r="G1168" s="6" t="str">
        <f>VLOOKUP(W1168, Countries!B:H,7,false)</f>
        <v>საქართველო - GEO</v>
      </c>
      <c r="H1168" s="6" t="s">
        <v>5972</v>
      </c>
      <c r="N1168" s="6" t="s">
        <v>5973</v>
      </c>
      <c r="P1168" s="6" t="s">
        <v>5974</v>
      </c>
      <c r="S1168" s="6">
        <v>42.0</v>
      </c>
      <c r="T1168" s="1" t="str">
        <f t="shared" si="1"/>
        <v>ICE001167</v>
      </c>
      <c r="U1168" s="1" t="str">
        <f>TRIM(B1168)&amp;" (ს.კ. "&amp;TRIM(F1168)&amp;") - "&amp;VLOOKUP(X1168,'Entity Types'!B:C,2,false)</f>
        <v>ივანე დვალიშვილი (ს.კ. 35001081763) - ფიზ. პირი</v>
      </c>
      <c r="V1168" s="6" t="s">
        <v>62</v>
      </c>
      <c r="W1168" s="6" t="s">
        <v>63</v>
      </c>
      <c r="X1168" s="6" t="s">
        <v>92</v>
      </c>
    </row>
    <row r="1169">
      <c r="A1169" s="5">
        <v>44346.88206758102</v>
      </c>
      <c r="B1169" s="6" t="s">
        <v>5975</v>
      </c>
      <c r="D1169" s="1" t="str">
        <f>VLOOKUP(X1169,'Entity Types'!B:C,2,false)</f>
        <v>ფიზ. პირი</v>
      </c>
      <c r="E1169" s="1" t="b">
        <v>1</v>
      </c>
      <c r="F1169" s="6" t="s">
        <v>5976</v>
      </c>
      <c r="G1169" s="6" t="str">
        <f>VLOOKUP(W1169, Countries!B:H,7,false)</f>
        <v>საქართველო - GEO</v>
      </c>
      <c r="H1169" s="6" t="s">
        <v>5977</v>
      </c>
      <c r="N1169" s="6" t="s">
        <v>5978</v>
      </c>
      <c r="P1169" s="6" t="s">
        <v>5979</v>
      </c>
      <c r="T1169" s="1" t="str">
        <f t="shared" si="1"/>
        <v>ICE001168</v>
      </c>
      <c r="U1169" s="1" t="str">
        <f>TRIM(B1169)&amp;" (ს.კ. "&amp;TRIM(F1169)&amp;") - "&amp;VLOOKUP(X1169,'Entity Types'!B:C,2,false)</f>
        <v>გიორგი მაცაბერიძე (ს.კ. 18001017856) - ფიზ. პირი</v>
      </c>
      <c r="V1169" s="6" t="s">
        <v>62</v>
      </c>
      <c r="W1169" s="6" t="s">
        <v>63</v>
      </c>
      <c r="X1169" s="6" t="s">
        <v>92</v>
      </c>
    </row>
    <row r="1170">
      <c r="A1170" s="5">
        <v>44346.882097615744</v>
      </c>
      <c r="B1170" s="6" t="s">
        <v>5980</v>
      </c>
      <c r="D1170" s="1" t="str">
        <f>VLOOKUP(X1170,'Entity Types'!B:C,2,false)</f>
        <v>ფიზ. პირი</v>
      </c>
      <c r="E1170" s="1" t="b">
        <v>1</v>
      </c>
      <c r="F1170" s="6" t="s">
        <v>5981</v>
      </c>
      <c r="G1170" s="6" t="str">
        <f>VLOOKUP(W1170, Countries!B:H,7,false)</f>
        <v>საქართველო - GEO</v>
      </c>
      <c r="H1170" s="6" t="s">
        <v>5982</v>
      </c>
      <c r="N1170" s="6" t="s">
        <v>5983</v>
      </c>
      <c r="P1170" s="6" t="s">
        <v>5984</v>
      </c>
      <c r="T1170" s="1" t="str">
        <f t="shared" si="1"/>
        <v>ICE001169</v>
      </c>
      <c r="U1170" s="1" t="str">
        <f>TRIM(B1170)&amp;" (ს.კ. "&amp;TRIM(F1170)&amp;") - "&amp;VLOOKUP(X1170,'Entity Types'!B:C,2,false)</f>
        <v>კონსტანტინე ჩახაია (ს.კ. 19001080047) - ფიზ. პირი</v>
      </c>
      <c r="V1170" s="6" t="s">
        <v>62</v>
      </c>
      <c r="W1170" s="6" t="s">
        <v>63</v>
      </c>
      <c r="X1170" s="6" t="s">
        <v>92</v>
      </c>
    </row>
    <row r="1171">
      <c r="A1171" s="5">
        <v>44346.88212767361</v>
      </c>
      <c r="B1171" s="6" t="s">
        <v>5985</v>
      </c>
      <c r="D1171" s="1" t="str">
        <f>VLOOKUP(X1171,'Entity Types'!B:C,2,false)</f>
        <v>ფიზ. პირი</v>
      </c>
      <c r="E1171" s="1" t="b">
        <v>1</v>
      </c>
      <c r="F1171" s="6" t="s">
        <v>5986</v>
      </c>
      <c r="G1171" s="6" t="str">
        <f>VLOOKUP(W1171, Countries!B:H,7,false)</f>
        <v>საქართველო - GEO</v>
      </c>
      <c r="H1171" s="6" t="s">
        <v>5937</v>
      </c>
      <c r="N1171" s="6" t="s">
        <v>5987</v>
      </c>
      <c r="P1171" s="6" t="s">
        <v>5988</v>
      </c>
      <c r="S1171" s="6">
        <v>132.0</v>
      </c>
      <c r="T1171" s="1" t="str">
        <f t="shared" si="1"/>
        <v>ICE001170</v>
      </c>
      <c r="U1171" s="1" t="str">
        <f>TRIM(B1171)&amp;" (ს.კ. "&amp;TRIM(F1171)&amp;") - "&amp;VLOOKUP(X1171,'Entity Types'!B:C,2,false)</f>
        <v>პაატა დვალიშვილი (ს.კ. 01001011731) - ფიზ. პირი</v>
      </c>
      <c r="V1171" s="6" t="s">
        <v>62</v>
      </c>
      <c r="W1171" s="6" t="s">
        <v>63</v>
      </c>
      <c r="X1171" s="6" t="s">
        <v>92</v>
      </c>
    </row>
    <row r="1172">
      <c r="A1172" s="5">
        <v>44346.88215697916</v>
      </c>
      <c r="B1172" s="6" t="s">
        <v>5989</v>
      </c>
      <c r="D1172" s="1" t="str">
        <f>VLOOKUP(X1172,'Entity Types'!B:C,2,false)</f>
        <v>ფიზ. პირი</v>
      </c>
      <c r="E1172" s="1" t="b">
        <v>1</v>
      </c>
      <c r="F1172" s="6" t="s">
        <v>5990</v>
      </c>
      <c r="G1172" s="6" t="str">
        <f>VLOOKUP(W1172, Countries!B:H,7,false)</f>
        <v>საქართველო - GEO</v>
      </c>
      <c r="H1172" s="6" t="s">
        <v>5957</v>
      </c>
      <c r="N1172" s="6" t="s">
        <v>5991</v>
      </c>
      <c r="P1172" s="6" t="s">
        <v>5992</v>
      </c>
      <c r="T1172" s="1" t="str">
        <f t="shared" si="1"/>
        <v>ICE001171</v>
      </c>
      <c r="U1172" s="1" t="str">
        <f>TRIM(B1172)&amp;" (ს.კ. "&amp;TRIM(F1172)&amp;") - "&amp;VLOOKUP(X1172,'Entity Types'!B:C,2,false)</f>
        <v>გიორგი ლაბაძე (ს.კ. 01030020929) - ფიზ. პირი</v>
      </c>
      <c r="V1172" s="6" t="s">
        <v>62</v>
      </c>
      <c r="W1172" s="6" t="s">
        <v>63</v>
      </c>
      <c r="X1172" s="6" t="s">
        <v>92</v>
      </c>
    </row>
    <row r="1173">
      <c r="A1173" s="5">
        <v>44346.88218596065</v>
      </c>
      <c r="B1173" s="6" t="s">
        <v>5993</v>
      </c>
      <c r="D1173" s="1" t="str">
        <f>VLOOKUP(X1173,'Entity Types'!B:C,2,false)</f>
        <v>ფიზ. პირი</v>
      </c>
      <c r="E1173" s="1" t="b">
        <v>1</v>
      </c>
      <c r="F1173" s="6" t="s">
        <v>5994</v>
      </c>
      <c r="G1173" s="6" t="str">
        <f>VLOOKUP(W1173, Countries!B:H,7,false)</f>
        <v>საქართველო - GEO</v>
      </c>
      <c r="H1173" s="6" t="s">
        <v>5995</v>
      </c>
      <c r="N1173" s="6" t="s">
        <v>5996</v>
      </c>
      <c r="P1173" s="6" t="s">
        <v>5997</v>
      </c>
      <c r="T1173" s="1" t="str">
        <f t="shared" si="1"/>
        <v>ICE001172</v>
      </c>
      <c r="U1173" s="1" t="str">
        <f>TRIM(B1173)&amp;" (ს.კ. "&amp;TRIM(F1173)&amp;") - "&amp;VLOOKUP(X1173,'Entity Types'!B:C,2,false)</f>
        <v>ლია ტურიაშვილი (ს.კ. 35001109760) - ფიზ. პირი</v>
      </c>
      <c r="V1173" s="6" t="s">
        <v>62</v>
      </c>
      <c r="W1173" s="6" t="s">
        <v>63</v>
      </c>
      <c r="X1173" s="6" t="s">
        <v>92</v>
      </c>
    </row>
    <row r="1174">
      <c r="A1174" s="5">
        <v>44346.88221753472</v>
      </c>
      <c r="B1174" s="6" t="s">
        <v>5998</v>
      </c>
      <c r="D1174" s="1" t="str">
        <f>VLOOKUP(X1174,'Entity Types'!B:C,2,false)</f>
        <v>ფიზ. პირი</v>
      </c>
      <c r="E1174" s="1" t="b">
        <v>0</v>
      </c>
      <c r="F1174" s="6" t="s">
        <v>5999</v>
      </c>
      <c r="G1174" s="6" t="str">
        <f>VLOOKUP(W1174, Countries!B:H,7,false)</f>
        <v>საქართველო - GEO</v>
      </c>
      <c r="H1174" s="6" t="s">
        <v>6000</v>
      </c>
      <c r="N1174" s="6" t="s">
        <v>6001</v>
      </c>
      <c r="P1174" s="6" t="s">
        <v>6002</v>
      </c>
      <c r="T1174" s="1" t="str">
        <f t="shared" si="1"/>
        <v>ICE001173</v>
      </c>
      <c r="U1174" s="1" t="str">
        <f>TRIM(B1174)&amp;" (ს.კ. "&amp;TRIM(F1174)&amp;") - "&amp;VLOOKUP(X1174,'Entity Types'!B:C,2,false)</f>
        <v>ჰამლეტი მგელაძე (ს.კ. 61004015863) - ფიზ. პირი</v>
      </c>
      <c r="V1174" s="6" t="s">
        <v>62</v>
      </c>
      <c r="W1174" s="6" t="s">
        <v>63</v>
      </c>
      <c r="X1174" s="6" t="s">
        <v>92</v>
      </c>
    </row>
    <row r="1175">
      <c r="A1175" s="5">
        <v>44346.882248078706</v>
      </c>
      <c r="B1175" s="6" t="s">
        <v>6003</v>
      </c>
      <c r="D1175" s="1" t="str">
        <f>VLOOKUP(X1175,'Entity Types'!B:C,2,false)</f>
        <v>ფიზ. პირი</v>
      </c>
      <c r="E1175" s="1" t="b">
        <v>1</v>
      </c>
      <c r="F1175" s="6" t="s">
        <v>6004</v>
      </c>
      <c r="G1175" s="6" t="str">
        <f>VLOOKUP(W1175, Countries!B:H,7,false)</f>
        <v>საქართველო - GEO</v>
      </c>
      <c r="H1175" s="6" t="s">
        <v>6005</v>
      </c>
      <c r="N1175" s="6" t="s">
        <v>6006</v>
      </c>
      <c r="P1175" s="6" t="s">
        <v>6007</v>
      </c>
      <c r="T1175" s="1" t="str">
        <f t="shared" si="1"/>
        <v>ICE001174</v>
      </c>
      <c r="U1175" s="1" t="str">
        <f>TRIM(B1175)&amp;" (ს.კ. "&amp;TRIM(F1175)&amp;") - "&amp;VLOOKUP(X1175,'Entity Types'!B:C,2,false)</f>
        <v>გიორგი ქანთარია (ს.კ. 01003013827) - ფიზ. პირი</v>
      </c>
      <c r="V1175" s="6" t="s">
        <v>62</v>
      </c>
      <c r="W1175" s="6" t="s">
        <v>63</v>
      </c>
      <c r="X1175" s="6" t="s">
        <v>92</v>
      </c>
    </row>
    <row r="1176">
      <c r="A1176" s="5">
        <v>44346.88227827546</v>
      </c>
      <c r="B1176" s="6" t="s">
        <v>6008</v>
      </c>
      <c r="D1176" s="1" t="str">
        <f>VLOOKUP(X1176,'Entity Types'!B:C,2,false)</f>
        <v>ფიზ. პირი</v>
      </c>
      <c r="E1176" s="1" t="b">
        <v>1</v>
      </c>
      <c r="F1176" s="6" t="s">
        <v>6009</v>
      </c>
      <c r="G1176" s="6" t="str">
        <f>VLOOKUP(W1176, Countries!B:H,7,false)</f>
        <v>საქართველო - GEO</v>
      </c>
      <c r="H1176" s="6" t="s">
        <v>5923</v>
      </c>
      <c r="N1176" s="6" t="s">
        <v>6010</v>
      </c>
      <c r="P1176" s="6" t="s">
        <v>6011</v>
      </c>
      <c r="T1176" s="1" t="str">
        <f t="shared" si="1"/>
        <v>ICE001175</v>
      </c>
      <c r="U1176" s="1" t="str">
        <f>TRIM(B1176)&amp;" (ს.კ. "&amp;TRIM(F1176)&amp;") - "&amp;VLOOKUP(X1176,'Entity Types'!B:C,2,false)</f>
        <v>გვანცა ჯმუხაძე (ს.კ. 01027089573) - ფიზ. პირი</v>
      </c>
      <c r="V1176" s="6" t="s">
        <v>62</v>
      </c>
      <c r="W1176" s="6" t="s">
        <v>63</v>
      </c>
      <c r="X1176" s="6" t="s">
        <v>92</v>
      </c>
    </row>
    <row r="1177">
      <c r="A1177" s="5">
        <v>44346.88230707176</v>
      </c>
      <c r="B1177" s="6" t="s">
        <v>6012</v>
      </c>
      <c r="D1177" s="1" t="str">
        <f>VLOOKUP(X1177,'Entity Types'!B:C,2,false)</f>
        <v>ფიზ. პირი</v>
      </c>
      <c r="E1177" s="1" t="b">
        <v>1</v>
      </c>
      <c r="F1177" s="6" t="s">
        <v>6013</v>
      </c>
      <c r="G1177" s="6" t="str">
        <f>VLOOKUP(W1177, Countries!B:H,7,false)</f>
        <v>საქართველო - GEO</v>
      </c>
      <c r="H1177" s="6" t="s">
        <v>6014</v>
      </c>
      <c r="N1177" s="6" t="s">
        <v>6015</v>
      </c>
      <c r="P1177" s="6" t="s">
        <v>6016</v>
      </c>
      <c r="S1177" s="6">
        <v>2789.0</v>
      </c>
      <c r="T1177" s="1" t="str">
        <f t="shared" si="1"/>
        <v>ICE001176</v>
      </c>
      <c r="U1177" s="1" t="str">
        <f>TRIM(B1177)&amp;" (ს.კ. "&amp;TRIM(F1177)&amp;") - "&amp;VLOOKUP(X1177,'Entity Types'!B:C,2,false)</f>
        <v>გედეონი ყაჭეიშვილი (ს.კ. 37001044420) - ფიზ. პირი</v>
      </c>
      <c r="V1177" s="6" t="s">
        <v>62</v>
      </c>
      <c r="W1177" s="6" t="s">
        <v>63</v>
      </c>
      <c r="X1177" s="6" t="s">
        <v>92</v>
      </c>
    </row>
    <row r="1178">
      <c r="A1178" s="5">
        <v>44346.88233578704</v>
      </c>
      <c r="B1178" s="6" t="s">
        <v>6017</v>
      </c>
      <c r="D1178" s="1" t="str">
        <f>VLOOKUP(X1178,'Entity Types'!B:C,2,false)</f>
        <v>ფიზ. პირი</v>
      </c>
      <c r="E1178" s="1" t="b">
        <v>1</v>
      </c>
      <c r="F1178" s="6" t="s">
        <v>6018</v>
      </c>
      <c r="G1178" s="6" t="str">
        <f>VLOOKUP(W1178, Countries!B:H,7,false)</f>
        <v>საქართველო - GEO</v>
      </c>
      <c r="H1178" s="6" t="s">
        <v>6019</v>
      </c>
      <c r="N1178" s="6" t="s">
        <v>6020</v>
      </c>
      <c r="P1178" s="6" t="s">
        <v>6021</v>
      </c>
      <c r="T1178" s="1" t="str">
        <f t="shared" si="1"/>
        <v>ICE001177</v>
      </c>
      <c r="U1178" s="1" t="str">
        <f>TRIM(B1178)&amp;" (ს.კ. "&amp;TRIM(F1178)&amp;") - "&amp;VLOOKUP(X1178,'Entity Types'!B:C,2,false)</f>
        <v>ლევანი ჯორთმენაძე (ს.კ. 61006069035) - ფიზ. პირი</v>
      </c>
      <c r="V1178" s="6" t="s">
        <v>62</v>
      </c>
      <c r="W1178" s="6" t="s">
        <v>63</v>
      </c>
      <c r="X1178" s="6" t="s">
        <v>92</v>
      </c>
    </row>
    <row r="1179">
      <c r="A1179" s="5">
        <v>44346.88236503472</v>
      </c>
      <c r="B1179" s="6" t="s">
        <v>6022</v>
      </c>
      <c r="D1179" s="1" t="str">
        <f>VLOOKUP(X1179,'Entity Types'!B:C,2,false)</f>
        <v>ფიზ. პირი</v>
      </c>
      <c r="E1179" s="1" t="b">
        <v>1</v>
      </c>
      <c r="F1179" s="6" t="s">
        <v>6023</v>
      </c>
      <c r="G1179" s="6" t="str">
        <f>VLOOKUP(W1179, Countries!B:H,7,false)</f>
        <v>საქართველო - GEO</v>
      </c>
      <c r="H1179" s="6" t="s">
        <v>6024</v>
      </c>
      <c r="N1179" s="6" t="s">
        <v>6025</v>
      </c>
      <c r="O1179" s="6">
        <v>5.93949301E8</v>
      </c>
      <c r="P1179" s="6" t="s">
        <v>6026</v>
      </c>
      <c r="T1179" s="1" t="str">
        <f t="shared" si="1"/>
        <v>ICE001178</v>
      </c>
      <c r="U1179" s="1" t="str">
        <f>TRIM(B1179)&amp;" (ს.კ. "&amp;TRIM(F1179)&amp;") - "&amp;VLOOKUP(X1179,'Entity Types'!B:C,2,false)</f>
        <v>ნინო ბერიძე (ს.კ. 61001080225) - ფიზ. პირი</v>
      </c>
      <c r="V1179" s="6" t="s">
        <v>62</v>
      </c>
      <c r="W1179" s="6" t="s">
        <v>63</v>
      </c>
      <c r="X1179" s="6" t="s">
        <v>92</v>
      </c>
    </row>
    <row r="1180">
      <c r="A1180" s="5">
        <v>44346.88239503472</v>
      </c>
      <c r="B1180" s="6" t="s">
        <v>6027</v>
      </c>
      <c r="D1180" s="1" t="str">
        <f>VLOOKUP(X1180,'Entity Types'!B:C,2,false)</f>
        <v>ფიზ. პირი</v>
      </c>
      <c r="E1180" s="1" t="b">
        <v>1</v>
      </c>
      <c r="F1180" s="6" t="s">
        <v>6028</v>
      </c>
      <c r="G1180" s="6" t="str">
        <f>VLOOKUP(W1180, Countries!B:H,7,false)</f>
        <v>საქართველო - GEO</v>
      </c>
      <c r="H1180" s="6" t="s">
        <v>6029</v>
      </c>
      <c r="N1180" s="6" t="s">
        <v>6030</v>
      </c>
      <c r="P1180" s="6" t="s">
        <v>6031</v>
      </c>
      <c r="T1180" s="1" t="str">
        <f t="shared" si="1"/>
        <v>ICE001179</v>
      </c>
      <c r="U1180" s="1" t="str">
        <f>TRIM(B1180)&amp;" (ს.კ. "&amp;TRIM(F1180)&amp;") - "&amp;VLOOKUP(X1180,'Entity Types'!B:C,2,false)</f>
        <v>დავითი ჩაჩანიძე (ს.კ. 01013008801) - ფიზ. პირი</v>
      </c>
      <c r="V1180" s="6" t="s">
        <v>62</v>
      </c>
      <c r="W1180" s="6" t="s">
        <v>63</v>
      </c>
      <c r="X1180" s="6" t="s">
        <v>92</v>
      </c>
    </row>
    <row r="1181">
      <c r="A1181" s="5">
        <v>44346.88242422453</v>
      </c>
      <c r="B1181" s="6" t="s">
        <v>6032</v>
      </c>
      <c r="D1181" s="1" t="str">
        <f>VLOOKUP(X1181,'Entity Types'!B:C,2,false)</f>
        <v>ფიზ. პირი</v>
      </c>
      <c r="E1181" s="1" t="b">
        <v>1</v>
      </c>
      <c r="F1181" s="6" t="s">
        <v>6033</v>
      </c>
      <c r="G1181" s="6" t="str">
        <f>VLOOKUP(W1181, Countries!B:H,7,false)</f>
        <v>საქართველო - GEO</v>
      </c>
      <c r="H1181" s="6" t="s">
        <v>6034</v>
      </c>
      <c r="N1181" s="6" t="s">
        <v>6035</v>
      </c>
      <c r="P1181" s="6" t="s">
        <v>6036</v>
      </c>
      <c r="T1181" s="1" t="str">
        <f t="shared" si="1"/>
        <v>ICE001180</v>
      </c>
      <c r="U1181" s="1" t="str">
        <f>TRIM(B1181)&amp;" (ს.კ. "&amp;TRIM(F1181)&amp;") - "&amp;VLOOKUP(X1181,'Entity Types'!B:C,2,false)</f>
        <v>სანდრო სამაშვილი (ს.კ. 01005032263) - ფიზ. პირი</v>
      </c>
      <c r="V1181" s="6" t="s">
        <v>62</v>
      </c>
      <c r="W1181" s="6" t="s">
        <v>63</v>
      </c>
      <c r="X1181" s="6" t="s">
        <v>92</v>
      </c>
    </row>
    <row r="1182">
      <c r="A1182" s="5">
        <v>44346.88245260417</v>
      </c>
      <c r="B1182" s="6" t="s">
        <v>6037</v>
      </c>
      <c r="D1182" s="1" t="str">
        <f>VLOOKUP(X1182,'Entity Types'!B:C,2,false)</f>
        <v>ფიზ. პირი</v>
      </c>
      <c r="E1182" s="1" t="b">
        <v>1</v>
      </c>
      <c r="F1182" s="6" t="s">
        <v>6038</v>
      </c>
      <c r="G1182" s="6" t="str">
        <f>VLOOKUP(W1182, Countries!B:H,7,false)</f>
        <v>საქართველო - GEO</v>
      </c>
      <c r="H1182" s="6" t="s">
        <v>6039</v>
      </c>
      <c r="N1182" s="6" t="s">
        <v>6040</v>
      </c>
      <c r="P1182" s="6" t="s">
        <v>6041</v>
      </c>
      <c r="T1182" s="1" t="str">
        <f t="shared" si="1"/>
        <v>ICE001181</v>
      </c>
      <c r="U1182" s="1" t="str">
        <f>TRIM(B1182)&amp;" (ს.კ. "&amp;TRIM(F1182)&amp;") - "&amp;VLOOKUP(X1182,'Entity Types'!B:C,2,false)</f>
        <v>გიორგი გენგიური (ს.კ. 59001110775) - ფიზ. პირი</v>
      </c>
      <c r="V1182" s="6" t="s">
        <v>62</v>
      </c>
      <c r="W1182" s="6" t="s">
        <v>63</v>
      </c>
      <c r="X1182" s="6" t="s">
        <v>92</v>
      </c>
    </row>
    <row r="1183">
      <c r="A1183" s="5">
        <v>44346.88248144676</v>
      </c>
      <c r="B1183" s="6" t="s">
        <v>2479</v>
      </c>
      <c r="D1183" s="1" t="str">
        <f>VLOOKUP(X1183,'Entity Types'!B:C,2,false)</f>
        <v>ფიზ. პირი</v>
      </c>
      <c r="E1183" s="1" t="b">
        <v>1</v>
      </c>
      <c r="F1183" s="6" t="s">
        <v>6042</v>
      </c>
      <c r="G1183" s="6" t="str">
        <f>VLOOKUP(W1183, Countries!B:H,7,false)</f>
        <v>საქართველო - GEO</v>
      </c>
      <c r="H1183" s="6" t="s">
        <v>6043</v>
      </c>
      <c r="N1183" s="6" t="s">
        <v>6044</v>
      </c>
      <c r="P1183" s="6" t="s">
        <v>6045</v>
      </c>
      <c r="T1183" s="1" t="str">
        <f t="shared" si="1"/>
        <v>ICE001182</v>
      </c>
      <c r="U1183" s="1" t="str">
        <f>TRIM(B1183)&amp;" (ს.კ. "&amp;TRIM(F1183)&amp;") - "&amp;VLOOKUP(X1183,'Entity Types'!B:C,2,false)</f>
        <v>ანდრო ბადალოვი (ს.კ. 01005035268) - ფიზ. პირი</v>
      </c>
      <c r="V1183" s="6" t="s">
        <v>62</v>
      </c>
      <c r="W1183" s="6" t="s">
        <v>63</v>
      </c>
      <c r="X1183" s="6" t="s">
        <v>92</v>
      </c>
    </row>
    <row r="1184">
      <c r="A1184" s="5">
        <v>44346.882511620366</v>
      </c>
      <c r="B1184" s="6" t="s">
        <v>6046</v>
      </c>
      <c r="D1184" s="1" t="str">
        <f>VLOOKUP(X1184,'Entity Types'!B:C,2,false)</f>
        <v>ფიზ. პირი</v>
      </c>
      <c r="E1184" s="1" t="b">
        <v>1</v>
      </c>
      <c r="F1184" s="6" t="s">
        <v>6047</v>
      </c>
      <c r="G1184" s="6" t="str">
        <f>VLOOKUP(W1184, Countries!B:H,7,false)</f>
        <v>საქართველო - GEO</v>
      </c>
      <c r="H1184" s="6" t="s">
        <v>6048</v>
      </c>
      <c r="N1184" s="6" t="s">
        <v>6049</v>
      </c>
      <c r="P1184" s="6" t="s">
        <v>6050</v>
      </c>
      <c r="T1184" s="1" t="str">
        <f t="shared" si="1"/>
        <v>ICE001183</v>
      </c>
      <c r="U1184" s="1" t="str">
        <f>TRIM(B1184)&amp;" (ს.კ. "&amp;TRIM(F1184)&amp;") - "&amp;VLOOKUP(X1184,'Entity Types'!B:C,2,false)</f>
        <v>როლანდ სალუქვაძე (ს.კ. 01024080160) - ფიზ. პირი</v>
      </c>
      <c r="V1184" s="6" t="s">
        <v>62</v>
      </c>
      <c r="W1184" s="6" t="s">
        <v>63</v>
      </c>
      <c r="X1184" s="6" t="s">
        <v>92</v>
      </c>
    </row>
    <row r="1185">
      <c r="A1185" s="5">
        <v>44346.882539872684</v>
      </c>
      <c r="B1185" s="6" t="s">
        <v>6051</v>
      </c>
      <c r="D1185" s="1" t="str">
        <f>VLOOKUP(X1185,'Entity Types'!B:C,2,false)</f>
        <v>ფიზ. პირი</v>
      </c>
      <c r="E1185" s="1" t="b">
        <v>0</v>
      </c>
      <c r="F1185" s="6" t="s">
        <v>6052</v>
      </c>
      <c r="G1185" s="6" t="str">
        <f>VLOOKUP(W1185, Countries!B:H,7,false)</f>
        <v>საქართველო - GEO</v>
      </c>
      <c r="H1185" s="6" t="s">
        <v>6053</v>
      </c>
      <c r="N1185" s="6" t="s">
        <v>6054</v>
      </c>
      <c r="P1185" s="6" t="s">
        <v>6055</v>
      </c>
      <c r="T1185" s="1" t="str">
        <f t="shared" si="1"/>
        <v>ICE001184</v>
      </c>
      <c r="U1185" s="1" t="str">
        <f>TRIM(B1185)&amp;" (ს.კ. "&amp;TRIM(F1185)&amp;") - "&amp;VLOOKUP(X1185,'Entity Types'!B:C,2,false)</f>
        <v>ცირა დიდებაშვილი (ს.კ. 01019005894) - ფიზ. პირი</v>
      </c>
      <c r="V1185" s="6" t="s">
        <v>62</v>
      </c>
      <c r="W1185" s="6" t="s">
        <v>63</v>
      </c>
      <c r="X1185" s="6" t="s">
        <v>92</v>
      </c>
    </row>
    <row r="1186">
      <c r="A1186" s="5">
        <v>44346.88257177084</v>
      </c>
      <c r="B1186" s="6" t="s">
        <v>6056</v>
      </c>
      <c r="D1186" s="1" t="str">
        <f>VLOOKUP(X1186,'Entity Types'!B:C,2,false)</f>
        <v>ფიზ. პირი</v>
      </c>
      <c r="E1186" s="1" t="b">
        <v>1</v>
      </c>
      <c r="F1186" s="6" t="s">
        <v>6057</v>
      </c>
      <c r="G1186" s="6" t="str">
        <f>VLOOKUP(W1186, Countries!B:H,7,false)</f>
        <v>საქართველო - GEO</v>
      </c>
      <c r="H1186" s="6" t="s">
        <v>6058</v>
      </c>
      <c r="N1186" s="6" t="s">
        <v>6059</v>
      </c>
      <c r="P1186" s="6" t="s">
        <v>6060</v>
      </c>
      <c r="T1186" s="1" t="str">
        <f t="shared" si="1"/>
        <v>ICE001185</v>
      </c>
      <c r="U1186" s="1" t="str">
        <f>TRIM(B1186)&amp;" (ს.კ. "&amp;TRIM(F1186)&amp;") - "&amp;VLOOKUP(X1186,'Entity Types'!B:C,2,false)</f>
        <v>სოფიო ფაღავა (ს.კ. 61007003806) - ფიზ. პირი</v>
      </c>
      <c r="V1186" s="6" t="s">
        <v>62</v>
      </c>
      <c r="W1186" s="6" t="s">
        <v>63</v>
      </c>
      <c r="X1186" s="6" t="s">
        <v>92</v>
      </c>
    </row>
    <row r="1187">
      <c r="A1187" s="5">
        <v>44346.88260196759</v>
      </c>
      <c r="B1187" s="6" t="s">
        <v>6061</v>
      </c>
      <c r="D1187" s="1" t="str">
        <f>VLOOKUP(X1187,'Entity Types'!B:C,2,false)</f>
        <v>ფიზ. პირი</v>
      </c>
      <c r="E1187" s="1" t="b">
        <v>1</v>
      </c>
      <c r="F1187" s="6" t="s">
        <v>6062</v>
      </c>
      <c r="G1187" s="6" t="str">
        <f>VLOOKUP(W1187, Countries!B:H,7,false)</f>
        <v>საქართველო - GEO</v>
      </c>
      <c r="H1187" s="6" t="s">
        <v>6063</v>
      </c>
      <c r="N1187" s="6" t="s">
        <v>6064</v>
      </c>
      <c r="P1187" s="6" t="s">
        <v>6065</v>
      </c>
      <c r="T1187" s="1" t="str">
        <f t="shared" si="1"/>
        <v>ICE001186</v>
      </c>
      <c r="U1187" s="1" t="str">
        <f>TRIM(B1187)&amp;" (ს.კ. "&amp;TRIM(F1187)&amp;") - "&amp;VLOOKUP(X1187,'Entity Types'!B:C,2,false)</f>
        <v>მალხაზ აბაშიძე (ს.კ. 61002011394) - ფიზ. პირი</v>
      </c>
      <c r="V1187" s="6" t="s">
        <v>62</v>
      </c>
      <c r="W1187" s="6" t="s">
        <v>63</v>
      </c>
      <c r="X1187" s="6" t="s">
        <v>92</v>
      </c>
    </row>
    <row r="1188">
      <c r="A1188" s="5">
        <v>44346.88263061343</v>
      </c>
      <c r="B1188" s="6" t="s">
        <v>6066</v>
      </c>
      <c r="D1188" s="1" t="str">
        <f>VLOOKUP(X1188,'Entity Types'!B:C,2,false)</f>
        <v>ფიზ. პირი</v>
      </c>
      <c r="E1188" s="1" t="b">
        <v>1</v>
      </c>
      <c r="F1188" s="6" t="s">
        <v>6067</v>
      </c>
      <c r="G1188" s="6" t="str">
        <f>VLOOKUP(W1188, Countries!B:H,7,false)</f>
        <v>საქართველო - GEO</v>
      </c>
      <c r="H1188" s="6" t="s">
        <v>6068</v>
      </c>
      <c r="N1188" s="6" t="s">
        <v>6069</v>
      </c>
      <c r="P1188" s="6" t="s">
        <v>6070</v>
      </c>
      <c r="T1188" s="1" t="str">
        <f t="shared" si="1"/>
        <v>ICE001187</v>
      </c>
      <c r="U1188" s="1" t="str">
        <f>TRIM(B1188)&amp;" (ს.კ. "&amp;TRIM(F1188)&amp;") - "&amp;VLOOKUP(X1188,'Entity Types'!B:C,2,false)</f>
        <v>ავთო სიორიძე (ს.კ. 01005035692) - ფიზ. პირი</v>
      </c>
      <c r="V1188" s="6" t="s">
        <v>62</v>
      </c>
      <c r="W1188" s="6" t="s">
        <v>63</v>
      </c>
      <c r="X1188" s="6" t="s">
        <v>92</v>
      </c>
    </row>
    <row r="1189">
      <c r="A1189" s="5">
        <v>44346.88266008101</v>
      </c>
      <c r="B1189" s="6" t="s">
        <v>6071</v>
      </c>
      <c r="D1189" s="1" t="str">
        <f>VLOOKUP(X1189,'Entity Types'!B:C,2,false)</f>
        <v>ფიზ. პირი</v>
      </c>
      <c r="E1189" s="1" t="b">
        <v>1</v>
      </c>
      <c r="F1189" s="6" t="s">
        <v>6072</v>
      </c>
      <c r="G1189" s="6" t="str">
        <f>VLOOKUP(W1189, Countries!B:H,7,false)</f>
        <v>საქართველო - GEO</v>
      </c>
      <c r="H1189" s="6" t="s">
        <v>6073</v>
      </c>
      <c r="N1189" s="6" t="s">
        <v>6074</v>
      </c>
      <c r="P1189" s="6" t="s">
        <v>6075</v>
      </c>
      <c r="T1189" s="1" t="str">
        <f t="shared" si="1"/>
        <v>ICE001188</v>
      </c>
      <c r="U1189" s="1" t="str">
        <f>TRIM(B1189)&amp;" (ს.კ. "&amp;TRIM(F1189)&amp;") - "&amp;VLOOKUP(X1189,'Entity Types'!B:C,2,false)</f>
        <v>გურამ დგებუაძე (ს.კ. 01017050649) - ფიზ. პირი</v>
      </c>
      <c r="V1189" s="6" t="s">
        <v>62</v>
      </c>
      <c r="W1189" s="6" t="s">
        <v>63</v>
      </c>
      <c r="X1189" s="6" t="s">
        <v>92</v>
      </c>
    </row>
    <row r="1190">
      <c r="A1190" s="5">
        <v>44346.882690405095</v>
      </c>
      <c r="B1190" s="6" t="s">
        <v>6076</v>
      </c>
      <c r="D1190" s="1" t="str">
        <f>VLOOKUP(X1190,'Entity Types'!B:C,2,false)</f>
        <v>ფიზ. პირი</v>
      </c>
      <c r="E1190" s="1" t="b">
        <v>1</v>
      </c>
      <c r="F1190" s="6" t="s">
        <v>6077</v>
      </c>
      <c r="G1190" s="6" t="str">
        <f>VLOOKUP(W1190, Countries!B:H,7,false)</f>
        <v>საქართველო - GEO</v>
      </c>
      <c r="H1190" s="6" t="s">
        <v>5874</v>
      </c>
      <c r="N1190" s="6" t="s">
        <v>6078</v>
      </c>
      <c r="P1190" s="6" t="s">
        <v>6079</v>
      </c>
      <c r="T1190" s="1" t="str">
        <f t="shared" si="1"/>
        <v>ICE001189</v>
      </c>
      <c r="U1190" s="1" t="str">
        <f>TRIM(B1190)&amp;" (ს.კ. "&amp;TRIM(F1190)&amp;") - "&amp;VLOOKUP(X1190,'Entity Types'!B:C,2,false)</f>
        <v>მიხეილ ურუშაძე (ს.კ. 01024089572) - ფიზ. პირი</v>
      </c>
      <c r="V1190" s="6" t="s">
        <v>62</v>
      </c>
      <c r="W1190" s="6" t="s">
        <v>63</v>
      </c>
      <c r="X1190" s="6" t="s">
        <v>92</v>
      </c>
    </row>
    <row r="1191">
      <c r="A1191" s="5">
        <v>44346.88271844907</v>
      </c>
      <c r="B1191" s="6" t="s">
        <v>6080</v>
      </c>
      <c r="D1191" s="1" t="str">
        <f>VLOOKUP(X1191,'Entity Types'!B:C,2,false)</f>
        <v>ფიზ. პირი</v>
      </c>
      <c r="E1191" s="1" t="b">
        <v>1</v>
      </c>
      <c r="F1191" s="6" t="s">
        <v>6081</v>
      </c>
      <c r="G1191" s="6" t="str">
        <f>VLOOKUP(W1191, Countries!B:H,7,false)</f>
        <v>საქართველო - GEO</v>
      </c>
      <c r="H1191" s="6" t="s">
        <v>5874</v>
      </c>
      <c r="N1191" s="6" t="s">
        <v>6082</v>
      </c>
      <c r="P1191" s="6" t="s">
        <v>6083</v>
      </c>
      <c r="T1191" s="1" t="str">
        <f t="shared" si="1"/>
        <v>ICE001190</v>
      </c>
      <c r="U1191" s="1" t="str">
        <f>TRIM(B1191)&amp;" (ს.კ. "&amp;TRIM(F1191)&amp;") - "&amp;VLOOKUP(X1191,'Entity Types'!B:C,2,false)</f>
        <v>სურენ აფიცარიანი (ს.კ. 01027053817) - ფიზ. პირი</v>
      </c>
      <c r="V1191" s="6" t="s">
        <v>62</v>
      </c>
      <c r="W1191" s="6" t="s">
        <v>63</v>
      </c>
      <c r="X1191" s="6" t="s">
        <v>92</v>
      </c>
    </row>
    <row r="1192">
      <c r="A1192" s="5">
        <v>44346.882746504634</v>
      </c>
      <c r="B1192" s="6" t="s">
        <v>6084</v>
      </c>
      <c r="D1192" s="1" t="str">
        <f>VLOOKUP(X1192,'Entity Types'!B:C,2,false)</f>
        <v>ფიზ. პირი</v>
      </c>
      <c r="E1192" s="1" t="b">
        <v>1</v>
      </c>
      <c r="F1192" s="6" t="s">
        <v>6085</v>
      </c>
      <c r="G1192" s="6" t="str">
        <f>VLOOKUP(W1192, Countries!B:H,7,false)</f>
        <v>საქართველო - GEO</v>
      </c>
      <c r="H1192" s="6" t="s">
        <v>5874</v>
      </c>
      <c r="N1192" s="6" t="s">
        <v>6086</v>
      </c>
      <c r="O1192" s="6">
        <v>5.77771611E8</v>
      </c>
      <c r="P1192" s="6" t="s">
        <v>6087</v>
      </c>
      <c r="T1192" s="1" t="str">
        <f t="shared" si="1"/>
        <v>ICE001191</v>
      </c>
      <c r="U1192" s="1" t="str">
        <f>TRIM(B1192)&amp;" (ს.კ. "&amp;TRIM(F1192)&amp;") - "&amp;VLOOKUP(X1192,'Entity Types'!B:C,2,false)</f>
        <v>შორენა ჯიჯიაშვილი (ს.კ. 01005004678) - ფიზ. პირი</v>
      </c>
      <c r="V1192" s="6" t="s">
        <v>62</v>
      </c>
      <c r="W1192" s="6" t="s">
        <v>63</v>
      </c>
      <c r="X1192" s="6" t="s">
        <v>92</v>
      </c>
    </row>
    <row r="1193">
      <c r="A1193" s="5">
        <v>44346.885601145834</v>
      </c>
      <c r="B1193" s="6" t="s">
        <v>6088</v>
      </c>
      <c r="D1193" s="1" t="str">
        <f>VLOOKUP(X1193,'Entity Types'!B:C,2,false)</f>
        <v>ფიზ. პირი</v>
      </c>
      <c r="E1193" s="1" t="b">
        <v>1</v>
      </c>
      <c r="F1193" s="6" t="s">
        <v>6089</v>
      </c>
      <c r="G1193" s="6" t="str">
        <f>VLOOKUP(W1193, Countries!B:H,7,false)</f>
        <v>საქართველო - GEO</v>
      </c>
      <c r="H1193" s="6" t="s">
        <v>6090</v>
      </c>
      <c r="N1193" s="6" t="s">
        <v>6091</v>
      </c>
      <c r="O1193" s="6">
        <v>5.91222276E8</v>
      </c>
      <c r="P1193" s="6" t="s">
        <v>6092</v>
      </c>
      <c r="T1193" s="1" t="str">
        <f t="shared" si="1"/>
        <v>ICE001192</v>
      </c>
      <c r="U1193" s="1" t="str">
        <f>TRIM(B1193)&amp;" (ს.კ. "&amp;TRIM(F1193)&amp;") - "&amp;VLOOKUP(X1193,'Entity Types'!B:C,2,false)</f>
        <v>ცოტნე ჯმუხაძე (ს.კ. 01027089575) - ფიზ. პირი</v>
      </c>
      <c r="V1193" s="6" t="s">
        <v>62</v>
      </c>
      <c r="W1193" s="6" t="s">
        <v>63</v>
      </c>
      <c r="X1193" s="6" t="s">
        <v>92</v>
      </c>
    </row>
    <row r="1194">
      <c r="A1194" s="5">
        <v>44346.885626828705</v>
      </c>
      <c r="B1194" s="6" t="s">
        <v>6093</v>
      </c>
      <c r="D1194" s="1" t="str">
        <f>VLOOKUP(X1194,'Entity Types'!B:C,2,false)</f>
        <v>ფიზ. პირი</v>
      </c>
      <c r="E1194" s="1" t="b">
        <v>1</v>
      </c>
      <c r="F1194" s="6" t="s">
        <v>6094</v>
      </c>
      <c r="G1194" s="6" t="str">
        <f>VLOOKUP(W1194, Countries!B:H,7,false)</f>
        <v>საქართველო - GEO</v>
      </c>
      <c r="H1194" s="6" t="s">
        <v>5901</v>
      </c>
      <c r="N1194" s="6" t="s">
        <v>6095</v>
      </c>
      <c r="P1194" s="6" t="s">
        <v>6096</v>
      </c>
      <c r="T1194" s="1" t="str">
        <f t="shared" si="1"/>
        <v>ICE001193</v>
      </c>
      <c r="U1194" s="1" t="str">
        <f>TRIM(B1194)&amp;" (ს.კ. "&amp;TRIM(F1194)&amp;") - "&amp;VLOOKUP(X1194,'Entity Types'!B:C,2,false)</f>
        <v>ლუკა ნადირაძე (ს.კ. 01008063825) - ფიზ. პირი</v>
      </c>
      <c r="V1194" s="6" t="s">
        <v>62</v>
      </c>
      <c r="W1194" s="6" t="s">
        <v>63</v>
      </c>
      <c r="X1194" s="6" t="s">
        <v>92</v>
      </c>
    </row>
    <row r="1195">
      <c r="A1195" s="5">
        <v>44346.88565163194</v>
      </c>
      <c r="B1195" s="6" t="s">
        <v>6097</v>
      </c>
      <c r="D1195" s="1" t="str">
        <f>VLOOKUP(X1195,'Entity Types'!B:C,2,false)</f>
        <v>ფიზ. პირი</v>
      </c>
      <c r="E1195" s="1" t="b">
        <v>1</v>
      </c>
      <c r="F1195" s="6" t="s">
        <v>6098</v>
      </c>
      <c r="G1195" s="6" t="str">
        <f>VLOOKUP(W1195, Countries!B:H,7,false)</f>
        <v>საქართველო - GEO</v>
      </c>
      <c r="H1195" s="6" t="s">
        <v>6099</v>
      </c>
      <c r="N1195" s="6" t="s">
        <v>80</v>
      </c>
      <c r="P1195" s="6" t="s">
        <v>6100</v>
      </c>
      <c r="T1195" s="1" t="str">
        <f t="shared" si="1"/>
        <v>ICE001194</v>
      </c>
      <c r="U1195" s="1" t="str">
        <f>TRIM(B1195)&amp;" (ს.კ. "&amp;TRIM(F1195)&amp;") - "&amp;VLOOKUP(X1195,'Entity Types'!B:C,2,false)</f>
        <v>შალვა კაპანაძე (ს.კ. 01001079587) - ფიზ. პირი</v>
      </c>
      <c r="V1195" s="6" t="s">
        <v>62</v>
      </c>
      <c r="W1195" s="6" t="s">
        <v>63</v>
      </c>
      <c r="X1195" s="6" t="s">
        <v>92</v>
      </c>
    </row>
    <row r="1196">
      <c r="A1196" s="5">
        <v>44346.88567633102</v>
      </c>
      <c r="B1196" s="6" t="s">
        <v>6101</v>
      </c>
      <c r="D1196" s="1" t="str">
        <f>VLOOKUP(X1196,'Entity Types'!B:C,2,false)</f>
        <v>ფიზ. პირი</v>
      </c>
      <c r="E1196" s="1" t="b">
        <v>0</v>
      </c>
      <c r="F1196" s="6" t="s">
        <v>6102</v>
      </c>
      <c r="G1196" s="6" t="str">
        <f>VLOOKUP(W1196, Countries!B:H,7,false)</f>
        <v>საქართველო - GEO</v>
      </c>
      <c r="H1196" s="6" t="s">
        <v>6063</v>
      </c>
      <c r="N1196" s="6" t="s">
        <v>6103</v>
      </c>
      <c r="O1196" s="6">
        <v>5.58132887E8</v>
      </c>
      <c r="P1196" s="6" t="s">
        <v>6104</v>
      </c>
      <c r="T1196" s="1" t="str">
        <f t="shared" si="1"/>
        <v>ICE001195</v>
      </c>
      <c r="U1196" s="1" t="str">
        <f>TRIM(B1196)&amp;" (ს.კ. "&amp;TRIM(F1196)&amp;") - "&amp;VLOOKUP(X1196,'Entity Types'!B:C,2,false)</f>
        <v>ჟუჟუნა მიქელაძე (ს.კ. 61006053512) - ფიზ. პირი</v>
      </c>
      <c r="V1196" s="6" t="s">
        <v>62</v>
      </c>
      <c r="W1196" s="6" t="s">
        <v>63</v>
      </c>
      <c r="X1196" s="6" t="s">
        <v>92</v>
      </c>
    </row>
    <row r="1197">
      <c r="A1197" s="5">
        <v>44346.88570107639</v>
      </c>
      <c r="B1197" s="6" t="s">
        <v>6105</v>
      </c>
      <c r="D1197" s="1" t="str">
        <f>VLOOKUP(X1197,'Entity Types'!B:C,2,false)</f>
        <v>ფიზ. პირი</v>
      </c>
      <c r="E1197" s="1" t="b">
        <v>1</v>
      </c>
      <c r="F1197" s="6" t="s">
        <v>6106</v>
      </c>
      <c r="G1197" s="6" t="str">
        <f>VLOOKUP(W1197, Countries!B:H,7,false)</f>
        <v>საქართველო - GEO</v>
      </c>
      <c r="H1197" s="6" t="s">
        <v>6107</v>
      </c>
      <c r="N1197" s="6" t="s">
        <v>6108</v>
      </c>
      <c r="O1197" s="6">
        <v>5.0</v>
      </c>
      <c r="P1197" s="6" t="s">
        <v>6109</v>
      </c>
      <c r="T1197" s="1" t="str">
        <f t="shared" si="1"/>
        <v>ICE001196</v>
      </c>
      <c r="U1197" s="1" t="str">
        <f>TRIM(B1197)&amp;" (ს.კ. "&amp;TRIM(F1197)&amp;") - "&amp;VLOOKUP(X1197,'Entity Types'!B:C,2,false)</f>
        <v>ჩალხია ვერულიძე (ს.კ. 61004066717) - ფიზ. პირი</v>
      </c>
      <c r="V1197" s="6" t="s">
        <v>62</v>
      </c>
      <c r="W1197" s="6" t="s">
        <v>63</v>
      </c>
      <c r="X1197" s="6" t="s">
        <v>92</v>
      </c>
    </row>
    <row r="1198">
      <c r="A1198" s="5">
        <v>44346.885727569446</v>
      </c>
      <c r="B1198" s="6" t="s">
        <v>488</v>
      </c>
      <c r="D1198" s="1" t="str">
        <f>VLOOKUP(X1198,'Entity Types'!B:C,2,false)</f>
        <v>ფიზ. პირი</v>
      </c>
      <c r="E1198" s="1" t="b">
        <v>1</v>
      </c>
      <c r="F1198" s="6" t="s">
        <v>6110</v>
      </c>
      <c r="G1198" s="6" t="str">
        <f>VLOOKUP(W1198, Countries!B:H,7,false)</f>
        <v>საქართველო - GEO</v>
      </c>
      <c r="H1198" s="6" t="s">
        <v>6111</v>
      </c>
      <c r="N1198" s="6" t="s">
        <v>6112</v>
      </c>
      <c r="O1198" s="6">
        <v>5.0</v>
      </c>
      <c r="P1198" s="6" t="s">
        <v>6113</v>
      </c>
      <c r="S1198" s="6">
        <v>1837.0</v>
      </c>
      <c r="T1198" s="1" t="str">
        <f t="shared" si="1"/>
        <v>ICE001197</v>
      </c>
      <c r="U1198" s="1" t="str">
        <f>TRIM(B1198)&amp;" (ს.კ. "&amp;TRIM(F1198)&amp;") - "&amp;VLOOKUP(X1198,'Entity Types'!B:C,2,false)</f>
        <v>გიორგი ლორთქიფანიძე (ს.კ. 01009002617) - ფიზ. პირი</v>
      </c>
      <c r="V1198" s="6" t="s">
        <v>62</v>
      </c>
      <c r="W1198" s="6" t="s">
        <v>63</v>
      </c>
      <c r="X1198" s="6" t="s">
        <v>92</v>
      </c>
    </row>
    <row r="1199">
      <c r="A1199" s="5">
        <v>44346.88575202547</v>
      </c>
      <c r="B1199" s="6" t="s">
        <v>6114</v>
      </c>
      <c r="D1199" s="1" t="str">
        <f>VLOOKUP(X1199,'Entity Types'!B:C,2,false)</f>
        <v>ფიზ. პირი</v>
      </c>
      <c r="E1199" s="1" t="b">
        <v>1</v>
      </c>
      <c r="F1199" s="6" t="s">
        <v>6115</v>
      </c>
      <c r="G1199" s="6" t="str">
        <f>VLOOKUP(W1199, Countries!B:H,7,false)</f>
        <v>საქართველო - GEO</v>
      </c>
      <c r="H1199" s="6" t="s">
        <v>2945</v>
      </c>
      <c r="N1199" s="6" t="s">
        <v>6116</v>
      </c>
      <c r="P1199" s="6" t="s">
        <v>6117</v>
      </c>
      <c r="T1199" s="1" t="str">
        <f t="shared" si="1"/>
        <v>ICE001198</v>
      </c>
      <c r="U1199" s="1" t="str">
        <f>TRIM(B1199)&amp;" (ს.კ. "&amp;TRIM(F1199)&amp;") - "&amp;VLOOKUP(X1199,'Entity Types'!B:C,2,false)</f>
        <v>ავთანდილ ლორთქიფანიძე (ს.კ. 61006065869) - ფიზ. პირი</v>
      </c>
      <c r="V1199" s="6" t="s">
        <v>62</v>
      </c>
      <c r="W1199" s="6" t="s">
        <v>63</v>
      </c>
      <c r="X1199" s="6" t="s">
        <v>92</v>
      </c>
    </row>
    <row r="1200">
      <c r="A1200" s="5">
        <v>44346.8857765162</v>
      </c>
      <c r="B1200" s="6" t="s">
        <v>6118</v>
      </c>
      <c r="D1200" s="1" t="str">
        <f>VLOOKUP(X1200,'Entity Types'!B:C,2,false)</f>
        <v>ფიზ. პირი</v>
      </c>
      <c r="E1200" s="1" t="b">
        <v>1</v>
      </c>
      <c r="F1200" s="6" t="s">
        <v>6119</v>
      </c>
      <c r="G1200" s="6" t="str">
        <f>VLOOKUP(W1200, Countries!B:H,7,false)</f>
        <v>საქართველო - GEO</v>
      </c>
      <c r="H1200" s="6" t="s">
        <v>6120</v>
      </c>
      <c r="N1200" s="6" t="s">
        <v>6121</v>
      </c>
      <c r="O1200" s="6">
        <v>5.57602672E8</v>
      </c>
      <c r="P1200" s="6" t="s">
        <v>6122</v>
      </c>
      <c r="T1200" s="1" t="str">
        <f t="shared" si="1"/>
        <v>ICE001199</v>
      </c>
      <c r="U1200" s="1" t="str">
        <f>TRIM(B1200)&amp;" (ს.კ. "&amp;TRIM(F1200)&amp;") - "&amp;VLOOKUP(X1200,'Entity Types'!B:C,2,false)</f>
        <v>გიორგი წერეთელი (ს.კ. 01001027557) - ფიზ. პირი</v>
      </c>
      <c r="V1200" s="6" t="s">
        <v>62</v>
      </c>
      <c r="W1200" s="6" t="s">
        <v>63</v>
      </c>
      <c r="X1200" s="6" t="s">
        <v>92</v>
      </c>
    </row>
    <row r="1201">
      <c r="A1201" s="5">
        <v>44346.88580050926</v>
      </c>
      <c r="B1201" s="6" t="s">
        <v>6123</v>
      </c>
      <c r="D1201" s="1" t="str">
        <f>VLOOKUP(X1201,'Entity Types'!B:C,2,false)</f>
        <v>ფიზ. პირი</v>
      </c>
      <c r="E1201" s="1" t="b">
        <v>1</v>
      </c>
      <c r="F1201" s="6" t="s">
        <v>6124</v>
      </c>
      <c r="G1201" s="6" t="str">
        <f>VLOOKUP(W1201, Countries!B:H,7,false)</f>
        <v>საქართველო - GEO</v>
      </c>
      <c r="H1201" s="6" t="s">
        <v>6125</v>
      </c>
      <c r="N1201" s="6" t="s">
        <v>6126</v>
      </c>
      <c r="O1201" s="6">
        <v>5.58377414E8</v>
      </c>
      <c r="P1201" s="6" t="s">
        <v>6127</v>
      </c>
      <c r="T1201" s="1" t="str">
        <f t="shared" si="1"/>
        <v>ICE001200</v>
      </c>
      <c r="U1201" s="1" t="str">
        <f>TRIM(B1201)&amp;" (ს.კ. "&amp;TRIM(F1201)&amp;") - "&amp;VLOOKUP(X1201,'Entity Types'!B:C,2,false)</f>
        <v>თეა ქერაშვილი (ს.კ. 01024037161) - ფიზ. პირი</v>
      </c>
      <c r="V1201" s="6" t="s">
        <v>62</v>
      </c>
      <c r="W1201" s="6" t="s">
        <v>63</v>
      </c>
      <c r="X1201" s="6" t="s">
        <v>92</v>
      </c>
    </row>
    <row r="1202">
      <c r="A1202" s="5">
        <v>44346.88582541667</v>
      </c>
      <c r="B1202" s="6" t="s">
        <v>6128</v>
      </c>
      <c r="D1202" s="1" t="str">
        <f>VLOOKUP(X1202,'Entity Types'!B:C,2,false)</f>
        <v>ფიზ. პირი</v>
      </c>
      <c r="E1202" s="1" t="b">
        <v>1</v>
      </c>
      <c r="F1202" s="6" t="s">
        <v>6129</v>
      </c>
      <c r="G1202" s="6" t="str">
        <f>VLOOKUP(W1202, Countries!B:H,7,false)</f>
        <v>საქართველო - GEO</v>
      </c>
      <c r="H1202" s="6" t="s">
        <v>6130</v>
      </c>
      <c r="N1202" s="6" t="s">
        <v>6131</v>
      </c>
      <c r="O1202" s="6">
        <v>5.0</v>
      </c>
      <c r="P1202" s="6" t="s">
        <v>6132</v>
      </c>
      <c r="T1202" s="1" t="str">
        <f t="shared" si="1"/>
        <v>ICE001201</v>
      </c>
      <c r="U1202" s="1" t="str">
        <f>TRIM(B1202)&amp;" (ს.კ. "&amp;TRIM(F1202)&amp;") - "&amp;VLOOKUP(X1202,'Entity Types'!B:C,2,false)</f>
        <v>გიორგი ხორავა (ს.კ. 19001070187) - ფიზ. პირი</v>
      </c>
      <c r="V1202" s="6" t="s">
        <v>62</v>
      </c>
      <c r="W1202" s="6" t="s">
        <v>63</v>
      </c>
      <c r="X1202" s="6" t="s">
        <v>92</v>
      </c>
    </row>
    <row r="1203">
      <c r="A1203" s="5">
        <v>44346.88585100694</v>
      </c>
      <c r="B1203" s="6" t="s">
        <v>6133</v>
      </c>
      <c r="D1203" s="1" t="str">
        <f>VLOOKUP(X1203,'Entity Types'!B:C,2,false)</f>
        <v>ფიზ. პირი</v>
      </c>
      <c r="E1203" s="1" t="b">
        <v>1</v>
      </c>
      <c r="F1203" s="6" t="s">
        <v>6134</v>
      </c>
      <c r="G1203" s="6" t="str">
        <f>VLOOKUP(W1203, Countries!B:H,7,false)</f>
        <v>საქართველო - GEO</v>
      </c>
      <c r="H1203" s="6" t="s">
        <v>6135</v>
      </c>
      <c r="N1203" s="6" t="s">
        <v>80</v>
      </c>
      <c r="P1203" s="6" t="s">
        <v>6136</v>
      </c>
      <c r="T1203" s="1" t="str">
        <f t="shared" si="1"/>
        <v>ICE001202</v>
      </c>
      <c r="U1203" s="1" t="str">
        <f>TRIM(B1203)&amp;" (ს.კ. "&amp;TRIM(F1203)&amp;") - "&amp;VLOOKUP(X1203,'Entity Types'!B:C,2,false)</f>
        <v>დავითი საღარეიშვილი (ს.კ. 01001006128) - ფიზ. პირი</v>
      </c>
      <c r="V1203" s="6" t="s">
        <v>62</v>
      </c>
      <c r="W1203" s="6" t="s">
        <v>63</v>
      </c>
      <c r="X1203" s="6" t="s">
        <v>92</v>
      </c>
    </row>
    <row r="1204">
      <c r="A1204" s="5">
        <v>44346.88587628472</v>
      </c>
      <c r="B1204" s="6" t="s">
        <v>6137</v>
      </c>
      <c r="D1204" s="1" t="str">
        <f>VLOOKUP(X1204,'Entity Types'!B:C,2,false)</f>
        <v>ფიზ. პირი</v>
      </c>
      <c r="E1204" s="1" t="b">
        <v>1</v>
      </c>
      <c r="F1204" s="6" t="s">
        <v>6138</v>
      </c>
      <c r="G1204" s="6" t="str">
        <f>VLOOKUP(W1204, Countries!B:H,7,false)</f>
        <v>საქართველო - GEO</v>
      </c>
      <c r="H1204" s="6" t="s">
        <v>6139</v>
      </c>
      <c r="N1204" s="6" t="s">
        <v>80</v>
      </c>
      <c r="P1204" s="6" t="s">
        <v>6140</v>
      </c>
      <c r="T1204" s="1" t="str">
        <f t="shared" si="1"/>
        <v>ICE001203</v>
      </c>
      <c r="U1204" s="1" t="str">
        <f>TRIM(B1204)&amp;" (ს.კ. "&amp;TRIM(F1204)&amp;") - "&amp;VLOOKUP(X1204,'Entity Types'!B:C,2,false)</f>
        <v>თორნიკე ნიკოლაიშვილი (ს.კ. 01001029418) - ფიზ. პირი</v>
      </c>
      <c r="V1204" s="6" t="s">
        <v>62</v>
      </c>
      <c r="W1204" s="6" t="s">
        <v>63</v>
      </c>
      <c r="X1204" s="6" t="s">
        <v>92</v>
      </c>
    </row>
    <row r="1205">
      <c r="A1205" s="5">
        <v>44346.885903194445</v>
      </c>
      <c r="B1205" s="6" t="s">
        <v>6141</v>
      </c>
      <c r="D1205" s="1" t="str">
        <f>VLOOKUP(X1205,'Entity Types'!B:C,2,false)</f>
        <v>ფიზ. პირი</v>
      </c>
      <c r="E1205" s="1" t="b">
        <v>1</v>
      </c>
      <c r="F1205" s="6" t="s">
        <v>6142</v>
      </c>
      <c r="G1205" s="6" t="str">
        <f>VLOOKUP(W1205, Countries!B:H,7,false)</f>
        <v>საქართველო - GEO</v>
      </c>
      <c r="H1205" s="6" t="s">
        <v>6143</v>
      </c>
      <c r="N1205" s="6" t="s">
        <v>80</v>
      </c>
      <c r="P1205" s="6" t="s">
        <v>6144</v>
      </c>
      <c r="T1205" s="1" t="str">
        <f t="shared" si="1"/>
        <v>ICE001204</v>
      </c>
      <c r="U1205" s="1" t="str">
        <f>TRIM(B1205)&amp;" (ს.კ. "&amp;TRIM(F1205)&amp;") - "&amp;VLOOKUP(X1205,'Entity Types'!B:C,2,false)</f>
        <v>თინა ნასოევა (ს.კ. 01001056069) - ფიზ. პირი</v>
      </c>
      <c r="V1205" s="6" t="s">
        <v>62</v>
      </c>
      <c r="W1205" s="6" t="s">
        <v>63</v>
      </c>
      <c r="X1205" s="6" t="s">
        <v>92</v>
      </c>
    </row>
    <row r="1206">
      <c r="A1206" s="5">
        <v>44346.8859283912</v>
      </c>
      <c r="B1206" s="6" t="s">
        <v>6145</v>
      </c>
      <c r="D1206" s="1" t="str">
        <f>VLOOKUP(X1206,'Entity Types'!B:C,2,false)</f>
        <v>ფიზ. პირი</v>
      </c>
      <c r="E1206" s="1" t="b">
        <v>1</v>
      </c>
      <c r="F1206" s="6" t="s">
        <v>6146</v>
      </c>
      <c r="G1206" s="6" t="str">
        <f>VLOOKUP(W1206, Countries!B:H,7,false)</f>
        <v>საქართველო - GEO</v>
      </c>
      <c r="H1206" s="6" t="s">
        <v>6147</v>
      </c>
      <c r="N1206" s="6" t="s">
        <v>80</v>
      </c>
      <c r="P1206" s="6" t="s">
        <v>6148</v>
      </c>
      <c r="S1206" s="6">
        <v>1109.0</v>
      </c>
      <c r="T1206" s="1" t="str">
        <f t="shared" si="1"/>
        <v>ICE001205</v>
      </c>
      <c r="U1206" s="1" t="str">
        <f>TRIM(B1206)&amp;" (ს.კ. "&amp;TRIM(F1206)&amp;") - "&amp;VLOOKUP(X1206,'Entity Types'!B:C,2,false)</f>
        <v>ნიკა ლევანიშვილი (ს.კ. 01001100800) - ფიზ. პირი</v>
      </c>
      <c r="V1206" s="6" t="s">
        <v>62</v>
      </c>
      <c r="W1206" s="6" t="s">
        <v>63</v>
      </c>
      <c r="X1206" s="6" t="s">
        <v>92</v>
      </c>
    </row>
    <row r="1207">
      <c r="A1207" s="5">
        <v>44346.885953969904</v>
      </c>
      <c r="B1207" s="6" t="s">
        <v>6149</v>
      </c>
      <c r="D1207" s="1" t="str">
        <f>VLOOKUP(X1207,'Entity Types'!B:C,2,false)</f>
        <v>ფიზ. პირი</v>
      </c>
      <c r="E1207" s="1" t="b">
        <v>1</v>
      </c>
      <c r="F1207" s="6" t="s">
        <v>6150</v>
      </c>
      <c r="G1207" s="6" t="str">
        <f>VLOOKUP(W1207, Countries!B:H,7,false)</f>
        <v>საქართველო - GEO</v>
      </c>
      <c r="H1207" s="6" t="s">
        <v>6151</v>
      </c>
      <c r="N1207" s="6" t="s">
        <v>80</v>
      </c>
      <c r="P1207" s="6" t="s">
        <v>6152</v>
      </c>
      <c r="T1207" s="1" t="str">
        <f t="shared" si="1"/>
        <v>ICE001206</v>
      </c>
      <c r="U1207" s="1" t="str">
        <f>TRIM(B1207)&amp;" (ს.კ. "&amp;TRIM(F1207)&amp;") - "&amp;VLOOKUP(X1207,'Entity Types'!B:C,2,false)</f>
        <v>მარინა შუღლაძე (ს.კ. 01005023521) - ფიზ. პირი</v>
      </c>
      <c r="V1207" s="6" t="s">
        <v>62</v>
      </c>
      <c r="W1207" s="6" t="s">
        <v>63</v>
      </c>
      <c r="X1207" s="6" t="s">
        <v>92</v>
      </c>
    </row>
    <row r="1208">
      <c r="A1208" s="5">
        <v>44346.88597915509</v>
      </c>
      <c r="B1208" s="6" t="s">
        <v>5940</v>
      </c>
      <c r="D1208" s="1" t="str">
        <f>VLOOKUP(X1208,'Entity Types'!B:C,2,false)</f>
        <v>ფიზ. პირი</v>
      </c>
      <c r="E1208" s="1" t="b">
        <v>1</v>
      </c>
      <c r="F1208" s="6" t="s">
        <v>6153</v>
      </c>
      <c r="G1208" s="6" t="str">
        <f>VLOOKUP(W1208, Countries!B:H,7,false)</f>
        <v>საქართველო - GEO</v>
      </c>
      <c r="H1208" s="6" t="s">
        <v>6154</v>
      </c>
      <c r="N1208" s="6" t="s">
        <v>80</v>
      </c>
      <c r="P1208" s="6" t="s">
        <v>6155</v>
      </c>
      <c r="T1208" s="1" t="str">
        <f t="shared" si="1"/>
        <v>ICE001207</v>
      </c>
      <c r="U1208" s="1" t="str">
        <f>TRIM(B1208)&amp;" (ს.კ. "&amp;TRIM(F1208)&amp;") - "&amp;VLOOKUP(X1208,'Entity Types'!B:C,2,false)</f>
        <v>გიორგი გუნაშვილი (ს.კ. 01006017455) - ფიზ. პირი</v>
      </c>
      <c r="V1208" s="6" t="s">
        <v>62</v>
      </c>
      <c r="W1208" s="6" t="s">
        <v>63</v>
      </c>
      <c r="X1208" s="6" t="s">
        <v>92</v>
      </c>
    </row>
    <row r="1209">
      <c r="A1209" s="5">
        <v>44346.886004189815</v>
      </c>
      <c r="B1209" s="6" t="s">
        <v>6156</v>
      </c>
      <c r="D1209" s="1" t="str">
        <f>VLOOKUP(X1209,'Entity Types'!B:C,2,false)</f>
        <v>ფიზ. პირი</v>
      </c>
      <c r="E1209" s="1" t="b">
        <v>1</v>
      </c>
      <c r="F1209" s="6" t="s">
        <v>6157</v>
      </c>
      <c r="G1209" s="6" t="str">
        <f>VLOOKUP(W1209, Countries!B:H,7,false)</f>
        <v>საქართველო - GEO</v>
      </c>
      <c r="H1209" s="6" t="s">
        <v>6158</v>
      </c>
      <c r="N1209" s="6" t="s">
        <v>6159</v>
      </c>
      <c r="P1209" s="6" t="s">
        <v>6160</v>
      </c>
      <c r="T1209" s="1" t="str">
        <f t="shared" si="1"/>
        <v>ICE001208</v>
      </c>
      <c r="U1209" s="1" t="str">
        <f>TRIM(B1209)&amp;" (ს.კ. "&amp;TRIM(F1209)&amp;") - "&amp;VLOOKUP(X1209,'Entity Types'!B:C,2,false)</f>
        <v>დავით თოფურია (ს.კ. 01008045332) - ფიზ. პირი</v>
      </c>
      <c r="V1209" s="6" t="s">
        <v>62</v>
      </c>
      <c r="W1209" s="6" t="s">
        <v>63</v>
      </c>
      <c r="X1209" s="6" t="s">
        <v>92</v>
      </c>
    </row>
    <row r="1210">
      <c r="A1210" s="5">
        <v>44346.88602951389</v>
      </c>
      <c r="B1210" s="6" t="s">
        <v>6161</v>
      </c>
      <c r="D1210" s="1" t="str">
        <f>VLOOKUP(X1210,'Entity Types'!B:C,2,false)</f>
        <v>ფიზ. პირი</v>
      </c>
      <c r="E1210" s="1" t="b">
        <v>1</v>
      </c>
      <c r="F1210" s="6" t="s">
        <v>6162</v>
      </c>
      <c r="G1210" s="6" t="str">
        <f>VLOOKUP(W1210, Countries!B:H,7,false)</f>
        <v>საქართველო - GEO</v>
      </c>
      <c r="H1210" s="6" t="s">
        <v>6163</v>
      </c>
      <c r="N1210" s="6" t="s">
        <v>80</v>
      </c>
      <c r="P1210" s="6" t="s">
        <v>6164</v>
      </c>
      <c r="T1210" s="1" t="str">
        <f t="shared" si="1"/>
        <v>ICE001209</v>
      </c>
      <c r="U1210" s="1" t="str">
        <f>TRIM(B1210)&amp;" (ს.კ. "&amp;TRIM(F1210)&amp;") - "&amp;VLOOKUP(X1210,'Entity Types'!B:C,2,false)</f>
        <v>ბესიკი გოცირიძე (ს.კ. 01008048186) - ფიზ. პირი</v>
      </c>
      <c r="V1210" s="6" t="s">
        <v>62</v>
      </c>
      <c r="W1210" s="6" t="s">
        <v>63</v>
      </c>
      <c r="X1210" s="6" t="s">
        <v>92</v>
      </c>
    </row>
    <row r="1211">
      <c r="A1211" s="5">
        <v>44346.886054953706</v>
      </c>
      <c r="B1211" s="6" t="s">
        <v>6165</v>
      </c>
      <c r="D1211" s="1" t="str">
        <f>VLOOKUP(X1211,'Entity Types'!B:C,2,false)</f>
        <v>ფიზ. პირი</v>
      </c>
      <c r="E1211" s="1" t="b">
        <v>1</v>
      </c>
      <c r="F1211" s="6" t="s">
        <v>6166</v>
      </c>
      <c r="G1211" s="6" t="str">
        <f>VLOOKUP(W1211, Countries!B:H,7,false)</f>
        <v>საქართველო - GEO</v>
      </c>
      <c r="H1211" s="6" t="s">
        <v>6167</v>
      </c>
      <c r="N1211" s="6" t="s">
        <v>80</v>
      </c>
      <c r="P1211" s="6" t="s">
        <v>6168</v>
      </c>
      <c r="T1211" s="1" t="str">
        <f t="shared" si="1"/>
        <v>ICE001210</v>
      </c>
      <c r="U1211" s="1" t="str">
        <f>TRIM(B1211)&amp;" (ს.კ. "&amp;TRIM(F1211)&amp;") - "&amp;VLOOKUP(X1211,'Entity Types'!B:C,2,false)</f>
        <v>დავით რაჩკოვსკი (ს.კ. 01008049574) - ფიზ. პირი</v>
      </c>
      <c r="V1211" s="6" t="s">
        <v>62</v>
      </c>
      <c r="W1211" s="6" t="s">
        <v>63</v>
      </c>
      <c r="X1211" s="6" t="s">
        <v>92</v>
      </c>
    </row>
    <row r="1212">
      <c r="A1212" s="5">
        <v>44346.88608010417</v>
      </c>
      <c r="B1212" s="6" t="s">
        <v>6169</v>
      </c>
      <c r="D1212" s="1" t="str">
        <f>VLOOKUP(X1212,'Entity Types'!B:C,2,false)</f>
        <v>ფიზ. პირი</v>
      </c>
      <c r="E1212" s="1" t="b">
        <v>1</v>
      </c>
      <c r="F1212" s="6" t="s">
        <v>6170</v>
      </c>
      <c r="G1212" s="6" t="str">
        <f>VLOOKUP(W1212, Countries!B:H,7,false)</f>
        <v>საქართველო - GEO</v>
      </c>
      <c r="H1212" s="6" t="s">
        <v>5952</v>
      </c>
      <c r="N1212" s="6" t="s">
        <v>80</v>
      </c>
      <c r="P1212" s="6" t="s">
        <v>6171</v>
      </c>
      <c r="T1212" s="1" t="str">
        <f t="shared" si="1"/>
        <v>ICE001211</v>
      </c>
      <c r="U1212" s="1" t="str">
        <f>TRIM(B1212)&amp;" (ს.კ. "&amp;TRIM(F1212)&amp;") - "&amp;VLOOKUP(X1212,'Entity Types'!B:C,2,false)</f>
        <v>ნინო ხონელია (ს.კ. 01011091685) - ფიზ. პირი</v>
      </c>
      <c r="V1212" s="6" t="s">
        <v>62</v>
      </c>
      <c r="W1212" s="6" t="s">
        <v>63</v>
      </c>
      <c r="X1212" s="6" t="s">
        <v>92</v>
      </c>
    </row>
    <row r="1213">
      <c r="A1213" s="5">
        <v>44346.886104942125</v>
      </c>
      <c r="B1213" s="6" t="s">
        <v>3855</v>
      </c>
      <c r="D1213" s="1" t="str">
        <f>VLOOKUP(X1213,'Entity Types'!B:C,2,false)</f>
        <v>ფიზ. პირი</v>
      </c>
      <c r="E1213" s="1" t="b">
        <v>1</v>
      </c>
      <c r="F1213" s="6" t="s">
        <v>6172</v>
      </c>
      <c r="G1213" s="6" t="str">
        <f>VLOOKUP(W1213, Countries!B:H,7,false)</f>
        <v>საქართველო - GEO</v>
      </c>
      <c r="H1213" s="6" t="s">
        <v>6173</v>
      </c>
      <c r="N1213" s="6" t="s">
        <v>80</v>
      </c>
      <c r="P1213" s="6" t="s">
        <v>6174</v>
      </c>
      <c r="S1213" s="6">
        <v>480.0</v>
      </c>
      <c r="T1213" s="1" t="str">
        <f t="shared" si="1"/>
        <v>ICE001212</v>
      </c>
      <c r="U1213" s="1" t="str">
        <f>TRIM(B1213)&amp;" (ს.კ. "&amp;TRIM(F1213)&amp;") - "&amp;VLOOKUP(X1213,'Entity Types'!B:C,2,false)</f>
        <v>ნიკოლოზ მედულაშვილი (ს.კ. 01012011432) - ფიზ. პირი</v>
      </c>
      <c r="V1213" s="6" t="s">
        <v>62</v>
      </c>
      <c r="W1213" s="6" t="s">
        <v>63</v>
      </c>
      <c r="X1213" s="6" t="s">
        <v>92</v>
      </c>
    </row>
    <row r="1214">
      <c r="A1214" s="5">
        <v>44346.88613006944</v>
      </c>
      <c r="B1214" s="6" t="s">
        <v>6175</v>
      </c>
      <c r="D1214" s="1" t="str">
        <f>VLOOKUP(X1214,'Entity Types'!B:C,2,false)</f>
        <v>ფიზ. პირი</v>
      </c>
      <c r="E1214" s="1" t="b">
        <v>1</v>
      </c>
      <c r="F1214" s="6" t="s">
        <v>6176</v>
      </c>
      <c r="G1214" s="6" t="str">
        <f>VLOOKUP(W1214, Countries!B:H,7,false)</f>
        <v>საქართველო - GEO</v>
      </c>
      <c r="H1214" s="6" t="s">
        <v>6177</v>
      </c>
      <c r="N1214" s="6" t="s">
        <v>80</v>
      </c>
      <c r="P1214" s="6" t="s">
        <v>6178</v>
      </c>
      <c r="T1214" s="1" t="str">
        <f t="shared" si="1"/>
        <v>ICE001213</v>
      </c>
      <c r="U1214" s="1" t="str">
        <f>TRIM(B1214)&amp;" (ს.კ. "&amp;TRIM(F1214)&amp;") - "&amp;VLOOKUP(X1214,'Entity Types'!B:C,2,false)</f>
        <v>გიორგი არსენიშვილი (ს.კ. 01017045490) - ფიზ. პირი</v>
      </c>
      <c r="V1214" s="6" t="s">
        <v>62</v>
      </c>
      <c r="W1214" s="6" t="s">
        <v>63</v>
      </c>
      <c r="X1214" s="6" t="s">
        <v>92</v>
      </c>
    </row>
    <row r="1215">
      <c r="A1215" s="5">
        <v>44346.88615533565</v>
      </c>
      <c r="B1215" s="6" t="s">
        <v>6179</v>
      </c>
      <c r="D1215" s="1" t="str">
        <f>VLOOKUP(X1215,'Entity Types'!B:C,2,false)</f>
        <v>ფიზ. პირი</v>
      </c>
      <c r="E1215" s="1" t="b">
        <v>1</v>
      </c>
      <c r="F1215" s="6" t="s">
        <v>6180</v>
      </c>
      <c r="G1215" s="6" t="str">
        <f>VLOOKUP(W1215, Countries!B:H,7,false)</f>
        <v>საქართველო - GEO</v>
      </c>
      <c r="H1215" s="6" t="s">
        <v>6181</v>
      </c>
      <c r="N1215" s="6" t="s">
        <v>80</v>
      </c>
      <c r="P1215" s="6" t="s">
        <v>6182</v>
      </c>
      <c r="T1215" s="1" t="str">
        <f t="shared" si="1"/>
        <v>ICE001214</v>
      </c>
      <c r="U1215" s="1" t="str">
        <f>TRIM(B1215)&amp;" (ს.კ. "&amp;TRIM(F1215)&amp;") - "&amp;VLOOKUP(X1215,'Entity Types'!B:C,2,false)</f>
        <v>რატი რომაშვილი (ს.კ. 01017049157) - ფიზ. პირი</v>
      </c>
      <c r="V1215" s="6" t="s">
        <v>62</v>
      </c>
      <c r="W1215" s="6" t="s">
        <v>63</v>
      </c>
      <c r="X1215" s="6" t="s">
        <v>92</v>
      </c>
    </row>
    <row r="1216">
      <c r="A1216" s="5">
        <v>44346.886180636575</v>
      </c>
      <c r="B1216" s="6" t="s">
        <v>6183</v>
      </c>
      <c r="D1216" s="1" t="str">
        <f>VLOOKUP(X1216,'Entity Types'!B:C,2,false)</f>
        <v>ფიზ. პირი</v>
      </c>
      <c r="E1216" s="1" t="b">
        <v>1</v>
      </c>
      <c r="F1216" s="6" t="s">
        <v>6184</v>
      </c>
      <c r="G1216" s="6" t="str">
        <f>VLOOKUP(W1216, Countries!B:H,7,false)</f>
        <v>საქართველო - GEO</v>
      </c>
      <c r="H1216" s="6" t="s">
        <v>6185</v>
      </c>
      <c r="N1216" s="6" t="s">
        <v>80</v>
      </c>
      <c r="P1216" s="6" t="s">
        <v>6186</v>
      </c>
      <c r="T1216" s="1" t="str">
        <f t="shared" si="1"/>
        <v>ICE001215</v>
      </c>
      <c r="U1216" s="1" t="str">
        <f>TRIM(B1216)&amp;" (ს.კ. "&amp;TRIM(F1216)&amp;") - "&amp;VLOOKUP(X1216,'Entity Types'!B:C,2,false)</f>
        <v>როვშან მამედოვი (ს.კ. 01024033144) - ფიზ. პირი</v>
      </c>
      <c r="V1216" s="6" t="s">
        <v>62</v>
      </c>
      <c r="W1216" s="6" t="s">
        <v>63</v>
      </c>
      <c r="X1216" s="6" t="s">
        <v>92</v>
      </c>
    </row>
    <row r="1217">
      <c r="A1217" s="5">
        <v>44346.88620581018</v>
      </c>
      <c r="B1217" s="6" t="s">
        <v>6187</v>
      </c>
      <c r="D1217" s="1" t="str">
        <f>VLOOKUP(X1217,'Entity Types'!B:C,2,false)</f>
        <v>ფიზ. პირი</v>
      </c>
      <c r="E1217" s="1" t="b">
        <v>1</v>
      </c>
      <c r="F1217" s="6" t="s">
        <v>6188</v>
      </c>
      <c r="G1217" s="6" t="str">
        <f>VLOOKUP(W1217, Countries!B:H,7,false)</f>
        <v>საქართველო - GEO</v>
      </c>
      <c r="H1217" s="6" t="s">
        <v>6189</v>
      </c>
      <c r="N1217" s="6" t="s">
        <v>80</v>
      </c>
      <c r="P1217" s="6" t="s">
        <v>6190</v>
      </c>
      <c r="T1217" s="1" t="str">
        <f t="shared" si="1"/>
        <v>ICE001216</v>
      </c>
      <c r="U1217" s="1" t="str">
        <f>TRIM(B1217)&amp;" (ს.კ. "&amp;TRIM(F1217)&amp;") - "&amp;VLOOKUP(X1217,'Entity Types'!B:C,2,false)</f>
        <v>მურად ვაირადიანი (ს.კ. 01027065800) - ფიზ. პირი</v>
      </c>
      <c r="V1217" s="6" t="s">
        <v>62</v>
      </c>
      <c r="W1217" s="6" t="s">
        <v>63</v>
      </c>
      <c r="X1217" s="6" t="s">
        <v>92</v>
      </c>
    </row>
    <row r="1218">
      <c r="A1218" s="5">
        <v>44346.88623204861</v>
      </c>
      <c r="B1218" s="6" t="s">
        <v>6191</v>
      </c>
      <c r="D1218" s="1" t="str">
        <f>VLOOKUP(X1218,'Entity Types'!B:C,2,false)</f>
        <v>ფიზ. პირი</v>
      </c>
      <c r="E1218" s="1" t="b">
        <v>1</v>
      </c>
      <c r="F1218" s="6" t="s">
        <v>6192</v>
      </c>
      <c r="G1218" s="6" t="str">
        <f>VLOOKUP(W1218, Countries!B:H,7,false)</f>
        <v>საქართველო - GEO</v>
      </c>
      <c r="H1218" s="6" t="s">
        <v>6193</v>
      </c>
      <c r="N1218" s="6" t="s">
        <v>80</v>
      </c>
      <c r="P1218" s="6" t="s">
        <v>6194</v>
      </c>
      <c r="T1218" s="1" t="str">
        <f t="shared" si="1"/>
        <v>ICE001217</v>
      </c>
      <c r="U1218" s="1" t="str">
        <f>TRIM(B1218)&amp;" (ს.კ. "&amp;TRIM(F1218)&amp;") - "&amp;VLOOKUP(X1218,'Entity Types'!B:C,2,false)</f>
        <v>ნინო ქოჩორაძე (ს.კ. 01030048749) - ფიზ. პირი</v>
      </c>
      <c r="V1218" s="6" t="s">
        <v>62</v>
      </c>
      <c r="W1218" s="6" t="s">
        <v>63</v>
      </c>
      <c r="X1218" s="6" t="s">
        <v>92</v>
      </c>
    </row>
    <row r="1219">
      <c r="A1219" s="5">
        <v>44346.88625846065</v>
      </c>
      <c r="B1219" s="6" t="s">
        <v>6195</v>
      </c>
      <c r="D1219" s="1" t="str">
        <f>VLOOKUP(X1219,'Entity Types'!B:C,2,false)</f>
        <v>ფიზ. პირი</v>
      </c>
      <c r="E1219" s="1" t="b">
        <v>1</v>
      </c>
      <c r="F1219" s="6" t="s">
        <v>6196</v>
      </c>
      <c r="G1219" s="6" t="str">
        <f>VLOOKUP(W1219, Countries!B:H,7,false)</f>
        <v>საქართველო - GEO</v>
      </c>
      <c r="H1219" s="6" t="s">
        <v>6197</v>
      </c>
      <c r="N1219" s="6" t="s">
        <v>80</v>
      </c>
      <c r="P1219" s="6" t="s">
        <v>6198</v>
      </c>
      <c r="S1219" s="6">
        <v>1544.0</v>
      </c>
      <c r="T1219" s="1" t="str">
        <f t="shared" si="1"/>
        <v>ICE001218</v>
      </c>
      <c r="U1219" s="1" t="str">
        <f>TRIM(B1219)&amp;" (ს.კ. "&amp;TRIM(F1219)&amp;") - "&amp;VLOOKUP(X1219,'Entity Types'!B:C,2,false)</f>
        <v>გურამი გოდერძიშვილი (ს.კ. 22001014457) - ფიზ. პირი</v>
      </c>
      <c r="V1219" s="6" t="s">
        <v>62</v>
      </c>
      <c r="W1219" s="6" t="s">
        <v>63</v>
      </c>
      <c r="X1219" s="6" t="s">
        <v>92</v>
      </c>
    </row>
    <row r="1220">
      <c r="A1220" s="5">
        <v>44346.88628679398</v>
      </c>
      <c r="B1220" s="6" t="s">
        <v>6199</v>
      </c>
      <c r="D1220" s="1" t="str">
        <f>VLOOKUP(X1220,'Entity Types'!B:C,2,false)</f>
        <v>ფიზ. პირი</v>
      </c>
      <c r="E1220" s="1" t="b">
        <v>1</v>
      </c>
      <c r="F1220" s="6" t="s">
        <v>6200</v>
      </c>
      <c r="G1220" s="6" t="str">
        <f>VLOOKUP(W1220, Countries!B:H,7,false)</f>
        <v>საქართველო - GEO</v>
      </c>
      <c r="H1220" s="6" t="s">
        <v>6201</v>
      </c>
      <c r="N1220" s="6" t="s">
        <v>80</v>
      </c>
      <c r="P1220" s="6" t="s">
        <v>6202</v>
      </c>
      <c r="T1220" s="1" t="str">
        <f t="shared" si="1"/>
        <v>ICE001219</v>
      </c>
      <c r="U1220" s="1" t="str">
        <f>TRIM(B1220)&amp;" (ს.კ. "&amp;TRIM(F1220)&amp;") - "&amp;VLOOKUP(X1220,'Entity Types'!B:C,2,false)</f>
        <v>ზაზა მაისურაძე (ს.კ. 34001002832) - ფიზ. პირი</v>
      </c>
      <c r="V1220" s="6" t="s">
        <v>62</v>
      </c>
      <c r="W1220" s="6" t="s">
        <v>63</v>
      </c>
      <c r="X1220" s="6" t="s">
        <v>92</v>
      </c>
    </row>
    <row r="1221">
      <c r="A1221" s="5">
        <v>44346.88631216435</v>
      </c>
      <c r="B1221" s="6" t="s">
        <v>6203</v>
      </c>
      <c r="D1221" s="1" t="str">
        <f>VLOOKUP(X1221,'Entity Types'!B:C,2,false)</f>
        <v>ფიზ. პირი</v>
      </c>
      <c r="E1221" s="1" t="b">
        <v>1</v>
      </c>
      <c r="F1221" s="6" t="s">
        <v>6204</v>
      </c>
      <c r="G1221" s="6" t="str">
        <f>VLOOKUP(W1221, Countries!B:H,7,false)</f>
        <v>საქართველო - GEO</v>
      </c>
      <c r="H1221" s="6" t="s">
        <v>6205</v>
      </c>
      <c r="N1221" s="6" t="s">
        <v>80</v>
      </c>
      <c r="P1221" s="6" t="s">
        <v>6206</v>
      </c>
      <c r="T1221" s="1" t="str">
        <f t="shared" si="1"/>
        <v>ICE001220</v>
      </c>
      <c r="U1221" s="1" t="str">
        <f>TRIM(B1221)&amp;" (ს.კ. "&amp;TRIM(F1221)&amp;") - "&amp;VLOOKUP(X1221,'Entity Types'!B:C,2,false)</f>
        <v>ვახტანგი გოთოშია (ს.კ. 35001115494) - ფიზ. პირი</v>
      </c>
      <c r="V1221" s="6" t="s">
        <v>62</v>
      </c>
      <c r="W1221" s="6" t="s">
        <v>63</v>
      </c>
      <c r="X1221" s="6" t="s">
        <v>92</v>
      </c>
    </row>
    <row r="1222">
      <c r="A1222" s="5">
        <v>44346.886337118056</v>
      </c>
      <c r="B1222" s="6" t="s">
        <v>5673</v>
      </c>
      <c r="D1222" s="1" t="str">
        <f>VLOOKUP(X1222,'Entity Types'!B:C,2,false)</f>
        <v>ფიზ. პირი</v>
      </c>
      <c r="E1222" s="1" t="b">
        <v>1</v>
      </c>
      <c r="F1222" s="6" t="s">
        <v>6207</v>
      </c>
      <c r="G1222" s="6" t="str">
        <f>VLOOKUP(W1222, Countries!B:H,7,false)</f>
        <v>საქართველო - GEO</v>
      </c>
      <c r="H1222" s="6" t="s">
        <v>5874</v>
      </c>
      <c r="N1222" s="6" t="s">
        <v>80</v>
      </c>
      <c r="P1222" s="6" t="s">
        <v>6208</v>
      </c>
      <c r="T1222" s="1" t="str">
        <f t="shared" si="1"/>
        <v>ICE001221</v>
      </c>
      <c r="U1222" s="1" t="str">
        <f>TRIM(B1222)&amp;" (ს.კ. "&amp;TRIM(F1222)&amp;") - "&amp;VLOOKUP(X1222,'Entity Types'!B:C,2,false)</f>
        <v>შენ ვოლქან (ს.კ. 47891000313) - ფიზ. პირი</v>
      </c>
      <c r="V1222" s="6" t="s">
        <v>62</v>
      </c>
      <c r="W1222" s="6" t="s">
        <v>63</v>
      </c>
      <c r="X1222" s="6" t="s">
        <v>92</v>
      </c>
    </row>
    <row r="1223">
      <c r="A1223" s="5">
        <v>44346.88636181713</v>
      </c>
      <c r="B1223" s="6" t="s">
        <v>6209</v>
      </c>
      <c r="D1223" s="1" t="str">
        <f>VLOOKUP(X1223,'Entity Types'!B:C,2,false)</f>
        <v>ფიზ. პირი</v>
      </c>
      <c r="E1223" s="1" t="b">
        <v>1</v>
      </c>
      <c r="F1223" s="6" t="s">
        <v>6210</v>
      </c>
      <c r="G1223" s="6" t="str">
        <f>VLOOKUP(W1223, Countries!B:H,7,false)</f>
        <v>საქართველო - GEO</v>
      </c>
      <c r="H1223" s="6" t="s">
        <v>6211</v>
      </c>
      <c r="N1223" s="6" t="s">
        <v>80</v>
      </c>
      <c r="P1223" s="6" t="s">
        <v>6212</v>
      </c>
      <c r="T1223" s="1" t="str">
        <f t="shared" si="1"/>
        <v>ICE001222</v>
      </c>
      <c r="U1223" s="1" t="str">
        <f>TRIM(B1223)&amp;" (ს.კ. "&amp;TRIM(F1223)&amp;") - "&amp;VLOOKUP(X1223,'Entity Types'!B:C,2,false)</f>
        <v>თეა მეგრელიშვილი (ს.კ. 54001006457) - ფიზ. პირი</v>
      </c>
      <c r="V1223" s="6" t="s">
        <v>62</v>
      </c>
      <c r="W1223" s="6" t="s">
        <v>63</v>
      </c>
      <c r="X1223" s="6" t="s">
        <v>92</v>
      </c>
    </row>
    <row r="1224">
      <c r="A1224" s="5">
        <v>44346.88638693287</v>
      </c>
      <c r="B1224" s="6" t="s">
        <v>6213</v>
      </c>
      <c r="D1224" s="1" t="str">
        <f>VLOOKUP(X1224,'Entity Types'!B:C,2,false)</f>
        <v>ფიზ. პირი</v>
      </c>
      <c r="E1224" s="1" t="b">
        <v>1</v>
      </c>
      <c r="F1224" s="6" t="s">
        <v>6214</v>
      </c>
      <c r="G1224" s="6" t="str">
        <f>VLOOKUP(W1224, Countries!B:H,7,false)</f>
        <v>საქართველო - GEO</v>
      </c>
      <c r="H1224" s="6" t="s">
        <v>6215</v>
      </c>
      <c r="N1224" s="6" t="s">
        <v>80</v>
      </c>
      <c r="P1224" s="6" t="s">
        <v>6216</v>
      </c>
      <c r="S1224" s="6">
        <v>885.0</v>
      </c>
      <c r="T1224" s="1" t="str">
        <f t="shared" si="1"/>
        <v>ICE001223</v>
      </c>
      <c r="U1224" s="1" t="str">
        <f>TRIM(B1224)&amp;" (ს.კ. "&amp;TRIM(F1224)&amp;") - "&amp;VLOOKUP(X1224,'Entity Types'!B:C,2,false)</f>
        <v>ირაკლი წივწივაძე (ს.კ. 61001068941) - ფიზ. პირი</v>
      </c>
      <c r="V1224" s="6" t="s">
        <v>62</v>
      </c>
      <c r="W1224" s="6" t="s">
        <v>63</v>
      </c>
      <c r="X1224" s="6" t="s">
        <v>92</v>
      </c>
    </row>
    <row r="1225">
      <c r="A1225" s="5">
        <v>44346.886411597225</v>
      </c>
      <c r="B1225" s="6" t="s">
        <v>6217</v>
      </c>
      <c r="D1225" s="1" t="str">
        <f>VLOOKUP(X1225,'Entity Types'!B:C,2,false)</f>
        <v>ფიზ. პირი</v>
      </c>
      <c r="E1225" s="1" t="b">
        <v>1</v>
      </c>
      <c r="F1225" s="6" t="s">
        <v>6218</v>
      </c>
      <c r="G1225" s="6" t="str">
        <f>VLOOKUP(W1225, Countries!B:H,7,false)</f>
        <v>საქართველო - GEO</v>
      </c>
      <c r="H1225" s="6" t="s">
        <v>6219</v>
      </c>
      <c r="N1225" s="6" t="s">
        <v>80</v>
      </c>
      <c r="P1225" s="6" t="s">
        <v>6220</v>
      </c>
      <c r="T1225" s="1" t="str">
        <f t="shared" si="1"/>
        <v>ICE001224</v>
      </c>
      <c r="U1225" s="1" t="str">
        <f>TRIM(B1225)&amp;" (ს.კ. "&amp;TRIM(F1225)&amp;") - "&amp;VLOOKUP(X1225,'Entity Types'!B:C,2,false)</f>
        <v>გენადი ბაკურიძე (ს.კ. 61002002094) - ფიზ. პირი</v>
      </c>
      <c r="V1225" s="6" t="s">
        <v>62</v>
      </c>
      <c r="W1225" s="6" t="s">
        <v>63</v>
      </c>
      <c r="X1225" s="6" t="s">
        <v>92</v>
      </c>
    </row>
    <row r="1226">
      <c r="A1226" s="5">
        <v>44346.88643636574</v>
      </c>
      <c r="B1226" s="6" t="s">
        <v>6221</v>
      </c>
      <c r="D1226" s="1" t="str">
        <f>VLOOKUP(X1226,'Entity Types'!B:C,2,false)</f>
        <v>ფიზ. პირი</v>
      </c>
      <c r="E1226" s="1" t="b">
        <v>1</v>
      </c>
      <c r="F1226" s="6" t="s">
        <v>6222</v>
      </c>
      <c r="G1226" s="6" t="str">
        <f>VLOOKUP(W1226, Countries!B:H,7,false)</f>
        <v>საქართველო - GEO</v>
      </c>
      <c r="H1226" s="6" t="s">
        <v>6223</v>
      </c>
      <c r="N1226" s="6" t="s">
        <v>80</v>
      </c>
      <c r="P1226" s="6" t="s">
        <v>6224</v>
      </c>
      <c r="T1226" s="1" t="str">
        <f t="shared" si="1"/>
        <v>ICE001225</v>
      </c>
      <c r="U1226" s="1" t="str">
        <f>TRIM(B1226)&amp;" (ს.კ. "&amp;TRIM(F1226)&amp;") - "&amp;VLOOKUP(X1226,'Entity Types'!B:C,2,false)</f>
        <v>არჩილ მართალიშვილი (ს.კ. 61002016149) - ფიზ. პირი</v>
      </c>
      <c r="V1226" s="6" t="s">
        <v>62</v>
      </c>
      <c r="W1226" s="6" t="s">
        <v>63</v>
      </c>
      <c r="X1226" s="6" t="s">
        <v>92</v>
      </c>
    </row>
    <row r="1227">
      <c r="A1227" s="5">
        <v>44346.88646137732</v>
      </c>
      <c r="B1227" s="6" t="s">
        <v>6225</v>
      </c>
      <c r="D1227" s="1" t="str">
        <f>VLOOKUP(X1227,'Entity Types'!B:C,2,false)</f>
        <v>ფიზ. პირი</v>
      </c>
      <c r="E1227" s="1" t="b">
        <v>1</v>
      </c>
      <c r="F1227" s="6" t="s">
        <v>6226</v>
      </c>
      <c r="G1227" s="6" t="str">
        <f>VLOOKUP(W1227, Countries!B:H,7,false)</f>
        <v>საქართველო - GEO</v>
      </c>
      <c r="H1227" s="6" t="s">
        <v>6227</v>
      </c>
      <c r="N1227" s="6" t="s">
        <v>80</v>
      </c>
      <c r="P1227" s="6" t="s">
        <v>6228</v>
      </c>
      <c r="T1227" s="1" t="str">
        <f t="shared" si="1"/>
        <v>ICE001226</v>
      </c>
      <c r="U1227" s="1" t="str">
        <f>TRIM(B1227)&amp;" (ს.კ. "&amp;TRIM(F1227)&amp;") - "&amp;VLOOKUP(X1227,'Entity Types'!B:C,2,false)</f>
        <v>სოლომონ ცინცაძე (ს.კ. 61006007163) - ფიზ. პირი</v>
      </c>
      <c r="V1227" s="6" t="s">
        <v>62</v>
      </c>
      <c r="W1227" s="6" t="s">
        <v>63</v>
      </c>
      <c r="X1227" s="6" t="s">
        <v>92</v>
      </c>
    </row>
    <row r="1228">
      <c r="A1228" s="5">
        <v>44346.88648751157</v>
      </c>
      <c r="B1228" s="6" t="s">
        <v>6229</v>
      </c>
      <c r="D1228" s="1" t="str">
        <f>VLOOKUP(X1228,'Entity Types'!B:C,2,false)</f>
        <v>ფიზ. პირი</v>
      </c>
      <c r="E1228" s="1" t="b">
        <v>1</v>
      </c>
      <c r="F1228" s="6" t="s">
        <v>6230</v>
      </c>
      <c r="G1228" s="6" t="str">
        <f>VLOOKUP(W1228, Countries!B:H,7,false)</f>
        <v>საქართველო - GEO</v>
      </c>
      <c r="H1228" s="6" t="s">
        <v>6231</v>
      </c>
      <c r="N1228" s="6" t="s">
        <v>80</v>
      </c>
      <c r="P1228" s="6" t="s">
        <v>6232</v>
      </c>
      <c r="S1228" s="6">
        <v>135.0</v>
      </c>
      <c r="T1228" s="1" t="str">
        <f t="shared" si="1"/>
        <v>ICE001227</v>
      </c>
      <c r="U1228" s="1" t="str">
        <f>TRIM(B1228)&amp;" (ს.კ. "&amp;TRIM(F1228)&amp;") - "&amp;VLOOKUP(X1228,'Entity Types'!B:C,2,false)</f>
        <v>ხათუნა ხასაია (ს.კ. 62001006332) - ფიზ. პირი</v>
      </c>
      <c r="V1228" s="6" t="s">
        <v>62</v>
      </c>
      <c r="W1228" s="6" t="s">
        <v>63</v>
      </c>
      <c r="X1228" s="6" t="s">
        <v>92</v>
      </c>
    </row>
    <row r="1229">
      <c r="A1229" s="5">
        <v>44346.88651296296</v>
      </c>
      <c r="B1229" s="6" t="s">
        <v>6233</v>
      </c>
      <c r="D1229" s="1" t="str">
        <f>VLOOKUP(X1229,'Entity Types'!B:C,2,false)</f>
        <v>ფიზ. პირი</v>
      </c>
      <c r="E1229" s="1" t="b">
        <v>1</v>
      </c>
      <c r="F1229" s="6" t="s">
        <v>6234</v>
      </c>
      <c r="G1229" s="6" t="str">
        <f>VLOOKUP(W1229, Countries!B:H,7,false)</f>
        <v>საქართველო - GEO</v>
      </c>
      <c r="H1229" s="6" t="s">
        <v>5874</v>
      </c>
      <c r="N1229" s="6" t="s">
        <v>6235</v>
      </c>
      <c r="P1229" s="6" t="s">
        <v>6236</v>
      </c>
      <c r="S1229" s="6">
        <v>1310.0</v>
      </c>
      <c r="T1229" s="1" t="str">
        <f t="shared" si="1"/>
        <v>ICE001228</v>
      </c>
      <c r="U1229" s="1" t="str">
        <f>TRIM(B1229)&amp;" (ს.კ. "&amp;TRIM(F1229)&amp;") - "&amp;VLOOKUP(X1229,'Entity Types'!B:C,2,false)</f>
        <v>ლევანი გაბედავა (ს.კ. 62004028705) - ფიზ. პირი</v>
      </c>
      <c r="V1229" s="6" t="s">
        <v>62</v>
      </c>
      <c r="W1229" s="6" t="s">
        <v>63</v>
      </c>
      <c r="X1229" s="6" t="s">
        <v>92</v>
      </c>
    </row>
    <row r="1230">
      <c r="A1230" s="5">
        <v>44346.886540266205</v>
      </c>
      <c r="B1230" s="6" t="s">
        <v>6237</v>
      </c>
      <c r="D1230" s="1" t="str">
        <f>VLOOKUP(X1230,'Entity Types'!B:C,2,false)</f>
        <v>უცხოური საწარმო</v>
      </c>
      <c r="E1230" s="1" t="b">
        <v>0</v>
      </c>
      <c r="F1230" s="6" t="s">
        <v>80</v>
      </c>
      <c r="G1230" s="6" t="str">
        <f>VLOOKUP(W1230, Countries!B:H,7,false)</f>
        <v>საბერძნეთი - GRC</v>
      </c>
      <c r="N1230" s="6" t="s">
        <v>80</v>
      </c>
      <c r="P1230" s="6" t="s">
        <v>6238</v>
      </c>
      <c r="T1230" s="1" t="str">
        <f t="shared" si="1"/>
        <v>ICE001229</v>
      </c>
      <c r="U1230" s="1" t="str">
        <f>TRIM(B1230)&amp;" (ს.კ. "&amp;TRIM(F1230)&amp;") - "&amp;VLOOKUP(X1230,'Entity Types'!B:C,2,false)</f>
        <v>KLEEMANN HELLAS S.A. (ს.კ. ) - უცხოური საწარმო</v>
      </c>
      <c r="V1230" s="6" t="s">
        <v>62</v>
      </c>
      <c r="W1230" s="6" t="s">
        <v>6239</v>
      </c>
      <c r="X1230" s="6" t="s">
        <v>5797</v>
      </c>
    </row>
    <row r="1231">
      <c r="A1231" s="5">
        <v>44346.88656583334</v>
      </c>
      <c r="B1231" s="6" t="s">
        <v>6240</v>
      </c>
      <c r="D1231" s="1" t="str">
        <f>VLOOKUP(X1231,'Entity Types'!B:C,2,false)</f>
        <v>უცხოური საწარმო</v>
      </c>
      <c r="E1231" s="1" t="b">
        <v>0</v>
      </c>
      <c r="F1231" s="6" t="s">
        <v>80</v>
      </c>
      <c r="G1231" s="6" t="str">
        <f>VLOOKUP(W1231, Countries!B:H,7,false)</f>
        <v>თურქეთი - TUR</v>
      </c>
      <c r="N1231" s="6" t="s">
        <v>80</v>
      </c>
      <c r="P1231" s="6" t="s">
        <v>6241</v>
      </c>
      <c r="S1231" s="6">
        <v>830.0</v>
      </c>
      <c r="T1231" s="1" t="str">
        <f t="shared" si="1"/>
        <v>ICE001230</v>
      </c>
      <c r="U1231" s="1" t="str">
        <f>TRIM(B1231)&amp;" (ს.კ. "&amp;TRIM(F1231)&amp;") - "&amp;VLOOKUP(X1231,'Entity Types'!B:C,2,false)</f>
        <v>ARKEN JENERATOR A.S (ს.კ. ) - უცხოური საწარმო</v>
      </c>
      <c r="V1231" s="6" t="s">
        <v>62</v>
      </c>
      <c r="W1231" s="6" t="s">
        <v>5813</v>
      </c>
      <c r="X1231" s="6" t="s">
        <v>5797</v>
      </c>
    </row>
    <row r="1232">
      <c r="A1232" s="5">
        <v>44346.886591875</v>
      </c>
      <c r="B1232" s="6" t="s">
        <v>6242</v>
      </c>
      <c r="D1232" s="1" t="str">
        <f>VLOOKUP(X1232,'Entity Types'!B:C,2,false)</f>
        <v>უცხოური საწარმო</v>
      </c>
      <c r="E1232" s="1" t="b">
        <v>0</v>
      </c>
      <c r="F1232" s="6" t="s">
        <v>80</v>
      </c>
      <c r="G1232" s="6" t="str">
        <f>VLOOKUP(W1232, Countries!B:H,7,false)</f>
        <v>თურქეთი - TUR</v>
      </c>
      <c r="N1232" s="6" t="s">
        <v>80</v>
      </c>
      <c r="P1232" s="6" t="s">
        <v>6243</v>
      </c>
      <c r="T1232" s="1" t="str">
        <f t="shared" si="1"/>
        <v>ICE001231</v>
      </c>
      <c r="U1232" s="1" t="str">
        <f>TRIM(B1232)&amp;" (ს.კ. "&amp;TRIM(F1232)&amp;") - "&amp;VLOOKUP(X1232,'Entity Types'!B:C,2,false)</f>
        <v>METAKSAN ELEKTRIK VE INSAAT MALZEMLERI SAN TIC (ს.კ. ) - უცხოური საწარმო</v>
      </c>
      <c r="V1232" s="6" t="s">
        <v>62</v>
      </c>
      <c r="W1232" s="6" t="s">
        <v>5813</v>
      </c>
      <c r="X1232" s="6" t="s">
        <v>5797</v>
      </c>
    </row>
    <row r="1233">
      <c r="A1233" s="5">
        <v>44346.886617233795</v>
      </c>
      <c r="B1233" s="6" t="s">
        <v>6244</v>
      </c>
      <c r="D1233" s="1" t="str">
        <f>VLOOKUP(X1233,'Entity Types'!B:C,2,false)</f>
        <v>უცხოური საწარმო</v>
      </c>
      <c r="E1233" s="1" t="b">
        <v>0</v>
      </c>
      <c r="F1233" s="6" t="s">
        <v>80</v>
      </c>
      <c r="G1233" s="6" t="str">
        <f>VLOOKUP(W1233, Countries!B:H,7,false)</f>
        <v>თურქეთი - TUR</v>
      </c>
      <c r="N1233" s="6" t="s">
        <v>80</v>
      </c>
      <c r="P1233" s="6" t="s">
        <v>6245</v>
      </c>
      <c r="S1233" s="6">
        <v>1377.0</v>
      </c>
      <c r="T1233" s="1" t="str">
        <f t="shared" si="1"/>
        <v>ICE001232</v>
      </c>
      <c r="U1233" s="1" t="str">
        <f>TRIM(B1233)&amp;" (ს.კ. "&amp;TRIM(F1233)&amp;") - "&amp;VLOOKUP(X1233,'Entity Types'!B:C,2,false)</f>
        <v>SAGA MEKANIK SANAYI VE TICARET A.S. (ს.კ. ) - უცხოური საწარმო</v>
      </c>
      <c r="V1233" s="6" t="s">
        <v>62</v>
      </c>
      <c r="W1233" s="6" t="s">
        <v>5813</v>
      </c>
      <c r="X1233" s="6" t="s">
        <v>5797</v>
      </c>
    </row>
    <row r="1234">
      <c r="A1234" s="5">
        <v>44346.88664175926</v>
      </c>
      <c r="B1234" s="6" t="s">
        <v>6246</v>
      </c>
      <c r="D1234" s="1" t="str">
        <f>VLOOKUP(X1234,'Entity Types'!B:C,2,false)</f>
        <v>უცხოური საწარმო</v>
      </c>
      <c r="E1234" s="1" t="b">
        <v>0</v>
      </c>
      <c r="F1234" s="6" t="s">
        <v>80</v>
      </c>
      <c r="G1234" s="6" t="str">
        <f>VLOOKUP(W1234, Countries!B:H,7,false)</f>
        <v>იტალია - ITA</v>
      </c>
      <c r="N1234" s="6" t="s">
        <v>80</v>
      </c>
      <c r="P1234" s="6" t="s">
        <v>6247</v>
      </c>
      <c r="T1234" s="1" t="str">
        <f t="shared" si="1"/>
        <v>ICE001233</v>
      </c>
      <c r="U1234" s="1" t="str">
        <f>TRIM(B1234)&amp;" (ს.კ. "&amp;TRIM(F1234)&amp;") - "&amp;VLOOKUP(X1234,'Entity Types'!B:C,2,false)</f>
        <v>SICOR S.P.A. (ს.კ. ) - უცხოური საწარმო</v>
      </c>
      <c r="V1234" s="6" t="s">
        <v>62</v>
      </c>
      <c r="W1234" s="6" t="s">
        <v>6248</v>
      </c>
      <c r="X1234" s="6" t="s">
        <v>5797</v>
      </c>
    </row>
    <row r="1235">
      <c r="A1235" s="5">
        <v>44346.886666666665</v>
      </c>
      <c r="B1235" s="6" t="s">
        <v>6249</v>
      </c>
      <c r="D1235" s="1" t="str">
        <f>VLOOKUP(X1235,'Entity Types'!B:C,2,false)</f>
        <v>უცხოური საწარმო</v>
      </c>
      <c r="E1235" s="1" t="b">
        <v>0</v>
      </c>
      <c r="F1235" s="6" t="s">
        <v>80</v>
      </c>
      <c r="G1235" s="6" t="str">
        <f>VLOOKUP(W1235, Countries!B:H,7,false)</f>
        <v>თურქეთი - TUR</v>
      </c>
      <c r="N1235" s="6" t="s">
        <v>80</v>
      </c>
      <c r="P1235" s="6" t="s">
        <v>6250</v>
      </c>
      <c r="S1235" s="6">
        <v>1262.0</v>
      </c>
      <c r="T1235" s="1" t="str">
        <f t="shared" si="1"/>
        <v>ICE001234</v>
      </c>
      <c r="U1235" s="1" t="str">
        <f>TRIM(B1235)&amp;" (ს.კ. "&amp;TRIM(F1235)&amp;") - "&amp;VLOOKUP(X1235,'Entity Types'!B:C,2,false)</f>
        <v>AHMET ASANSOR SANAYI VE TICARET LIMITED SIRKETI (ს.კ. ) - უცხოური საწარმო</v>
      </c>
      <c r="V1235" s="6" t="s">
        <v>62</v>
      </c>
      <c r="W1235" s="6" t="s">
        <v>5813</v>
      </c>
      <c r="X1235" s="6" t="s">
        <v>5797</v>
      </c>
    </row>
    <row r="1236">
      <c r="A1236" s="5">
        <v>44346.886692569446</v>
      </c>
      <c r="B1236" s="6" t="s">
        <v>6251</v>
      </c>
      <c r="D1236" s="1" t="str">
        <f>VLOOKUP(X1236,'Entity Types'!B:C,2,false)</f>
        <v>უცხოური საწარმო</v>
      </c>
      <c r="E1236" s="1" t="b">
        <v>0</v>
      </c>
      <c r="F1236" s="6" t="s">
        <v>80</v>
      </c>
      <c r="G1236" s="6" t="str">
        <f>VLOOKUP(W1236, Countries!B:H,7,false)</f>
        <v>თურქეთი - TUR</v>
      </c>
      <c r="N1236" s="6" t="s">
        <v>80</v>
      </c>
      <c r="P1236" s="6" t="s">
        <v>6252</v>
      </c>
      <c r="T1236" s="1" t="str">
        <f t="shared" si="1"/>
        <v>ICE001235</v>
      </c>
      <c r="U1236" s="1" t="str">
        <f>TRIM(B1236)&amp;" (ს.კ. "&amp;TRIM(F1236)&amp;") - "&amp;VLOOKUP(X1236,'Entity Types'!B:C,2,false)</f>
        <v>YUKSELIS ASANSOR PAZ.INS.OTO.SAN.TIC. (ს.კ. ) - უცხოური საწარმო</v>
      </c>
      <c r="V1236" s="6" t="s">
        <v>62</v>
      </c>
      <c r="W1236" s="6" t="s">
        <v>5813</v>
      </c>
      <c r="X1236" s="6" t="s">
        <v>5797</v>
      </c>
    </row>
    <row r="1237">
      <c r="A1237" s="5">
        <v>44346.886718657406</v>
      </c>
      <c r="B1237" s="6" t="s">
        <v>6253</v>
      </c>
      <c r="D1237" s="1" t="str">
        <f>VLOOKUP(X1237,'Entity Types'!B:C,2,false)</f>
        <v>უცხოური საწარმო</v>
      </c>
      <c r="E1237" s="1" t="b">
        <v>0</v>
      </c>
      <c r="F1237" s="6" t="s">
        <v>80</v>
      </c>
      <c r="G1237" s="6" t="str">
        <f>VLOOKUP(W1237, Countries!B:H,7,false)</f>
        <v>თურქეთი - TUR</v>
      </c>
      <c r="N1237" s="6" t="s">
        <v>80</v>
      </c>
      <c r="P1237" s="6" t="s">
        <v>6254</v>
      </c>
      <c r="T1237" s="1" t="str">
        <f t="shared" si="1"/>
        <v>ICE001236</v>
      </c>
      <c r="U1237" s="1" t="str">
        <f>TRIM(B1237)&amp;" (ს.კ. "&amp;TRIM(F1237)&amp;") - "&amp;VLOOKUP(X1237,'Entity Types'!B:C,2,false)</f>
        <v>EBITT AKISKAN TEKNOLOJILERI SAN. VE TIC. (ს.კ. ) - უცხოური საწარმო</v>
      </c>
      <c r="V1237" s="6" t="s">
        <v>62</v>
      </c>
      <c r="W1237" s="6" t="s">
        <v>5813</v>
      </c>
      <c r="X1237" s="6" t="s">
        <v>5797</v>
      </c>
    </row>
    <row r="1238">
      <c r="A1238" s="5">
        <v>44346.88674299768</v>
      </c>
      <c r="B1238" s="6" t="s">
        <v>6255</v>
      </c>
      <c r="D1238" s="1" t="str">
        <f>VLOOKUP(X1238,'Entity Types'!B:C,2,false)</f>
        <v>ფიზ. პირი</v>
      </c>
      <c r="E1238" s="1" t="b">
        <v>1</v>
      </c>
      <c r="F1238" s="6" t="s">
        <v>6256</v>
      </c>
      <c r="G1238" s="6" t="str">
        <f>VLOOKUP(W1238, Countries!B:H,7,false)</f>
        <v>საქართველო - GEO</v>
      </c>
      <c r="H1238" s="6" t="s">
        <v>5527</v>
      </c>
      <c r="N1238" s="6" t="s">
        <v>80</v>
      </c>
      <c r="P1238" s="6" t="s">
        <v>6257</v>
      </c>
      <c r="T1238" s="1" t="str">
        <f t="shared" si="1"/>
        <v>ICE001237</v>
      </c>
      <c r="U1238" s="1" t="str">
        <f>TRIM(B1238)&amp;" (ს.კ. "&amp;TRIM(F1238)&amp;") - "&amp;VLOOKUP(X1238,'Entity Types'!B:C,2,false)</f>
        <v>ლევან ფრუიძე (ს.კ. 01011075279) - ფიზ. პირი</v>
      </c>
      <c r="V1238" s="6" t="s">
        <v>62</v>
      </c>
      <c r="W1238" s="6" t="s">
        <v>63</v>
      </c>
      <c r="X1238" s="6" t="s">
        <v>92</v>
      </c>
    </row>
    <row r="1239">
      <c r="A1239" s="5">
        <v>44346.886766932876</v>
      </c>
      <c r="B1239" s="6" t="s">
        <v>6258</v>
      </c>
      <c r="D1239" s="1" t="str">
        <f>VLOOKUP(X1239,'Entity Types'!B:C,2,false)</f>
        <v>ფიზ. პირი</v>
      </c>
      <c r="E1239" s="1" t="b">
        <v>0</v>
      </c>
      <c r="F1239" s="6" t="s">
        <v>6259</v>
      </c>
      <c r="G1239" s="6" t="str">
        <f>VLOOKUP(W1239, Countries!B:H,7,false)</f>
        <v>საქართველო - GEO</v>
      </c>
      <c r="H1239" s="6" t="s">
        <v>5527</v>
      </c>
      <c r="N1239" s="6" t="s">
        <v>80</v>
      </c>
      <c r="P1239" s="6" t="s">
        <v>6260</v>
      </c>
      <c r="T1239" s="1" t="str">
        <f t="shared" si="1"/>
        <v>ICE001238</v>
      </c>
      <c r="U1239" s="1" t="str">
        <f>TRIM(B1239)&amp;" (ს.კ. "&amp;TRIM(F1239)&amp;") - "&amp;VLOOKUP(X1239,'Entity Types'!B:C,2,false)</f>
        <v>ინეზა წულუკიძე (ს.კ. 61001048454) - ფიზ. პირი</v>
      </c>
      <c r="V1239" s="6" t="s">
        <v>62</v>
      </c>
      <c r="W1239" s="6" t="s">
        <v>63</v>
      </c>
      <c r="X1239" s="6" t="s">
        <v>92</v>
      </c>
    </row>
    <row r="1240">
      <c r="A1240" s="5">
        <v>44346.88679122685</v>
      </c>
      <c r="B1240" s="6" t="s">
        <v>6261</v>
      </c>
      <c r="D1240" s="1" t="str">
        <f>VLOOKUP(X1240,'Entity Types'!B:C,2,false)</f>
        <v>ფიზ. პირი</v>
      </c>
      <c r="E1240" s="1" t="b">
        <v>1</v>
      </c>
      <c r="F1240" s="6" t="s">
        <v>6262</v>
      </c>
      <c r="G1240" s="6" t="str">
        <f>VLOOKUP(W1240, Countries!B:H,7,false)</f>
        <v>საქართველო - GEO</v>
      </c>
      <c r="H1240" s="6" t="s">
        <v>5527</v>
      </c>
      <c r="M1240" s="6" t="s">
        <v>6263</v>
      </c>
      <c r="N1240" s="6" t="s">
        <v>6264</v>
      </c>
      <c r="P1240" s="6" t="s">
        <v>6265</v>
      </c>
      <c r="T1240" s="1" t="str">
        <f t="shared" si="1"/>
        <v>ICE001239</v>
      </c>
      <c r="U1240" s="1" t="str">
        <f>TRIM(B1240)&amp;" (ს.კ. "&amp;TRIM(F1240)&amp;") - "&amp;VLOOKUP(X1240,'Entity Types'!B:C,2,false)</f>
        <v>ალეკო პავლიაშვილი (ს.კ. 59001127152) - ფიზ. პირი</v>
      </c>
      <c r="V1240" s="6" t="s">
        <v>62</v>
      </c>
      <c r="W1240" s="6" t="s">
        <v>63</v>
      </c>
      <c r="X1240" s="6" t="s">
        <v>92</v>
      </c>
    </row>
    <row r="1241">
      <c r="A1241" s="5">
        <v>44346.88681589121</v>
      </c>
      <c r="B1241" s="6" t="s">
        <v>6266</v>
      </c>
      <c r="D1241" s="1" t="str">
        <f>VLOOKUP(X1241,'Entity Types'!B:C,2,false)</f>
        <v>ფიზ. პირი</v>
      </c>
      <c r="E1241" s="1" t="b">
        <v>1</v>
      </c>
      <c r="F1241" s="6" t="s">
        <v>6267</v>
      </c>
      <c r="G1241" s="6" t="str">
        <f>VLOOKUP(W1241, Countries!B:H,7,false)</f>
        <v>საქართველო - GEO</v>
      </c>
      <c r="H1241" s="6" t="s">
        <v>2945</v>
      </c>
      <c r="N1241" s="6" t="s">
        <v>80</v>
      </c>
      <c r="P1241" s="6" t="s">
        <v>6268</v>
      </c>
      <c r="T1241" s="1" t="str">
        <f t="shared" si="1"/>
        <v>ICE001240</v>
      </c>
      <c r="U1241" s="1" t="str">
        <f>TRIM(B1241)&amp;" (ს.კ. "&amp;TRIM(F1241)&amp;") - "&amp;VLOOKUP(X1241,'Entity Types'!B:C,2,false)</f>
        <v>კახა შარაძე (ს.კ. 61006067391) - ფიზ. პირი</v>
      </c>
      <c r="V1241" s="6" t="s">
        <v>62</v>
      </c>
      <c r="W1241" s="6" t="s">
        <v>63</v>
      </c>
      <c r="X1241" s="6" t="s">
        <v>92</v>
      </c>
    </row>
    <row r="1242">
      <c r="A1242" s="5">
        <v>44346.88684061343</v>
      </c>
      <c r="B1242" s="6" t="s">
        <v>6269</v>
      </c>
      <c r="D1242" s="1" t="str">
        <f>VLOOKUP(X1242,'Entity Types'!B:C,2,false)</f>
        <v>უცხოური საწარმო</v>
      </c>
      <c r="E1242" s="1" t="b">
        <v>0</v>
      </c>
      <c r="F1242" s="6" t="s">
        <v>80</v>
      </c>
      <c r="G1242" s="6" t="str">
        <f>VLOOKUP(W1242, Countries!B:H,7,false)</f>
        <v>თურქეთი - TUR</v>
      </c>
      <c r="H1242" s="6" t="s">
        <v>6270</v>
      </c>
      <c r="N1242" s="6" t="s">
        <v>80</v>
      </c>
      <c r="P1242" s="6" t="s">
        <v>6271</v>
      </c>
      <c r="S1242" s="6">
        <v>1254.0</v>
      </c>
      <c r="T1242" s="1" t="str">
        <f t="shared" si="1"/>
        <v>ICE001241</v>
      </c>
      <c r="U1242" s="1" t="str">
        <f>TRIM(B1242)&amp;" (ს.კ. "&amp;TRIM(F1242)&amp;") - "&amp;VLOOKUP(X1242,'Entity Types'!B:C,2,false)</f>
        <v>WITTUR ASANSOR SAN. VE TIC. A.S. (ს.კ. ) - უცხოური საწარმო</v>
      </c>
      <c r="V1242" s="6" t="s">
        <v>62</v>
      </c>
      <c r="W1242" s="6" t="s">
        <v>5813</v>
      </c>
      <c r="X1242" s="6" t="s">
        <v>5797</v>
      </c>
    </row>
    <row r="1243">
      <c r="A1243" s="5">
        <v>44346.886864976856</v>
      </c>
      <c r="B1243" s="6" t="s">
        <v>6272</v>
      </c>
      <c r="D1243" s="1" t="str">
        <f>VLOOKUP(X1243,'Entity Types'!B:C,2,false)</f>
        <v>უცხოური საწარმო</v>
      </c>
      <c r="E1243" s="1" t="b">
        <v>0</v>
      </c>
      <c r="F1243" s="6" t="s">
        <v>80</v>
      </c>
      <c r="G1243" s="6" t="str">
        <f>VLOOKUP(W1243, Countries!B:H,7,false)</f>
        <v>თურქეთი - TUR</v>
      </c>
      <c r="H1243" s="6" t="s">
        <v>6273</v>
      </c>
      <c r="N1243" s="6" t="s">
        <v>80</v>
      </c>
      <c r="P1243" s="6" t="s">
        <v>6274</v>
      </c>
      <c r="T1243" s="1" t="str">
        <f t="shared" si="1"/>
        <v>ICE001242</v>
      </c>
      <c r="U1243" s="1" t="str">
        <f>TRIM(B1243)&amp;" (ს.კ. "&amp;TRIM(F1243)&amp;") - "&amp;VLOOKUP(X1243,'Entity Types'!B:C,2,false)</f>
        <v>IMCO HAVALANDIRMA IKLIMLENDIRME MAKINA ITH.IHR. TIC. (ს.კ. ) - უცხოური საწარმო</v>
      </c>
      <c r="V1243" s="6" t="s">
        <v>62</v>
      </c>
      <c r="W1243" s="6" t="s">
        <v>5813</v>
      </c>
      <c r="X1243" s="6" t="s">
        <v>5797</v>
      </c>
    </row>
    <row r="1244">
      <c r="A1244" s="5">
        <v>44346.88689011574</v>
      </c>
      <c r="B1244" s="6" t="s">
        <v>6275</v>
      </c>
      <c r="D1244" s="1" t="str">
        <f>VLOOKUP(X1244,'Entity Types'!B:C,2,false)</f>
        <v>უცხოური საწარმო</v>
      </c>
      <c r="E1244" s="1" t="b">
        <v>0</v>
      </c>
      <c r="F1244" s="6" t="s">
        <v>80</v>
      </c>
      <c r="G1244" s="6" t="str">
        <f>VLOOKUP(W1244, Countries!B:H,7,false)</f>
        <v>საუდების არაბეთი - SAU</v>
      </c>
      <c r="H1244" s="6" t="s">
        <v>6276</v>
      </c>
      <c r="N1244" s="6" t="s">
        <v>80</v>
      </c>
      <c r="P1244" s="6" t="s">
        <v>6277</v>
      </c>
      <c r="S1244" s="6">
        <v>1609.0</v>
      </c>
      <c r="T1244" s="1" t="str">
        <f t="shared" si="1"/>
        <v>ICE001243</v>
      </c>
      <c r="U1244" s="1" t="str">
        <f>TRIM(B1244)&amp;" (ს.კ. "&amp;TRIM(F1244)&amp;") - "&amp;VLOOKUP(X1244,'Entity Types'!B:C,2,false)</f>
        <v>CENTER OF ELECTRICAT GOODS (ს.კ. ) - უცხოური საწარმო</v>
      </c>
      <c r="V1244" s="6" t="s">
        <v>62</v>
      </c>
      <c r="W1244" s="6" t="s">
        <v>6278</v>
      </c>
      <c r="X1244" s="6" t="s">
        <v>5797</v>
      </c>
    </row>
    <row r="1245">
      <c r="A1245" s="5">
        <v>44346.8869150463</v>
      </c>
      <c r="B1245" s="6" t="s">
        <v>6279</v>
      </c>
      <c r="D1245" s="1" t="str">
        <f>VLOOKUP(X1245,'Entity Types'!B:C,2,false)</f>
        <v>უცხოური საწარმო</v>
      </c>
      <c r="E1245" s="1" t="b">
        <v>0</v>
      </c>
      <c r="F1245" s="6" t="s">
        <v>80</v>
      </c>
      <c r="G1245" s="6" t="str">
        <f>VLOOKUP(W1245, Countries!B:H,7,false)</f>
        <v>არაბთა გაერთიანებული ემირატები - ARE</v>
      </c>
      <c r="H1245" s="6" t="s">
        <v>6280</v>
      </c>
      <c r="N1245" s="6" t="s">
        <v>80</v>
      </c>
      <c r="P1245" s="6" t="s">
        <v>6281</v>
      </c>
      <c r="Q1245" s="6" t="s">
        <v>6282</v>
      </c>
      <c r="S1245" s="6">
        <v>678.0</v>
      </c>
      <c r="T1245" s="1" t="str">
        <f t="shared" si="1"/>
        <v>ICE001244</v>
      </c>
      <c r="U1245" s="1" t="str">
        <f>TRIM(B1245)&amp;" (ს.კ. "&amp;TRIM(F1245)&amp;") - "&amp;VLOOKUP(X1245,'Entity Types'!B:C,2,false)</f>
        <v>EWTD (ს.კ. ) - უცხოური საწარმო</v>
      </c>
      <c r="V1245" s="6" t="s">
        <v>62</v>
      </c>
      <c r="W1245" s="6" t="s">
        <v>5801</v>
      </c>
      <c r="X1245" s="6" t="s">
        <v>5797</v>
      </c>
    </row>
    <row r="1246">
      <c r="A1246" s="5">
        <v>44346.886942060184</v>
      </c>
      <c r="B1246" s="6" t="s">
        <v>6283</v>
      </c>
      <c r="D1246" s="1" t="str">
        <f>VLOOKUP(X1246,'Entity Types'!B:C,2,false)</f>
        <v>უცხოური საწარმოს ფილიალი</v>
      </c>
      <c r="E1246" s="1" t="b">
        <v>0</v>
      </c>
      <c r="F1246" s="6" t="s">
        <v>80</v>
      </c>
      <c r="G1246" s="6" t="str">
        <f>VLOOKUP(W1246, Countries!B:H,7,false)</f>
        <v>თურქეთი - TUR</v>
      </c>
      <c r="H1246" s="6" t="s">
        <v>6284</v>
      </c>
      <c r="N1246" s="6" t="s">
        <v>80</v>
      </c>
      <c r="P1246" s="6" t="s">
        <v>6285</v>
      </c>
      <c r="S1246" s="6">
        <v>668.0</v>
      </c>
      <c r="T1246" s="1" t="str">
        <f t="shared" si="1"/>
        <v>ICE001245</v>
      </c>
      <c r="U1246" s="1" t="str">
        <f>TRIM(B1246)&amp;" (ს.კ. "&amp;TRIM(F1246)&amp;") - "&amp;VLOOKUP(X1246,'Entity Types'!B:C,2,false)</f>
        <v>MITSUBISHI ELECTRIC (ს.კ. ) - უცხოური საწარმოს ფილიალი</v>
      </c>
      <c r="V1246" s="6" t="s">
        <v>62</v>
      </c>
      <c r="W1246" s="6" t="s">
        <v>5813</v>
      </c>
      <c r="X1246" s="6" t="s">
        <v>782</v>
      </c>
    </row>
    <row r="1247">
      <c r="A1247" s="5">
        <v>44346.88696628472</v>
      </c>
      <c r="B1247" s="6" t="s">
        <v>6286</v>
      </c>
      <c r="D1247" s="1" t="str">
        <f>VLOOKUP(X1247,'Entity Types'!B:C,2,false)</f>
        <v>შპს</v>
      </c>
      <c r="E1247" s="1" t="b">
        <v>0</v>
      </c>
      <c r="F1247" s="6" t="s">
        <v>6287</v>
      </c>
      <c r="G1247" s="6" t="str">
        <f>VLOOKUP(W1247, Countries!B:H,7,false)</f>
        <v>საქართველო - GEO</v>
      </c>
      <c r="H1247" s="6" t="s">
        <v>6288</v>
      </c>
      <c r="K1247" s="6" t="s">
        <v>6289</v>
      </c>
      <c r="L1247" s="6" t="s">
        <v>6290</v>
      </c>
      <c r="N1247" s="6" t="s">
        <v>6291</v>
      </c>
      <c r="P1247" s="6" t="s">
        <v>6292</v>
      </c>
      <c r="S1247" s="6">
        <v>105.0</v>
      </c>
      <c r="T1247" s="1" t="str">
        <f t="shared" si="1"/>
        <v>ICE001246</v>
      </c>
      <c r="U1247" s="1" t="str">
        <f>TRIM(B1247)&amp;" (ს.კ. "&amp;TRIM(F1247)&amp;") - "&amp;VLOOKUP(X1247,'Entity Types'!B:C,2,false)</f>
        <v>საქართველოს ფოსტა (ს.კ. 203836233) - შპს</v>
      </c>
      <c r="V1247" s="6" t="s">
        <v>62</v>
      </c>
      <c r="W1247" s="6" t="s">
        <v>63</v>
      </c>
      <c r="X1247" s="6" t="s">
        <v>64</v>
      </c>
    </row>
    <row r="1248">
      <c r="A1248" s="5">
        <v>44346.88699126158</v>
      </c>
      <c r="B1248" s="6" t="s">
        <v>6293</v>
      </c>
      <c r="D1248" s="1" t="str">
        <f>VLOOKUP(X1248,'Entity Types'!B:C,2,false)</f>
        <v>მცირე მეწარმე</v>
      </c>
      <c r="E1248" s="1" t="b">
        <v>1</v>
      </c>
      <c r="F1248" s="6" t="s">
        <v>6294</v>
      </c>
      <c r="G1248" s="6" t="str">
        <f>VLOOKUP(W1248, Countries!B:H,7,false)</f>
        <v>საქართველო - GEO</v>
      </c>
      <c r="H1248" s="6" t="s">
        <v>6295</v>
      </c>
      <c r="N1248" s="6" t="s">
        <v>6296</v>
      </c>
      <c r="P1248" s="6" t="s">
        <v>6297</v>
      </c>
      <c r="S1248" s="6">
        <v>1214.0</v>
      </c>
      <c r="T1248" s="1" t="str">
        <f t="shared" si="1"/>
        <v>ICE001247</v>
      </c>
      <c r="U1248" s="1" t="str">
        <f>TRIM(B1248)&amp;" (ს.კ. "&amp;TRIM(F1248)&amp;") - "&amp;VLOOKUP(X1248,'Entity Types'!B:C,2,false)</f>
        <v>გურამი ჯეგაძე (ს.კ. 31001057346) - მცირე მეწარმე</v>
      </c>
      <c r="V1248" s="6" t="s">
        <v>62</v>
      </c>
      <c r="W1248" s="6" t="s">
        <v>63</v>
      </c>
      <c r="X1248" s="6" t="s">
        <v>417</v>
      </c>
    </row>
    <row r="1249">
      <c r="A1249" s="5">
        <v>44346.88701585648</v>
      </c>
      <c r="B1249" s="6" t="s">
        <v>6298</v>
      </c>
      <c r="D1249" s="1" t="str">
        <f>VLOOKUP(X1249,'Entity Types'!B:C,2,false)</f>
        <v>ფიზ. პირი</v>
      </c>
      <c r="E1249" s="1" t="b">
        <v>1</v>
      </c>
      <c r="F1249" s="6" t="s">
        <v>6299</v>
      </c>
      <c r="G1249" s="6" t="str">
        <f>VLOOKUP(W1249, Countries!B:H,7,false)</f>
        <v>საქართველო - GEO</v>
      </c>
      <c r="H1249" s="6" t="s">
        <v>6300</v>
      </c>
      <c r="N1249" s="6" t="s">
        <v>80</v>
      </c>
      <c r="P1249" s="6" t="s">
        <v>6301</v>
      </c>
      <c r="S1249" s="6">
        <v>1528.0</v>
      </c>
      <c r="T1249" s="1" t="str">
        <f t="shared" si="1"/>
        <v>ICE001248</v>
      </c>
      <c r="U1249" s="1" t="str">
        <f>TRIM(B1249)&amp;" (ს.კ. "&amp;TRIM(F1249)&amp;") - "&amp;VLOOKUP(X1249,'Entity Types'!B:C,2,false)</f>
        <v>აკაკი ახვლედიანი (ს.კ. 01024008652) - ფიზ. პირი</v>
      </c>
      <c r="V1249" s="6" t="s">
        <v>6302</v>
      </c>
      <c r="W1249" s="6" t="s">
        <v>63</v>
      </c>
      <c r="X1249" s="6" t="s">
        <v>92</v>
      </c>
    </row>
    <row r="1250">
      <c r="A1250" s="5">
        <v>44346.88703975694</v>
      </c>
      <c r="B1250" s="6" t="s">
        <v>6303</v>
      </c>
      <c r="D1250" s="1" t="str">
        <f>VLOOKUP(X1250,'Entity Types'!B:C,2,false)</f>
        <v>შპს</v>
      </c>
      <c r="E1250" s="1" t="b">
        <v>0</v>
      </c>
      <c r="F1250" s="6" t="s">
        <v>6304</v>
      </c>
      <c r="G1250" s="6" t="str">
        <f>VLOOKUP(W1250, Countries!B:H,7,false)</f>
        <v>საქართველო - GEO</v>
      </c>
      <c r="H1250" s="6" t="s">
        <v>6305</v>
      </c>
      <c r="N1250" s="6" t="s">
        <v>80</v>
      </c>
      <c r="P1250" s="6" t="s">
        <v>6306</v>
      </c>
      <c r="R1250" s="6">
        <v>43846.0</v>
      </c>
      <c r="S1250" s="6">
        <v>1533.0</v>
      </c>
      <c r="T1250" s="1" t="str">
        <f t="shared" si="1"/>
        <v>ICE001249</v>
      </c>
      <c r="U1250" s="1" t="str">
        <f>TRIM(B1250)&amp;" (ს.კ. "&amp;TRIM(F1250)&amp;") - "&amp;VLOOKUP(X1250,'Entity Types'!B:C,2,false)</f>
        <v>შპს 222 (ს.კ. 401943171) - შპს</v>
      </c>
      <c r="V1250" s="6" t="s">
        <v>6302</v>
      </c>
      <c r="W1250" s="6" t="s">
        <v>63</v>
      </c>
      <c r="X1250" s="6" t="s">
        <v>64</v>
      </c>
    </row>
    <row r="1251">
      <c r="A1251" s="5">
        <v>44346.88706378472</v>
      </c>
      <c r="B1251" s="6" t="s">
        <v>6307</v>
      </c>
      <c r="D1251" s="1" t="str">
        <f>VLOOKUP(X1251,'Entity Types'!B:C,2,false)</f>
        <v>შპს</v>
      </c>
      <c r="E1251" s="1" t="b">
        <v>0</v>
      </c>
      <c r="F1251" s="6" t="s">
        <v>6308</v>
      </c>
      <c r="G1251" s="6" t="str">
        <f>VLOOKUP(W1251, Countries!B:H,7,false)</f>
        <v>საქართველო - GEO</v>
      </c>
      <c r="H1251" s="6" t="s">
        <v>6309</v>
      </c>
      <c r="N1251" s="6" t="s">
        <v>80</v>
      </c>
      <c r="P1251" s="6" t="s">
        <v>6310</v>
      </c>
      <c r="R1251" s="6">
        <v>42444.0</v>
      </c>
      <c r="S1251" s="6">
        <v>1532.0</v>
      </c>
      <c r="T1251" s="1" t="str">
        <f t="shared" si="1"/>
        <v>ICE001250</v>
      </c>
      <c r="U1251" s="1" t="str">
        <f>TRIM(B1251)&amp;" (ს.კ. "&amp;TRIM(F1251)&amp;") - "&amp;VLOOKUP(X1251,'Entity Types'!B:C,2,false)</f>
        <v>ალდა (ს.კ. 436038976) - შპს</v>
      </c>
      <c r="V1251" s="6" t="s">
        <v>6302</v>
      </c>
      <c r="W1251" s="6" t="s">
        <v>63</v>
      </c>
      <c r="X1251" s="6" t="s">
        <v>64</v>
      </c>
    </row>
    <row r="1252">
      <c r="A1252" s="5">
        <v>44346.88708793982</v>
      </c>
      <c r="B1252" s="6" t="s">
        <v>6311</v>
      </c>
      <c r="D1252" s="1" t="str">
        <f>VLOOKUP(X1252,'Entity Types'!B:C,2,false)</f>
        <v>ინდ. მეწარმე</v>
      </c>
      <c r="E1252" s="1" t="b">
        <v>1</v>
      </c>
      <c r="F1252" s="6" t="s">
        <v>6312</v>
      </c>
      <c r="G1252" s="6" t="str">
        <f>VLOOKUP(W1252, Countries!B:H,7,false)</f>
        <v>საქართველო - GEO</v>
      </c>
      <c r="H1252" s="6" t="s">
        <v>6313</v>
      </c>
      <c r="N1252" s="6" t="s">
        <v>80</v>
      </c>
      <c r="P1252" s="6" t="s">
        <v>6314</v>
      </c>
      <c r="R1252" s="6">
        <v>36319.0</v>
      </c>
      <c r="S1252" s="6">
        <v>1260.0</v>
      </c>
      <c r="T1252" s="1" t="str">
        <f t="shared" si="1"/>
        <v>ICE001251</v>
      </c>
      <c r="U1252" s="1" t="str">
        <f>TRIM(B1252)&amp;" (ს.კ. "&amp;TRIM(F1252)&amp;") - "&amp;VLOOKUP(X1252,'Entity Types'!B:C,2,false)</f>
        <v>ემზარ შავაძე (ს.კ. 33001007337) - ინდ. მეწარმე</v>
      </c>
      <c r="V1252" s="6" t="s">
        <v>6302</v>
      </c>
      <c r="W1252" s="6" t="s">
        <v>63</v>
      </c>
      <c r="X1252" s="6" t="s">
        <v>892</v>
      </c>
    </row>
    <row r="1253">
      <c r="A1253" s="5">
        <v>44346.887112094904</v>
      </c>
      <c r="B1253" s="6" t="s">
        <v>6315</v>
      </c>
      <c r="D1253" s="1" t="str">
        <f>VLOOKUP(X1253,'Entity Types'!B:C,2,false)</f>
        <v>ინდ. მეწარმე</v>
      </c>
      <c r="E1253" s="1" t="b">
        <v>0</v>
      </c>
      <c r="F1253" s="6" t="s">
        <v>6316</v>
      </c>
      <c r="G1253" s="6" t="str">
        <f>VLOOKUP(W1253, Countries!B:H,7,false)</f>
        <v>საქართველო - GEO</v>
      </c>
      <c r="H1253" s="6" t="s">
        <v>6317</v>
      </c>
      <c r="N1253" s="6" t="s">
        <v>80</v>
      </c>
      <c r="P1253" s="6" t="s">
        <v>6318</v>
      </c>
      <c r="R1253" s="6">
        <v>38154.0</v>
      </c>
      <c r="S1253" s="6">
        <v>1530.0</v>
      </c>
      <c r="T1253" s="1" t="str">
        <f t="shared" si="1"/>
        <v>ICE001252</v>
      </c>
      <c r="U1253" s="1" t="str">
        <f>TRIM(B1253)&amp;" (ს.კ. "&amp;TRIM(F1253)&amp;") - "&amp;VLOOKUP(X1253,'Entity Types'!B:C,2,false)</f>
        <v>მაია რეხვიაშვილი - გენკო (ს.კ. 44001003649) - ინდ. მეწარმე</v>
      </c>
      <c r="V1253" s="6" t="s">
        <v>6302</v>
      </c>
      <c r="W1253" s="6" t="s">
        <v>63</v>
      </c>
      <c r="X1253" s="6" t="s">
        <v>892</v>
      </c>
    </row>
    <row r="1254">
      <c r="A1254" s="5">
        <v>44346.88713609954</v>
      </c>
      <c r="B1254" s="6" t="s">
        <v>6319</v>
      </c>
      <c r="D1254" s="1" t="str">
        <f>VLOOKUP(X1254,'Entity Types'!B:C,2,false)</f>
        <v>შპს</v>
      </c>
      <c r="E1254" s="1" t="b">
        <v>0</v>
      </c>
      <c r="F1254" s="6" t="s">
        <v>6320</v>
      </c>
      <c r="G1254" s="6" t="str">
        <f>VLOOKUP(W1254, Countries!B:H,7,false)</f>
        <v>საქართველო - GEO</v>
      </c>
      <c r="H1254" s="6" t="s">
        <v>6321</v>
      </c>
      <c r="N1254" s="6" t="s">
        <v>80</v>
      </c>
      <c r="P1254" s="6" t="s">
        <v>6322</v>
      </c>
      <c r="R1254" s="6">
        <v>41204.0</v>
      </c>
      <c r="S1254" s="6">
        <v>1534.0</v>
      </c>
      <c r="T1254" s="1" t="str">
        <f t="shared" si="1"/>
        <v>ICE001253</v>
      </c>
      <c r="U1254" s="1" t="str">
        <f>TRIM(B1254)&amp;" (ს.კ. "&amp;TRIM(F1254)&amp;") - "&amp;VLOOKUP(X1254,'Entity Types'!B:C,2,false)</f>
        <v>AGSAN (ს.კ. 401976162) - შპს</v>
      </c>
      <c r="V1254" s="6" t="s">
        <v>6302</v>
      </c>
      <c r="W1254" s="6" t="s">
        <v>63</v>
      </c>
      <c r="X1254" s="6" t="s">
        <v>64</v>
      </c>
    </row>
    <row r="1255">
      <c r="A1255" s="5">
        <v>44346.88716024306</v>
      </c>
      <c r="B1255" s="6" t="s">
        <v>6323</v>
      </c>
      <c r="D1255" s="1" t="str">
        <f>VLOOKUP(X1255,'Entity Types'!B:C,2,false)</f>
        <v>შპს</v>
      </c>
      <c r="E1255" s="1" t="b">
        <v>0</v>
      </c>
      <c r="F1255" s="6" t="s">
        <v>6324</v>
      </c>
      <c r="G1255" s="6" t="str">
        <f>VLOOKUP(W1255, Countries!B:H,7,false)</f>
        <v>საქართველო - GEO</v>
      </c>
      <c r="H1255" s="6" t="s">
        <v>6325</v>
      </c>
      <c r="N1255" s="6" t="s">
        <v>80</v>
      </c>
      <c r="P1255" s="6" t="s">
        <v>6326</v>
      </c>
      <c r="R1255" s="6">
        <v>43081.0</v>
      </c>
      <c r="S1255" s="6">
        <v>1535.0</v>
      </c>
      <c r="T1255" s="1" t="str">
        <f t="shared" si="1"/>
        <v>ICE001254</v>
      </c>
      <c r="U1255" s="1" t="str">
        <f>TRIM(B1255)&amp;" (ს.კ. "&amp;TRIM(F1255)&amp;") - "&amp;VLOOKUP(X1255,'Entity Types'!B:C,2,false)</f>
        <v>ბათუმი ლიფტსერვისი (ს.კ. 405243366) - შპს</v>
      </c>
      <c r="V1255" s="6" t="s">
        <v>6302</v>
      </c>
      <c r="W1255" s="6" t="s">
        <v>63</v>
      </c>
      <c r="X1255" s="6" t="s">
        <v>64</v>
      </c>
    </row>
    <row r="1256">
      <c r="A1256" s="5">
        <v>44346.88718451389</v>
      </c>
      <c r="B1256" s="6" t="s">
        <v>6327</v>
      </c>
      <c r="D1256" s="1" t="str">
        <f>VLOOKUP(X1256,'Entity Types'!B:C,2,false)</f>
        <v>შპს</v>
      </c>
      <c r="E1256" s="1" t="b">
        <v>0</v>
      </c>
      <c r="F1256" s="6" t="s">
        <v>6328</v>
      </c>
      <c r="G1256" s="6" t="str">
        <f>VLOOKUP(W1256, Countries!B:H,7,false)</f>
        <v>საქართველო - GEO</v>
      </c>
      <c r="H1256" s="6" t="s">
        <v>6329</v>
      </c>
      <c r="N1256" s="6" t="s">
        <v>80</v>
      </c>
      <c r="P1256" s="6" t="s">
        <v>6330</v>
      </c>
      <c r="R1256" s="6">
        <v>43524.0</v>
      </c>
      <c r="S1256" s="6">
        <v>1445.0</v>
      </c>
      <c r="T1256" s="1" t="str">
        <f t="shared" si="1"/>
        <v>ICE001255</v>
      </c>
      <c r="U1256" s="1" t="str">
        <f>TRIM(B1256)&amp;" (ს.კ. "&amp;TRIM(F1256)&amp;") - "&amp;VLOOKUP(X1256,'Entity Types'!B:C,2,false)</f>
        <v>ჯეო სეიფთი (ს.კ. 405321637) - შპს</v>
      </c>
      <c r="V1256" s="6" t="s">
        <v>6302</v>
      </c>
      <c r="W1256" s="6" t="s">
        <v>63</v>
      </c>
      <c r="X1256" s="6" t="s">
        <v>64</v>
      </c>
    </row>
    <row r="1257">
      <c r="A1257" s="5">
        <v>44346.88720949074</v>
      </c>
      <c r="B1257" s="6" t="s">
        <v>6331</v>
      </c>
      <c r="D1257" s="1" t="str">
        <f>VLOOKUP(X1257,'Entity Types'!B:C,2,false)</f>
        <v>ინდ. მეწარმე</v>
      </c>
      <c r="E1257" s="1" t="b">
        <v>1</v>
      </c>
      <c r="F1257" s="6" t="s">
        <v>6332</v>
      </c>
      <c r="G1257" s="6" t="str">
        <f>VLOOKUP(W1257, Countries!B:H,7,false)</f>
        <v>საქართველო - GEO</v>
      </c>
      <c r="H1257" s="6" t="s">
        <v>6333</v>
      </c>
      <c r="N1257" s="6" t="s">
        <v>80</v>
      </c>
      <c r="P1257" s="6" t="s">
        <v>6334</v>
      </c>
      <c r="S1257" s="6">
        <v>1507.0</v>
      </c>
      <c r="T1257" s="1" t="str">
        <f t="shared" si="1"/>
        <v>ICE001256</v>
      </c>
      <c r="U1257" s="1" t="str">
        <f>TRIM(B1257)&amp;" (ს.კ. "&amp;TRIM(F1257)&amp;") - "&amp;VLOOKUP(X1257,'Entity Types'!B:C,2,false)</f>
        <v>ვალერი ქალდანი (ს.კ. 62004017950) - ინდ. მეწარმე</v>
      </c>
      <c r="V1257" s="6" t="s">
        <v>6302</v>
      </c>
      <c r="W1257" s="6" t="s">
        <v>63</v>
      </c>
      <c r="X1257" s="6" t="s">
        <v>892</v>
      </c>
    </row>
    <row r="1258">
      <c r="A1258" s="5">
        <v>44346.887233692134</v>
      </c>
      <c r="B1258" s="6" t="s">
        <v>6335</v>
      </c>
      <c r="D1258" s="1" t="str">
        <f>VLOOKUP(X1258,'Entity Types'!B:C,2,false)</f>
        <v>ინდ. მეწარმე</v>
      </c>
      <c r="E1258" s="1" t="b">
        <v>1</v>
      </c>
      <c r="F1258" s="6" t="s">
        <v>6336</v>
      </c>
      <c r="G1258" s="6" t="str">
        <f>VLOOKUP(W1258, Countries!B:H,7,false)</f>
        <v>საქართველო - GEO</v>
      </c>
      <c r="H1258" s="6" t="s">
        <v>6337</v>
      </c>
      <c r="N1258" s="6" t="s">
        <v>80</v>
      </c>
      <c r="P1258" s="6" t="s">
        <v>6338</v>
      </c>
      <c r="S1258" s="6">
        <v>1524.0</v>
      </c>
      <c r="T1258" s="1" t="str">
        <f t="shared" si="1"/>
        <v>ICE001257</v>
      </c>
      <c r="U1258" s="1" t="str">
        <f>TRIM(B1258)&amp;" (ს.კ. "&amp;TRIM(F1258)&amp;") - "&amp;VLOOKUP(X1258,'Entity Types'!B:C,2,false)</f>
        <v>გიორგი კიპაროიძე (ს.კ. 38001006857) - ინდ. მეწარმე</v>
      </c>
      <c r="V1258" s="6" t="s">
        <v>6302</v>
      </c>
      <c r="W1258" s="6" t="s">
        <v>63</v>
      </c>
      <c r="X1258" s="6" t="s">
        <v>892</v>
      </c>
    </row>
    <row r="1259">
      <c r="A1259" s="5">
        <v>44346.88725828704</v>
      </c>
      <c r="B1259" s="6" t="s">
        <v>6339</v>
      </c>
      <c r="D1259" s="1" t="str">
        <f>VLOOKUP(X1259,'Entity Types'!B:C,2,false)</f>
        <v>შპს</v>
      </c>
      <c r="E1259" s="1" t="b">
        <v>0</v>
      </c>
      <c r="F1259" s="6" t="s">
        <v>6340</v>
      </c>
      <c r="G1259" s="6" t="str">
        <f>VLOOKUP(W1259, Countries!B:H,7,false)</f>
        <v>საქართველო - GEO</v>
      </c>
      <c r="H1259" s="6" t="s">
        <v>6341</v>
      </c>
      <c r="N1259" s="6" t="s">
        <v>80</v>
      </c>
      <c r="P1259" s="6" t="s">
        <v>6342</v>
      </c>
      <c r="R1259" s="6">
        <v>38097.0</v>
      </c>
      <c r="S1259" s="6">
        <v>1522.0</v>
      </c>
      <c r="T1259" s="1" t="str">
        <f t="shared" si="1"/>
        <v>ICE001258</v>
      </c>
      <c r="U1259" s="1" t="str">
        <f>TRIM(B1259)&amp;" (ს.კ. "&amp;TRIM(F1259)&amp;") - "&amp;VLOOKUP(X1259,'Entity Types'!B:C,2,false)</f>
        <v>ევროპროდუქტი (ს.კ. 202227134) - შპს</v>
      </c>
      <c r="V1259" s="6" t="s">
        <v>6302</v>
      </c>
      <c r="W1259" s="6" t="s">
        <v>63</v>
      </c>
      <c r="X1259" s="6" t="s">
        <v>64</v>
      </c>
    </row>
    <row r="1260">
      <c r="A1260" s="5">
        <v>44346.88728407407</v>
      </c>
      <c r="B1260" s="6" t="s">
        <v>6343</v>
      </c>
      <c r="D1260" s="1" t="str">
        <f>VLOOKUP(X1260,'Entity Types'!B:C,2,false)</f>
        <v>შპს</v>
      </c>
      <c r="E1260" s="1" t="b">
        <v>0</v>
      </c>
      <c r="F1260" s="6" t="s">
        <v>6344</v>
      </c>
      <c r="G1260" s="6" t="str">
        <f>VLOOKUP(W1260, Countries!B:H,7,false)</f>
        <v>საქართველო - GEO</v>
      </c>
      <c r="H1260" s="6" t="s">
        <v>6345</v>
      </c>
      <c r="K1260" s="6" t="s">
        <v>6346</v>
      </c>
      <c r="L1260" s="6">
        <v>6.2001041083E10</v>
      </c>
      <c r="N1260" s="6" t="s">
        <v>80</v>
      </c>
      <c r="P1260" s="6" t="s">
        <v>6347</v>
      </c>
      <c r="R1260" s="6">
        <v>42916.0</v>
      </c>
      <c r="S1260" s="6">
        <v>1536.0</v>
      </c>
      <c r="T1260" s="1" t="str">
        <f t="shared" si="1"/>
        <v>ICE001259</v>
      </c>
      <c r="U1260" s="1" t="str">
        <f>TRIM(B1260)&amp;" (ს.კ. "&amp;TRIM(F1260)&amp;") - "&amp;VLOOKUP(X1260,'Entity Types'!B:C,2,false)</f>
        <v>220. ჯი (ს.კ. 405215574) - შპს</v>
      </c>
      <c r="V1260" s="6" t="s">
        <v>6302</v>
      </c>
      <c r="W1260" s="6" t="s">
        <v>63</v>
      </c>
      <c r="X1260" s="6" t="s">
        <v>64</v>
      </c>
    </row>
    <row r="1261">
      <c r="A1261" s="5">
        <v>44346.88730853009</v>
      </c>
      <c r="B1261" s="6" t="s">
        <v>6348</v>
      </c>
      <c r="D1261" s="1" t="str">
        <f>VLOOKUP(X1261,'Entity Types'!B:C,2,false)</f>
        <v>შპს</v>
      </c>
      <c r="E1261" s="1" t="b">
        <v>0</v>
      </c>
      <c r="F1261" s="6" t="s">
        <v>6349</v>
      </c>
      <c r="G1261" s="6" t="str">
        <f>VLOOKUP(W1261, Countries!B:H,7,false)</f>
        <v>საქართველო - GEO</v>
      </c>
      <c r="H1261" s="6" t="s">
        <v>6350</v>
      </c>
      <c r="K1261" s="6" t="s">
        <v>6351</v>
      </c>
      <c r="L1261" s="6" t="s">
        <v>6352</v>
      </c>
      <c r="N1261" s="6" t="s">
        <v>80</v>
      </c>
      <c r="P1261" s="6" t="s">
        <v>6353</v>
      </c>
      <c r="R1261" s="6">
        <v>40903.0</v>
      </c>
      <c r="S1261" s="6">
        <v>1009.0</v>
      </c>
      <c r="T1261" s="1" t="str">
        <f t="shared" si="1"/>
        <v>ICE001260</v>
      </c>
      <c r="U1261" s="1" t="str">
        <f>TRIM(B1261)&amp;" (ს.კ. "&amp;TRIM(F1261)&amp;") - "&amp;VLOOKUP(X1261,'Entity Types'!B:C,2,false)</f>
        <v>მაჯიდ ალ ფუტაიმ ჰიპერმარკეტს ჯორჯია (ს.კ. 404923749) - შპს</v>
      </c>
      <c r="V1261" s="6" t="s">
        <v>6302</v>
      </c>
      <c r="W1261" s="6" t="s">
        <v>63</v>
      </c>
      <c r="X1261" s="6" t="s">
        <v>64</v>
      </c>
    </row>
    <row r="1262">
      <c r="A1262" s="5">
        <v>44346.88733287037</v>
      </c>
      <c r="B1262" s="6" t="s">
        <v>6354</v>
      </c>
      <c r="D1262" s="1" t="str">
        <f>VLOOKUP(X1262,'Entity Types'!B:C,2,false)</f>
        <v>ინდ. მეწარმე</v>
      </c>
      <c r="E1262" s="1" t="b">
        <v>1</v>
      </c>
      <c r="F1262" s="6" t="s">
        <v>6355</v>
      </c>
      <c r="G1262" s="6" t="str">
        <f>VLOOKUP(W1262, Countries!B:H,7,false)</f>
        <v>საქართველო - GEO</v>
      </c>
      <c r="H1262" s="6" t="s">
        <v>6356</v>
      </c>
      <c r="N1262" s="6" t="s">
        <v>80</v>
      </c>
      <c r="P1262" s="6" t="s">
        <v>6357</v>
      </c>
      <c r="R1262" s="6">
        <v>41303.0</v>
      </c>
      <c r="S1262" s="6">
        <v>1508.0</v>
      </c>
      <c r="T1262" s="1" t="str">
        <f t="shared" si="1"/>
        <v>ICE001261</v>
      </c>
      <c r="U1262" s="1" t="str">
        <f>TRIM(B1262)&amp;" (ს.კ. "&amp;TRIM(F1262)&amp;") - "&amp;VLOOKUP(X1262,'Entity Types'!B:C,2,false)</f>
        <v>კონსტანტინე კაშია (ს.კ. 01005023660) - ინდ. მეწარმე</v>
      </c>
      <c r="V1262" s="6" t="s">
        <v>6302</v>
      </c>
      <c r="W1262" s="6" t="s">
        <v>63</v>
      </c>
      <c r="X1262" s="6" t="s">
        <v>892</v>
      </c>
    </row>
    <row r="1263">
      <c r="A1263" s="5">
        <v>44346.88735849537</v>
      </c>
      <c r="B1263" s="6" t="s">
        <v>6358</v>
      </c>
      <c r="D1263" s="1" t="str">
        <f>VLOOKUP(X1263,'Entity Types'!B:C,2,false)</f>
        <v>ინდ. მეწარმე</v>
      </c>
      <c r="E1263" s="1" t="b">
        <v>1</v>
      </c>
      <c r="F1263" s="6" t="s">
        <v>6359</v>
      </c>
      <c r="G1263" s="6" t="str">
        <f>VLOOKUP(W1263, Countries!B:H,7,false)</f>
        <v>საქართველო - GEO</v>
      </c>
      <c r="H1263" s="6" t="s">
        <v>6360</v>
      </c>
      <c r="N1263" s="6" t="s">
        <v>80</v>
      </c>
      <c r="P1263" s="6" t="s">
        <v>6361</v>
      </c>
      <c r="S1263" s="6">
        <v>1510.0</v>
      </c>
      <c r="T1263" s="1" t="str">
        <f t="shared" si="1"/>
        <v>ICE001262</v>
      </c>
      <c r="U1263" s="1" t="str">
        <f>TRIM(B1263)&amp;" (ს.კ. "&amp;TRIM(F1263)&amp;") - "&amp;VLOOKUP(X1263,'Entity Types'!B:C,2,false)</f>
        <v>ვასილ გეგეჭკორი (ს.კ. 29001028422) - ინდ. მეწარმე</v>
      </c>
      <c r="V1263" s="6" t="s">
        <v>6302</v>
      </c>
      <c r="W1263" s="6" t="s">
        <v>63</v>
      </c>
      <c r="X1263" s="6" t="s">
        <v>892</v>
      </c>
    </row>
    <row r="1264">
      <c r="A1264" s="5">
        <v>44346.88738315972</v>
      </c>
      <c r="B1264" s="6" t="s">
        <v>6362</v>
      </c>
      <c r="D1264" s="1" t="str">
        <f>VLOOKUP(X1264,'Entity Types'!B:C,2,false)</f>
        <v>შპს</v>
      </c>
      <c r="E1264" s="1" t="b">
        <v>0</v>
      </c>
      <c r="F1264" s="6" t="s">
        <v>6363</v>
      </c>
      <c r="G1264" s="6" t="str">
        <f>VLOOKUP(W1264, Countries!B:H,7,false)</f>
        <v>საქართველო - GEO</v>
      </c>
      <c r="H1264" s="6" t="s">
        <v>6364</v>
      </c>
      <c r="K1264" s="6" t="s">
        <v>6365</v>
      </c>
      <c r="L1264" s="6" t="s">
        <v>6366</v>
      </c>
      <c r="N1264" s="6" t="s">
        <v>80</v>
      </c>
      <c r="P1264" s="6" t="s">
        <v>6367</v>
      </c>
      <c r="R1264" s="6">
        <v>41586.0</v>
      </c>
      <c r="S1264" s="6">
        <v>1525.0</v>
      </c>
      <c r="T1264" s="1" t="str">
        <f t="shared" si="1"/>
        <v>ICE001263</v>
      </c>
      <c r="U1264" s="1" t="str">
        <f>TRIM(B1264)&amp;" (ს.კ. "&amp;TRIM(F1264)&amp;") - "&amp;VLOOKUP(X1264,'Entity Types'!B:C,2,false)</f>
        <v>ფუდმარტი (ს.კ. 404460187) - შპს</v>
      </c>
      <c r="V1264" s="6" t="s">
        <v>6302</v>
      </c>
      <c r="W1264" s="6" t="s">
        <v>63</v>
      </c>
      <c r="X1264" s="6" t="s">
        <v>64</v>
      </c>
    </row>
    <row r="1265">
      <c r="A1265" s="5">
        <v>44346.887407546295</v>
      </c>
      <c r="B1265" s="6" t="s">
        <v>6368</v>
      </c>
      <c r="D1265" s="1" t="str">
        <f>VLOOKUP(X1265,'Entity Types'!B:C,2,false)</f>
        <v>შპს</v>
      </c>
      <c r="E1265" s="1" t="b">
        <v>0</v>
      </c>
      <c r="F1265" s="6" t="s">
        <v>6369</v>
      </c>
      <c r="G1265" s="6" t="str">
        <f>VLOOKUP(W1265, Countries!B:H,7,false)</f>
        <v>საქართველო - GEO</v>
      </c>
      <c r="H1265" s="6" t="s">
        <v>6370</v>
      </c>
      <c r="K1265" s="6" t="s">
        <v>6371</v>
      </c>
      <c r="L1265" s="6">
        <v>1.9001031386E10</v>
      </c>
      <c r="N1265" s="6" t="s">
        <v>80</v>
      </c>
      <c r="P1265" s="6" t="s">
        <v>6372</v>
      </c>
      <c r="R1265" s="6">
        <v>43724.0</v>
      </c>
      <c r="S1265" s="6">
        <v>1543.0</v>
      </c>
      <c r="T1265" s="1" t="str">
        <f t="shared" si="1"/>
        <v>ICE001264</v>
      </c>
      <c r="U1265" s="1" t="str">
        <f>TRIM(B1265)&amp;" (ს.კ. "&amp;TRIM(F1265)&amp;") - "&amp;VLOOKUP(X1265,'Entity Types'!B:C,2,false)</f>
        <v>მებოენჯინიერინგ (ს.კ. 405353399) - შპს</v>
      </c>
      <c r="V1265" s="6" t="s">
        <v>62</v>
      </c>
      <c r="W1265" s="6" t="s">
        <v>63</v>
      </c>
      <c r="X1265" s="6" t="s">
        <v>64</v>
      </c>
    </row>
    <row r="1266">
      <c r="A1266" s="5">
        <v>44346.88743155093</v>
      </c>
      <c r="B1266" s="6" t="s">
        <v>6373</v>
      </c>
      <c r="D1266" s="1" t="str">
        <f>VLOOKUP(X1266,'Entity Types'!B:C,2,false)</f>
        <v>შპს</v>
      </c>
      <c r="E1266" s="1" t="b">
        <v>0</v>
      </c>
      <c r="F1266" s="6" t="s">
        <v>6374</v>
      </c>
      <c r="G1266" s="6" t="str">
        <f>VLOOKUP(W1266, Countries!B:H,7,false)</f>
        <v>საქართველო - GEO</v>
      </c>
      <c r="H1266" s="6" t="s">
        <v>6375</v>
      </c>
      <c r="K1266" s="6" t="s">
        <v>6376</v>
      </c>
      <c r="L1266" s="6" t="s">
        <v>6377</v>
      </c>
      <c r="N1266" s="6" t="s">
        <v>80</v>
      </c>
      <c r="P1266" s="6" t="s">
        <v>6378</v>
      </c>
      <c r="R1266" s="6">
        <v>41715.0</v>
      </c>
      <c r="S1266" s="6">
        <v>1529.0</v>
      </c>
      <c r="T1266" s="1" t="str">
        <f t="shared" si="1"/>
        <v>ICE001265</v>
      </c>
      <c r="U1266" s="1" t="str">
        <f>TRIM(B1266)&amp;" (ს.კ. "&amp;TRIM(F1266)&amp;") - "&amp;VLOOKUP(X1266,'Entity Types'!B:C,2,false)</f>
        <v>არგო გრუპ ჯორჯია (ს.კ. 400113532) - შპს</v>
      </c>
      <c r="V1266" s="6" t="s">
        <v>6302</v>
      </c>
      <c r="W1266" s="6" t="s">
        <v>63</v>
      </c>
      <c r="X1266" s="6" t="s">
        <v>64</v>
      </c>
    </row>
    <row r="1267">
      <c r="A1267" s="5">
        <v>44346.887456365745</v>
      </c>
      <c r="B1267" s="6" t="s">
        <v>6379</v>
      </c>
      <c r="D1267" s="1" t="str">
        <f>VLOOKUP(X1267,'Entity Types'!B:C,2,false)</f>
        <v>შპს</v>
      </c>
      <c r="E1267" s="1" t="b">
        <v>0</v>
      </c>
      <c r="F1267" s="6" t="s">
        <v>6380</v>
      </c>
      <c r="G1267" s="6" t="str">
        <f>VLOOKUP(W1267, Countries!B:H,7,false)</f>
        <v>საქართველო - GEO</v>
      </c>
      <c r="H1267" s="6" t="s">
        <v>6381</v>
      </c>
      <c r="K1267" s="6" t="s">
        <v>6382</v>
      </c>
      <c r="L1267" s="6">
        <v>2.2001008911E10</v>
      </c>
      <c r="N1267" s="6" t="s">
        <v>80</v>
      </c>
      <c r="P1267" s="6" t="s">
        <v>6383</v>
      </c>
      <c r="R1267" s="6">
        <v>42873.0</v>
      </c>
      <c r="S1267" s="6">
        <v>1538.0</v>
      </c>
      <c r="T1267" s="1" t="str">
        <f t="shared" si="1"/>
        <v>ICE001266</v>
      </c>
      <c r="U1267" s="1" t="str">
        <f>TRIM(B1267)&amp;" (ს.კ. "&amp;TRIM(F1267)&amp;") - "&amp;VLOOKUP(X1267,'Entity Types'!B:C,2,false)</f>
        <v>ბკ ქონსთრაქშენი (ს.კ. 404537809) - შპს</v>
      </c>
      <c r="V1267" s="6" t="s">
        <v>6302</v>
      </c>
      <c r="W1267" s="6" t="s">
        <v>63</v>
      </c>
      <c r="X1267" s="6" t="s">
        <v>64</v>
      </c>
    </row>
    <row r="1268">
      <c r="A1268" s="5">
        <v>44346.88748094907</v>
      </c>
      <c r="B1268" s="6" t="s">
        <v>6384</v>
      </c>
      <c r="D1268" s="1" t="str">
        <f>VLOOKUP(X1268,'Entity Types'!B:C,2,false)</f>
        <v>შპს</v>
      </c>
      <c r="E1268" s="1" t="b">
        <v>0</v>
      </c>
      <c r="F1268" s="6" t="s">
        <v>6385</v>
      </c>
      <c r="G1268" s="6" t="str">
        <f>VLOOKUP(W1268, Countries!B:H,7,false)</f>
        <v>საქართველო - GEO</v>
      </c>
      <c r="H1268" s="6" t="s">
        <v>6386</v>
      </c>
      <c r="K1268" s="6" t="s">
        <v>3442</v>
      </c>
      <c r="L1268" s="6">
        <v>5.9004004932E10</v>
      </c>
      <c r="M1268" s="6" t="s">
        <v>6387</v>
      </c>
      <c r="N1268" s="6" t="s">
        <v>6388</v>
      </c>
      <c r="P1268" s="6" t="s">
        <v>6389</v>
      </c>
      <c r="R1268" s="6">
        <v>44167.0</v>
      </c>
      <c r="S1268" s="6">
        <v>1537.0</v>
      </c>
      <c r="T1268" s="1" t="str">
        <f t="shared" si="1"/>
        <v>ICE001267</v>
      </c>
      <c r="U1268" s="1" t="str">
        <f>TRIM(B1268)&amp;" (ს.კ. "&amp;TRIM(F1268)&amp;") - "&amp;VLOOKUP(X1268,'Entity Types'!B:C,2,false)</f>
        <v>ლენოქსი (ს.კ. 418476893) - შპს</v>
      </c>
      <c r="V1268" s="6" t="s">
        <v>62</v>
      </c>
      <c r="W1268" s="6" t="s">
        <v>63</v>
      </c>
      <c r="X1268" s="6" t="s">
        <v>64</v>
      </c>
    </row>
    <row r="1269">
      <c r="A1269" s="5">
        <v>44346.887507384265</v>
      </c>
      <c r="B1269" s="6" t="s">
        <v>6390</v>
      </c>
      <c r="D1269" s="1" t="str">
        <f>VLOOKUP(X1269,'Entity Types'!B:C,2,false)</f>
        <v>შპს</v>
      </c>
      <c r="E1269" s="1" t="b">
        <v>0</v>
      </c>
      <c r="F1269" s="6" t="s">
        <v>6391</v>
      </c>
      <c r="G1269" s="6" t="str">
        <f>VLOOKUP(W1269, Countries!B:H,7,false)</f>
        <v>საქართველო - GEO</v>
      </c>
      <c r="H1269" s="6" t="s">
        <v>6392</v>
      </c>
      <c r="N1269" s="6" t="s">
        <v>80</v>
      </c>
      <c r="P1269" s="6" t="s">
        <v>6393</v>
      </c>
      <c r="S1269" s="6">
        <v>1539.0</v>
      </c>
      <c r="T1269" s="1" t="str">
        <f t="shared" si="1"/>
        <v>ICE001268</v>
      </c>
      <c r="U1269" s="1" t="str">
        <f>TRIM(B1269)&amp;" (ს.კ. "&amp;TRIM(F1269)&amp;") - "&amp;VLOOKUP(X1269,'Entity Types'!B:C,2,false)</f>
        <v>აქუათერმი (ს.კ. 400184242) - შპს</v>
      </c>
      <c r="V1269" s="6" t="s">
        <v>62</v>
      </c>
      <c r="W1269" s="6" t="s">
        <v>63</v>
      </c>
      <c r="X1269" s="6" t="s">
        <v>64</v>
      </c>
    </row>
    <row r="1270">
      <c r="A1270" s="5">
        <v>44346.887532106484</v>
      </c>
      <c r="B1270" s="6" t="s">
        <v>6394</v>
      </c>
      <c r="D1270" s="1" t="str">
        <f>VLOOKUP(X1270,'Entity Types'!B:C,2,false)</f>
        <v>შპს</v>
      </c>
      <c r="E1270" s="1" t="b">
        <v>0</v>
      </c>
      <c r="F1270" s="6" t="s">
        <v>6395</v>
      </c>
      <c r="G1270" s="6" t="str">
        <f>VLOOKUP(W1270, Countries!B:H,7,false)</f>
        <v>საქართველო - GEO</v>
      </c>
      <c r="H1270" s="6" t="s">
        <v>6396</v>
      </c>
      <c r="K1270" s="6" t="s">
        <v>6397</v>
      </c>
      <c r="L1270" s="6" t="s">
        <v>6398</v>
      </c>
      <c r="N1270" s="6" t="s">
        <v>80</v>
      </c>
      <c r="P1270" s="6" t="s">
        <v>6399</v>
      </c>
      <c r="S1270" s="6">
        <v>702.0</v>
      </c>
      <c r="T1270" s="1" t="str">
        <f t="shared" si="1"/>
        <v>ICE001269</v>
      </c>
      <c r="U1270" s="1" t="str">
        <f>TRIM(B1270)&amp;" (ს.კ. "&amp;TRIM(F1270)&amp;") - "&amp;VLOOKUP(X1270,'Entity Types'!B:C,2,false)</f>
        <v>სუფთა სახლი (ს.კ. 202458893) - შპს</v>
      </c>
      <c r="V1270" s="6" t="s">
        <v>62</v>
      </c>
      <c r="W1270" s="6" t="s">
        <v>63</v>
      </c>
      <c r="X1270" s="6" t="s">
        <v>64</v>
      </c>
    </row>
    <row r="1271">
      <c r="A1271" s="5">
        <v>44346.88755675926</v>
      </c>
      <c r="B1271" s="6" t="s">
        <v>6400</v>
      </c>
      <c r="D1271" s="1" t="str">
        <f>VLOOKUP(X1271,'Entity Types'!B:C,2,false)</f>
        <v>შპს</v>
      </c>
      <c r="E1271" s="1" t="b">
        <v>0</v>
      </c>
      <c r="F1271" s="6" t="s">
        <v>6401</v>
      </c>
      <c r="G1271" s="6" t="str">
        <f>VLOOKUP(W1271, Countries!B:H,7,false)</f>
        <v>საქართველო - GEO</v>
      </c>
      <c r="H1271" s="6" t="s">
        <v>6402</v>
      </c>
      <c r="N1271" s="6" t="s">
        <v>80</v>
      </c>
      <c r="P1271" s="6" t="s">
        <v>6403</v>
      </c>
      <c r="S1271" s="6">
        <v>1549.0</v>
      </c>
      <c r="T1271" s="1" t="str">
        <f t="shared" si="1"/>
        <v>ICE001270</v>
      </c>
      <c r="U1271" s="1" t="str">
        <f>TRIM(B1271)&amp;" (ს.კ. "&amp;TRIM(F1271)&amp;") - "&amp;VLOOKUP(X1271,'Entity Types'!B:C,2,false)</f>
        <v>ტონი (ს.კ. 405131584) - შპს</v>
      </c>
      <c r="V1271" s="6" t="s">
        <v>6404</v>
      </c>
      <c r="W1271" s="6" t="s">
        <v>63</v>
      </c>
      <c r="X1271" s="6" t="s">
        <v>64</v>
      </c>
    </row>
    <row r="1272">
      <c r="A1272" s="5">
        <v>44346.887580891205</v>
      </c>
      <c r="B1272" s="6">
        <v>111.0</v>
      </c>
      <c r="D1272" s="1" t="str">
        <f>VLOOKUP(X1272,'Entity Types'!B:C,2,false)</f>
        <v>შპს</v>
      </c>
      <c r="E1272" s="1" t="b">
        <v>0</v>
      </c>
      <c r="F1272" s="6" t="s">
        <v>6405</v>
      </c>
      <c r="G1272" s="6" t="str">
        <f>VLOOKUP(W1272, Countries!B:H,7,false)</f>
        <v>საქართველო - GEO</v>
      </c>
      <c r="H1272" s="6" t="s">
        <v>6406</v>
      </c>
      <c r="N1272" s="6" t="s">
        <v>80</v>
      </c>
      <c r="P1272" s="6" t="s">
        <v>6407</v>
      </c>
      <c r="S1272" s="6">
        <v>1548.0</v>
      </c>
      <c r="T1272" s="1" t="str">
        <f t="shared" si="1"/>
        <v>ICE001271</v>
      </c>
      <c r="U1272" s="1" t="str">
        <f>TRIM(B1272)&amp;" (ს.კ. "&amp;TRIM(F1272)&amp;") - "&amp;VLOOKUP(X1272,'Entity Types'!B:C,2,false)</f>
        <v>111 (ს.კ. 445403910) - შპს</v>
      </c>
      <c r="V1272" s="6" t="s">
        <v>6404</v>
      </c>
      <c r="W1272" s="6" t="s">
        <v>63</v>
      </c>
      <c r="X1272" s="6" t="s">
        <v>64</v>
      </c>
    </row>
    <row r="1273">
      <c r="A1273" s="5">
        <v>44346.88760511574</v>
      </c>
      <c r="B1273" s="6" t="s">
        <v>6408</v>
      </c>
      <c r="D1273" s="1" t="str">
        <f>VLOOKUP(X1273,'Entity Types'!B:C,2,false)</f>
        <v>შპს</v>
      </c>
      <c r="E1273" s="1" t="b">
        <v>0</v>
      </c>
      <c r="F1273" s="6" t="s">
        <v>6409</v>
      </c>
      <c r="G1273" s="6" t="str">
        <f>VLOOKUP(W1273, Countries!B:H,7,false)</f>
        <v>საქართველო - GEO</v>
      </c>
      <c r="H1273" s="6" t="s">
        <v>6410</v>
      </c>
      <c r="K1273" s="6" t="s">
        <v>6411</v>
      </c>
      <c r="L1273" s="6">
        <v>3.70010302E10</v>
      </c>
      <c r="N1273" s="6" t="s">
        <v>80</v>
      </c>
      <c r="P1273" s="6" t="s">
        <v>6412</v>
      </c>
      <c r="S1273" s="6">
        <v>2355.0</v>
      </c>
      <c r="T1273" s="1" t="str">
        <f t="shared" si="1"/>
        <v>ICE001272</v>
      </c>
      <c r="U1273" s="1" t="str">
        <f>TRIM(B1273)&amp;" (ს.კ. "&amp;TRIM(F1273)&amp;") - "&amp;VLOOKUP(X1273,'Entity Types'!B:C,2,false)</f>
        <v>დრანკ ოკტოპუს დისტრიბუცია (ს.კ. 406112442) - შპს</v>
      </c>
      <c r="V1273" s="6" t="s">
        <v>62</v>
      </c>
      <c r="W1273" s="6" t="s">
        <v>63</v>
      </c>
      <c r="X1273" s="6" t="s">
        <v>64</v>
      </c>
    </row>
    <row r="1274">
      <c r="A1274" s="5">
        <v>44346.88763224537</v>
      </c>
      <c r="B1274" s="6" t="s">
        <v>6413</v>
      </c>
      <c r="D1274" s="1" t="str">
        <f>VLOOKUP(X1274,'Entity Types'!B:C,2,false)</f>
        <v>შპს</v>
      </c>
      <c r="E1274" s="1" t="b">
        <v>0</v>
      </c>
      <c r="F1274" s="6" t="s">
        <v>6414</v>
      </c>
      <c r="G1274" s="6" t="str">
        <f>VLOOKUP(W1274, Countries!B:H,7,false)</f>
        <v>საქართველო - GEO</v>
      </c>
      <c r="H1274" s="6" t="s">
        <v>6415</v>
      </c>
      <c r="K1274" s="6" t="s">
        <v>6416</v>
      </c>
      <c r="L1274" s="6">
        <v>2.6001000096E10</v>
      </c>
      <c r="N1274" s="6" t="s">
        <v>6417</v>
      </c>
      <c r="P1274" s="6" t="s">
        <v>6418</v>
      </c>
      <c r="S1274" s="6">
        <v>1541.0</v>
      </c>
      <c r="T1274" s="1" t="str">
        <f t="shared" si="1"/>
        <v>ICE001273</v>
      </c>
      <c r="U1274" s="1" t="str">
        <f>TRIM(B1274)&amp;" (ს.კ. "&amp;TRIM(F1274)&amp;") - "&amp;VLOOKUP(X1274,'Entity Types'!B:C,2,false)</f>
        <v>თეგეტა ინდასტრი (ს.კ. 405391446) - შპს</v>
      </c>
      <c r="V1274" s="6" t="s">
        <v>6404</v>
      </c>
      <c r="W1274" s="6" t="s">
        <v>63</v>
      </c>
      <c r="X1274" s="6" t="s">
        <v>64</v>
      </c>
    </row>
    <row r="1275">
      <c r="A1275" s="5">
        <v>44346.8876558912</v>
      </c>
      <c r="B1275" s="6" t="s">
        <v>6419</v>
      </c>
      <c r="D1275" s="1" t="str">
        <f>VLOOKUP(X1275,'Entity Types'!B:C,2,false)</f>
        <v>შპს</v>
      </c>
      <c r="E1275" s="1" t="b">
        <v>0</v>
      </c>
      <c r="F1275" s="6" t="s">
        <v>6420</v>
      </c>
      <c r="G1275" s="6" t="str">
        <f>VLOOKUP(W1275, Countries!B:H,7,false)</f>
        <v>საქართველო - GEO</v>
      </c>
      <c r="H1275" s="6" t="s">
        <v>6421</v>
      </c>
      <c r="K1275" s="6" t="s">
        <v>6422</v>
      </c>
      <c r="L1275" s="6" t="s">
        <v>6423</v>
      </c>
      <c r="N1275" s="6" t="s">
        <v>80</v>
      </c>
      <c r="P1275" s="6" t="s">
        <v>6424</v>
      </c>
      <c r="S1275" s="6">
        <v>1540.0</v>
      </c>
      <c r="T1275" s="1" t="str">
        <f t="shared" si="1"/>
        <v>ICE001274</v>
      </c>
      <c r="U1275" s="1" t="str">
        <f>TRIM(B1275)&amp;" (ს.კ. "&amp;TRIM(F1275)&amp;") - "&amp;VLOOKUP(X1275,'Entity Types'!B:C,2,false)</f>
        <v>გიო კომპანი (ს.კ. 400115219) - შპს</v>
      </c>
      <c r="V1275" s="6" t="s">
        <v>6404</v>
      </c>
      <c r="W1275" s="6" t="s">
        <v>63</v>
      </c>
      <c r="X1275" s="6" t="s">
        <v>64</v>
      </c>
    </row>
    <row r="1276">
      <c r="A1276" s="5">
        <v>44346.88768002315</v>
      </c>
      <c r="B1276" s="6" t="s">
        <v>6425</v>
      </c>
      <c r="D1276" s="1" t="str">
        <f>VLOOKUP(X1276,'Entity Types'!B:C,2,false)</f>
        <v>შპს</v>
      </c>
      <c r="E1276" s="1" t="b">
        <v>0</v>
      </c>
      <c r="F1276" s="6" t="s">
        <v>6426</v>
      </c>
      <c r="G1276" s="6" t="str">
        <f>VLOOKUP(W1276, Countries!B:H,7,false)</f>
        <v>საქართველო - GEO</v>
      </c>
      <c r="H1276" s="6" t="s">
        <v>6427</v>
      </c>
      <c r="K1276" s="6" t="s">
        <v>6428</v>
      </c>
      <c r="L1276" s="6">
        <v>6.1006048262E10</v>
      </c>
      <c r="N1276" s="6" t="s">
        <v>80</v>
      </c>
      <c r="P1276" s="6" t="s">
        <v>6429</v>
      </c>
      <c r="S1276" s="6">
        <v>1327.0</v>
      </c>
      <c r="T1276" s="1" t="str">
        <f t="shared" si="1"/>
        <v>ICE001275</v>
      </c>
      <c r="U1276" s="1" t="str">
        <f>TRIM(B1276)&amp;" (ს.კ. "&amp;TRIM(F1276)&amp;") - "&amp;VLOOKUP(X1276,'Entity Types'!B:C,2,false)</f>
        <v>E-2010 (ს.კ. 448381992) - შპს</v>
      </c>
      <c r="V1276" s="6" t="s">
        <v>6404</v>
      </c>
      <c r="W1276" s="6" t="s">
        <v>63</v>
      </c>
      <c r="X1276" s="6" t="s">
        <v>64</v>
      </c>
    </row>
    <row r="1277">
      <c r="A1277" s="5">
        <v>44346.887704039356</v>
      </c>
      <c r="B1277" s="6" t="s">
        <v>6430</v>
      </c>
      <c r="D1277" s="1" t="str">
        <f>VLOOKUP(X1277,'Entity Types'!B:C,2,false)</f>
        <v>საჯარო სამართლის იურიდიული პირი</v>
      </c>
      <c r="E1277" s="1" t="b">
        <v>0</v>
      </c>
      <c r="F1277" s="6" t="s">
        <v>6431</v>
      </c>
      <c r="G1277" s="6" t="str">
        <f>VLOOKUP(W1277, Countries!B:H,7,false)</f>
        <v>საქართველო - GEO</v>
      </c>
      <c r="H1277" s="6" t="s">
        <v>6432</v>
      </c>
      <c r="N1277" s="6" t="s">
        <v>80</v>
      </c>
      <c r="P1277" s="6" t="s">
        <v>6433</v>
      </c>
      <c r="S1277" s="6">
        <v>1422.0</v>
      </c>
      <c r="T1277" s="1" t="str">
        <f t="shared" si="1"/>
        <v>ICE001276</v>
      </c>
      <c r="U1277" s="1" t="str">
        <f>TRIM(B1277)&amp;" (ს.კ. "&amp;TRIM(F1277)&amp;") - "&amp;VLOOKUP(X1277,'Entity Types'!B:C,2,false)</f>
        <v>საქართველოს შინაგან საქმეთა სამინისტროს საზოგადოებრივი უსაფრთხოების მართვის ცენტრი "112" (ს.კ. 205390487) - საჯარო სამართლის იურიდიული პირი</v>
      </c>
      <c r="V1277" s="6" t="s">
        <v>62</v>
      </c>
      <c r="W1277" s="6" t="s">
        <v>63</v>
      </c>
      <c r="X1277" s="6" t="s">
        <v>880</v>
      </c>
    </row>
    <row r="1278">
      <c r="A1278" s="5">
        <v>44346.88772934028</v>
      </c>
      <c r="B1278" s="6" t="s">
        <v>6434</v>
      </c>
      <c r="D1278" s="1" t="str">
        <f>VLOOKUP(X1278,'Entity Types'!B:C,2,false)</f>
        <v>შპს</v>
      </c>
      <c r="E1278" s="1" t="b">
        <v>0</v>
      </c>
      <c r="F1278" s="6" t="s">
        <v>6435</v>
      </c>
      <c r="G1278" s="6" t="str">
        <f>VLOOKUP(W1278, Countries!B:H,7,false)</f>
        <v>საქართველო - GEO</v>
      </c>
      <c r="H1278" s="6" t="s">
        <v>6436</v>
      </c>
      <c r="K1278" s="6" t="s">
        <v>6437</v>
      </c>
      <c r="L1278" s="6" t="s">
        <v>6438</v>
      </c>
      <c r="N1278" s="6" t="s">
        <v>80</v>
      </c>
      <c r="P1278" s="6" t="s">
        <v>6439</v>
      </c>
      <c r="Q1278" s="6" t="s">
        <v>6440</v>
      </c>
      <c r="R1278" s="6">
        <v>44090.0</v>
      </c>
      <c r="S1278" s="6">
        <v>1559.0</v>
      </c>
      <c r="T1278" s="1" t="str">
        <f t="shared" si="1"/>
        <v>ICE001277</v>
      </c>
      <c r="U1278" s="1" t="str">
        <f>TRIM(B1278)&amp;" (ს.კ. "&amp;TRIM(F1278)&amp;") - "&amp;VLOOKUP(X1278,'Entity Types'!B:C,2,false)</f>
        <v>სფერა (ს.კ. 405412361) - შპს</v>
      </c>
      <c r="V1278" s="6" t="s">
        <v>62</v>
      </c>
      <c r="W1278" s="6" t="s">
        <v>63</v>
      </c>
      <c r="X1278" s="6" t="s">
        <v>64</v>
      </c>
    </row>
    <row r="1279">
      <c r="A1279" s="5">
        <v>44346.88775325232</v>
      </c>
      <c r="B1279" s="6" t="s">
        <v>6441</v>
      </c>
      <c r="D1279" s="1" t="str">
        <f>VLOOKUP(X1279,'Entity Types'!B:C,2,false)</f>
        <v>შპს</v>
      </c>
      <c r="E1279" s="1" t="b">
        <v>0</v>
      </c>
      <c r="F1279" s="6" t="s">
        <v>6442</v>
      </c>
      <c r="G1279" s="6" t="str">
        <f>VLOOKUP(W1279, Countries!B:H,7,false)</f>
        <v>საქართველო - GEO</v>
      </c>
      <c r="H1279" s="6" t="s">
        <v>6443</v>
      </c>
      <c r="K1279" s="6" t="s">
        <v>6444</v>
      </c>
      <c r="L1279" s="6" t="s">
        <v>6445</v>
      </c>
      <c r="N1279" s="6" t="s">
        <v>80</v>
      </c>
      <c r="P1279" s="6" t="s">
        <v>6446</v>
      </c>
      <c r="Q1279" s="6" t="s">
        <v>6447</v>
      </c>
      <c r="R1279" s="6">
        <v>43063.0</v>
      </c>
      <c r="S1279" s="6">
        <v>1520.0</v>
      </c>
      <c r="T1279" s="1" t="str">
        <f t="shared" si="1"/>
        <v>ICE001278</v>
      </c>
      <c r="U1279" s="1" t="str">
        <f>TRIM(B1279)&amp;" (ს.კ. "&amp;TRIM(F1279)&amp;") - "&amp;VLOOKUP(X1279,'Entity Types'!B:C,2,false)</f>
        <v>ვენტაქს (ს.კ. 404548316) - შპს</v>
      </c>
      <c r="V1279" s="6" t="s">
        <v>62</v>
      </c>
      <c r="W1279" s="6" t="s">
        <v>63</v>
      </c>
      <c r="X1279" s="6" t="s">
        <v>64</v>
      </c>
    </row>
    <row r="1280">
      <c r="A1280" s="5">
        <v>44346.88777774306</v>
      </c>
      <c r="B1280" s="6" t="s">
        <v>6448</v>
      </c>
      <c r="D1280" s="1" t="str">
        <f>VLOOKUP(X1280,'Entity Types'!B:C,2,false)</f>
        <v>შპს</v>
      </c>
      <c r="E1280" s="1" t="b">
        <v>0</v>
      </c>
      <c r="F1280" s="6" t="s">
        <v>6449</v>
      </c>
      <c r="G1280" s="6" t="str">
        <f>VLOOKUP(W1280, Countries!B:H,7,false)</f>
        <v>საქართველო - GEO</v>
      </c>
      <c r="H1280" s="6" t="s">
        <v>6450</v>
      </c>
      <c r="K1280" s="6" t="s">
        <v>6451</v>
      </c>
      <c r="L1280" s="6" t="s">
        <v>6452</v>
      </c>
      <c r="N1280" s="6" t="s">
        <v>80</v>
      </c>
      <c r="P1280" s="6" t="s">
        <v>6453</v>
      </c>
      <c r="Q1280" s="6" t="s">
        <v>6454</v>
      </c>
      <c r="R1280" s="6">
        <v>39472.0</v>
      </c>
      <c r="S1280" s="6">
        <v>1575.0</v>
      </c>
      <c r="T1280" s="1" t="str">
        <f t="shared" si="1"/>
        <v>ICE001279</v>
      </c>
      <c r="U1280" s="1" t="str">
        <f>TRIM(B1280)&amp;" (ს.კ. "&amp;TRIM(F1280)&amp;") - "&amp;VLOOKUP(X1280,'Entity Types'!B:C,2,false)</f>
        <v>ელიტ-ლიფტი (ს.კ. 206319893) - შპს</v>
      </c>
      <c r="V1280" s="6" t="s">
        <v>6302</v>
      </c>
      <c r="W1280" s="6" t="s">
        <v>63</v>
      </c>
      <c r="X1280" s="6" t="s">
        <v>64</v>
      </c>
    </row>
    <row r="1281">
      <c r="A1281" s="5">
        <v>44346.88780247685</v>
      </c>
      <c r="B1281" s="6" t="s">
        <v>6455</v>
      </c>
      <c r="D1281" s="1" t="str">
        <f>VLOOKUP(X1281,'Entity Types'!B:C,2,false)</f>
        <v>შპს</v>
      </c>
      <c r="E1281" s="1" t="b">
        <v>0</v>
      </c>
      <c r="F1281" s="6" t="s">
        <v>6456</v>
      </c>
      <c r="G1281" s="6" t="str">
        <f>VLOOKUP(W1281, Countries!B:H,7,false)</f>
        <v>საქართველო - GEO</v>
      </c>
      <c r="H1281" s="6" t="s">
        <v>6457</v>
      </c>
      <c r="K1281" s="6" t="s">
        <v>6458</v>
      </c>
      <c r="L1281" s="6">
        <v>5.4001014454E10</v>
      </c>
      <c r="N1281" s="6" t="s">
        <v>80</v>
      </c>
      <c r="P1281" s="6" t="s">
        <v>6459</v>
      </c>
      <c r="Q1281" s="6" t="s">
        <v>6460</v>
      </c>
      <c r="S1281" s="6">
        <v>1556.0</v>
      </c>
      <c r="T1281" s="1" t="str">
        <f t="shared" si="1"/>
        <v>ICE001280</v>
      </c>
      <c r="U1281" s="1" t="str">
        <f>TRIM(B1281)&amp;" (ს.კ. "&amp;TRIM(F1281)&amp;") - "&amp;VLOOKUP(X1281,'Entity Types'!B:C,2,false)</f>
        <v>საბა 2015 (ს.კ. 415594057) - შპს</v>
      </c>
      <c r="V1281" s="6" t="s">
        <v>6302</v>
      </c>
      <c r="W1281" s="6" t="s">
        <v>63</v>
      </c>
      <c r="X1281" s="6" t="s">
        <v>64</v>
      </c>
    </row>
    <row r="1282">
      <c r="A1282" s="7">
        <v>44346.88782783565</v>
      </c>
      <c r="B1282" s="6" t="s">
        <v>6461</v>
      </c>
      <c r="D1282" s="1" t="str">
        <f>VLOOKUP(X1282,'Entity Types'!B:C,2,false)</f>
        <v>შპს</v>
      </c>
      <c r="E1282" s="1" t="b">
        <v>0</v>
      </c>
      <c r="F1282" s="6" t="s">
        <v>6462</v>
      </c>
      <c r="G1282" s="6" t="str">
        <f>VLOOKUP(W1282, Countries!B:H,7,false)</f>
        <v>საქართველო - GEO</v>
      </c>
      <c r="H1282" s="6" t="s">
        <v>6463</v>
      </c>
      <c r="K1282" s="6" t="s">
        <v>6464</v>
      </c>
      <c r="L1282" s="6">
        <v>6.1001033504E10</v>
      </c>
      <c r="N1282" s="6" t="s">
        <v>80</v>
      </c>
      <c r="P1282" s="6" t="s">
        <v>6465</v>
      </c>
      <c r="Q1282" s="6" t="s">
        <v>6466</v>
      </c>
      <c r="R1282" s="6">
        <v>39032.0</v>
      </c>
      <c r="S1282" s="6">
        <v>1568.0</v>
      </c>
      <c r="T1282" s="1" t="str">
        <f t="shared" si="1"/>
        <v>ICE001281</v>
      </c>
      <c r="U1282" s="1" t="str">
        <f>TRIM(B1282)&amp;" (ს.კ. "&amp;TRIM(F1282)&amp;") - "&amp;VLOOKUP(X1282,'Entity Types'!B:C,2,false)</f>
        <v>ვისტა (ს.კ. 445495045) - შპს</v>
      </c>
      <c r="V1282" s="6" t="s">
        <v>6302</v>
      </c>
      <c r="W1282" s="6" t="s">
        <v>63</v>
      </c>
      <c r="X1282" s="6" t="s">
        <v>64</v>
      </c>
    </row>
    <row r="1283">
      <c r="A1283" s="5">
        <v>44346.88785299769</v>
      </c>
      <c r="B1283" s="6" t="s">
        <v>6467</v>
      </c>
      <c r="D1283" s="1" t="str">
        <f>VLOOKUP(X1283,'Entity Types'!B:C,2,false)</f>
        <v>შპს</v>
      </c>
      <c r="E1283" s="1" t="b">
        <v>0</v>
      </c>
      <c r="F1283" s="6" t="s">
        <v>6468</v>
      </c>
      <c r="G1283" s="6" t="str">
        <f>VLOOKUP(W1283, Countries!B:H,7,false)</f>
        <v>საქართველო - GEO</v>
      </c>
      <c r="H1283" s="6" t="s">
        <v>6469</v>
      </c>
      <c r="K1283" s="6" t="s">
        <v>6470</v>
      </c>
      <c r="L1283" s="6">
        <v>6.1006000675E10</v>
      </c>
      <c r="N1283" s="6" t="s">
        <v>80</v>
      </c>
      <c r="P1283" s="6" t="s">
        <v>6471</v>
      </c>
      <c r="Q1283" s="6" t="s">
        <v>6472</v>
      </c>
      <c r="R1283" s="6">
        <v>43578.0</v>
      </c>
      <c r="S1283" s="6">
        <v>1488.0</v>
      </c>
      <c r="T1283" s="1" t="str">
        <f t="shared" si="1"/>
        <v>ICE001282</v>
      </c>
      <c r="U1283" s="1" t="str">
        <f>TRIM(B1283)&amp;" (ს.კ. "&amp;TRIM(F1283)&amp;") - "&amp;VLOOKUP(X1283,'Entity Types'!B:C,2,false)</f>
        <v>ნაზილბე ++ (ს.კ. 445555943) - შპს</v>
      </c>
      <c r="V1283" s="6" t="s">
        <v>6302</v>
      </c>
      <c r="W1283" s="6" t="s">
        <v>63</v>
      </c>
      <c r="X1283" s="6" t="s">
        <v>64</v>
      </c>
    </row>
    <row r="1284">
      <c r="A1284" s="5">
        <v>44346.88787890047</v>
      </c>
      <c r="B1284" s="6" t="s">
        <v>6473</v>
      </c>
      <c r="D1284" s="1" t="str">
        <f>VLOOKUP(X1284,'Entity Types'!B:C,2,false)</f>
        <v>შპს</v>
      </c>
      <c r="E1284" s="1" t="b">
        <v>0</v>
      </c>
      <c r="F1284" s="6" t="s">
        <v>6474</v>
      </c>
      <c r="G1284" s="6" t="str">
        <f>VLOOKUP(W1284, Countries!B:H,7,false)</f>
        <v>საქართველო - GEO</v>
      </c>
      <c r="H1284" s="6" t="s">
        <v>6475</v>
      </c>
      <c r="K1284" s="6" t="s">
        <v>6476</v>
      </c>
      <c r="L1284" s="6" t="s">
        <v>6477</v>
      </c>
      <c r="N1284" s="6" t="s">
        <v>80</v>
      </c>
      <c r="P1284" s="6" t="s">
        <v>6478</v>
      </c>
      <c r="Q1284" s="6" t="s">
        <v>6479</v>
      </c>
      <c r="R1284" s="6">
        <v>42303.0</v>
      </c>
      <c r="S1284" s="6">
        <v>1564.0</v>
      </c>
      <c r="T1284" s="1" t="str">
        <f t="shared" si="1"/>
        <v>ICE001283</v>
      </c>
      <c r="U1284" s="1" t="str">
        <f>TRIM(B1284)&amp;" (ს.კ. "&amp;TRIM(F1284)&amp;") - "&amp;VLOOKUP(X1284,'Entity Types'!B:C,2,false)</f>
        <v>ალგი ჯგუფი (ს.კ. 405121988) - შპს</v>
      </c>
      <c r="V1284" s="6" t="s">
        <v>62</v>
      </c>
      <c r="W1284" s="6" t="s">
        <v>63</v>
      </c>
      <c r="X1284" s="6" t="s">
        <v>64</v>
      </c>
    </row>
    <row r="1285">
      <c r="A1285" s="7">
        <v>44346.88790354166</v>
      </c>
      <c r="B1285" s="6" t="s">
        <v>6480</v>
      </c>
      <c r="D1285" s="1" t="str">
        <f>VLOOKUP(X1285,'Entity Types'!B:C,2,false)</f>
        <v>შპს</v>
      </c>
      <c r="E1285" s="1" t="b">
        <v>0</v>
      </c>
      <c r="F1285" s="6" t="s">
        <v>6481</v>
      </c>
      <c r="G1285" s="6" t="str">
        <f>VLOOKUP(W1285, Countries!B:H,7,false)</f>
        <v>საქართველო - GEO</v>
      </c>
      <c r="H1285" s="6" t="s">
        <v>6482</v>
      </c>
      <c r="K1285" s="6" t="s">
        <v>6483</v>
      </c>
      <c r="L1285" s="6" t="s">
        <v>6484</v>
      </c>
      <c r="N1285" s="6" t="s">
        <v>80</v>
      </c>
      <c r="P1285" s="6" t="s">
        <v>6485</v>
      </c>
      <c r="R1285" s="6">
        <v>40896.0</v>
      </c>
      <c r="S1285" s="6">
        <v>1566.0</v>
      </c>
      <c r="T1285" s="1" t="str">
        <f t="shared" si="1"/>
        <v>ICE001284</v>
      </c>
      <c r="U1285" s="1" t="str">
        <f>TRIM(B1285)&amp;" (ს.კ. "&amp;TRIM(F1285)&amp;") - "&amp;VLOOKUP(X1285,'Entity Types'!B:C,2,false)</f>
        <v>და ჩი (ს.კ. 400032120) - შპს</v>
      </c>
      <c r="V1285" s="6" t="s">
        <v>6302</v>
      </c>
      <c r="W1285" s="6" t="s">
        <v>63</v>
      </c>
      <c r="X1285" s="6" t="s">
        <v>64</v>
      </c>
    </row>
    <row r="1286">
      <c r="A1286" s="5">
        <v>44346.88792770833</v>
      </c>
      <c r="B1286" s="6" t="s">
        <v>6486</v>
      </c>
      <c r="D1286" s="1" t="str">
        <f>VLOOKUP(X1286,'Entity Types'!B:C,2,false)</f>
        <v>შპს</v>
      </c>
      <c r="E1286" s="1" t="b">
        <v>0</v>
      </c>
      <c r="F1286" s="6" t="s">
        <v>6487</v>
      </c>
      <c r="G1286" s="6" t="str">
        <f>VLOOKUP(W1286, Countries!B:H,7,false)</f>
        <v>საქართველო - GEO</v>
      </c>
      <c r="H1286" s="6" t="s">
        <v>6488</v>
      </c>
      <c r="K1286" s="6" t="s">
        <v>6489</v>
      </c>
      <c r="L1286" s="6">
        <v>5.4001040496E10</v>
      </c>
      <c r="N1286" s="6" t="s">
        <v>80</v>
      </c>
      <c r="P1286" s="6" t="s">
        <v>6490</v>
      </c>
      <c r="Q1286" s="6" t="s">
        <v>6491</v>
      </c>
      <c r="R1286" s="6">
        <v>39839.0</v>
      </c>
      <c r="S1286" s="6">
        <v>1565.0</v>
      </c>
      <c r="T1286" s="1" t="str">
        <f t="shared" si="1"/>
        <v>ICE001285</v>
      </c>
      <c r="U1286" s="1" t="str">
        <f>TRIM(B1286)&amp;" (ს.კ. "&amp;TRIM(F1286)&amp;") - "&amp;VLOOKUP(X1286,'Entity Types'!B:C,2,false)</f>
        <v>მეგა ქოლორს (ს.კ. 202456289) - შპს</v>
      </c>
      <c r="V1286" s="6" t="s">
        <v>6302</v>
      </c>
      <c r="W1286" s="6" t="s">
        <v>63</v>
      </c>
      <c r="X1286" s="6" t="s">
        <v>64</v>
      </c>
    </row>
    <row r="1287">
      <c r="A1287" s="5">
        <v>44346.88795355324</v>
      </c>
      <c r="B1287" s="6" t="s">
        <v>6492</v>
      </c>
      <c r="D1287" s="1" t="str">
        <f>VLOOKUP(X1287,'Entity Types'!B:C,2,false)</f>
        <v>შპს</v>
      </c>
      <c r="E1287" s="1" t="b">
        <v>0</v>
      </c>
      <c r="F1287" s="6" t="s">
        <v>6493</v>
      </c>
      <c r="G1287" s="6" t="str">
        <f>VLOOKUP(W1287, Countries!B:H,7,false)</f>
        <v>საქართველო - GEO</v>
      </c>
      <c r="H1287" s="6" t="s">
        <v>6494</v>
      </c>
      <c r="K1287" s="6" t="s">
        <v>6495</v>
      </c>
      <c r="L1287" s="6" t="s">
        <v>6496</v>
      </c>
      <c r="N1287" s="6" t="s">
        <v>80</v>
      </c>
      <c r="P1287" s="6" t="s">
        <v>6497</v>
      </c>
      <c r="Q1287" s="6" t="s">
        <v>6498</v>
      </c>
      <c r="R1287" s="6">
        <v>39500.0</v>
      </c>
      <c r="S1287" s="6">
        <v>1567.0</v>
      </c>
      <c r="T1287" s="1" t="str">
        <f t="shared" si="1"/>
        <v>ICE001286</v>
      </c>
      <c r="U1287" s="1" t="str">
        <f>TRIM(B1287)&amp;" (ს.კ. "&amp;TRIM(F1287)&amp;") - "&amp;VLOOKUP(X1287,'Entity Types'!B:C,2,false)</f>
        <v>ინტელკომ ჯგუფი (ს.კ. 202441189) - შპს</v>
      </c>
      <c r="V1287" s="6" t="s">
        <v>6302</v>
      </c>
      <c r="W1287" s="6" t="s">
        <v>63</v>
      </c>
      <c r="X1287" s="6" t="s">
        <v>64</v>
      </c>
    </row>
    <row r="1288">
      <c r="A1288" s="5">
        <v>44346.88797730324</v>
      </c>
      <c r="B1288" s="6" t="s">
        <v>6499</v>
      </c>
      <c r="D1288" s="1" t="str">
        <f>VLOOKUP(X1288,'Entity Types'!B:C,2,false)</f>
        <v>შპს</v>
      </c>
      <c r="E1288" s="1" t="b">
        <v>0</v>
      </c>
      <c r="F1288" s="6" t="s">
        <v>6500</v>
      </c>
      <c r="G1288" s="6" t="str">
        <f>VLOOKUP(W1288, Countries!B:H,7,false)</f>
        <v>საქართველო - GEO</v>
      </c>
      <c r="H1288" s="6" t="s">
        <v>6501</v>
      </c>
      <c r="K1288" s="6" t="s">
        <v>6502</v>
      </c>
      <c r="L1288" s="6" t="s">
        <v>6503</v>
      </c>
      <c r="N1288" s="6" t="s">
        <v>80</v>
      </c>
      <c r="P1288" s="6" t="s">
        <v>6504</v>
      </c>
      <c r="Q1288" s="6" t="s">
        <v>6505</v>
      </c>
      <c r="R1288" s="6">
        <v>37944.0</v>
      </c>
      <c r="S1288" s="6">
        <v>28.0</v>
      </c>
      <c r="T1288" s="1" t="str">
        <f t="shared" si="1"/>
        <v>ICE001287</v>
      </c>
      <c r="U1288" s="1" t="str">
        <f>TRIM(B1288)&amp;" (ს.კ. "&amp;TRIM(F1288)&amp;") - "&amp;VLOOKUP(X1288,'Entity Types'!B:C,2,false)</f>
        <v>ვიონი საქართველო (ს.კ. 204450584) - შპს</v>
      </c>
      <c r="V1288" s="6" t="s">
        <v>6302</v>
      </c>
      <c r="W1288" s="6" t="s">
        <v>63</v>
      </c>
      <c r="X1288" s="6" t="s">
        <v>64</v>
      </c>
    </row>
    <row r="1289">
      <c r="A1289" s="5">
        <v>44346.8880016551</v>
      </c>
      <c r="B1289" s="6" t="s">
        <v>6506</v>
      </c>
      <c r="D1289" s="1" t="str">
        <f>VLOOKUP(X1289,'Entity Types'!B:C,2,false)</f>
        <v>შპს</v>
      </c>
      <c r="E1289" s="1" t="b">
        <v>0</v>
      </c>
      <c r="F1289" s="6" t="s">
        <v>6507</v>
      </c>
      <c r="G1289" s="6" t="str">
        <f>VLOOKUP(W1289, Countries!B:H,7,false)</f>
        <v>საქართველო - GEO</v>
      </c>
      <c r="H1289" s="6" t="s">
        <v>6508</v>
      </c>
      <c r="K1289" s="6" t="s">
        <v>6509</v>
      </c>
      <c r="L1289" s="6" t="s">
        <v>6510</v>
      </c>
      <c r="N1289" s="6" t="s">
        <v>80</v>
      </c>
      <c r="P1289" s="6" t="s">
        <v>6511</v>
      </c>
      <c r="Q1289" s="6" t="s">
        <v>6512</v>
      </c>
      <c r="R1289" s="6">
        <v>40295.0</v>
      </c>
      <c r="S1289" s="6">
        <v>11.0</v>
      </c>
      <c r="T1289" s="1" t="str">
        <f t="shared" si="1"/>
        <v>ICE001288</v>
      </c>
      <c r="U1289" s="1" t="str">
        <f>TRIM(B1289)&amp;" (ს.კ. "&amp;TRIM(F1289)&amp;") - "&amp;VLOOKUP(X1289,'Entity Types'!B:C,2,false)</f>
        <v>გრაფიკა (ს.კ. 400003704) - შპს</v>
      </c>
      <c r="V1289" s="6" t="s">
        <v>6302</v>
      </c>
      <c r="W1289" s="6" t="s">
        <v>63</v>
      </c>
      <c r="X1289" s="6" t="s">
        <v>64</v>
      </c>
    </row>
    <row r="1290">
      <c r="A1290" s="5">
        <v>44346.88802561343</v>
      </c>
      <c r="B1290" s="6" t="s">
        <v>6513</v>
      </c>
      <c r="D1290" s="1" t="str">
        <f>VLOOKUP(X1290,'Entity Types'!B:C,2,false)</f>
        <v>შპს</v>
      </c>
      <c r="E1290" s="1" t="b">
        <v>0</v>
      </c>
      <c r="F1290" s="6" t="s">
        <v>6514</v>
      </c>
      <c r="G1290" s="6" t="str">
        <f>VLOOKUP(W1290, Countries!B:H,7,false)</f>
        <v>საქართველო - GEO</v>
      </c>
      <c r="H1290" s="6" t="s">
        <v>6515</v>
      </c>
      <c r="K1290" s="6" t="s">
        <v>6516</v>
      </c>
      <c r="L1290" s="6" t="s">
        <v>6517</v>
      </c>
      <c r="N1290" s="6" t="s">
        <v>80</v>
      </c>
      <c r="P1290" s="6" t="s">
        <v>6518</v>
      </c>
      <c r="Q1290" s="6" t="s">
        <v>6519</v>
      </c>
      <c r="R1290" s="6">
        <v>40559.0</v>
      </c>
      <c r="S1290" s="6">
        <v>171.0</v>
      </c>
      <c r="T1290" s="1" t="str">
        <f t="shared" si="1"/>
        <v>ICE001289</v>
      </c>
      <c r="U1290" s="1" t="str">
        <f>TRIM(B1290)&amp;" (ს.კ. "&amp;TRIM(F1290)&amp;") - "&amp;VLOOKUP(X1290,'Entity Types'!B:C,2,false)</f>
        <v>თრინი ჯგუფი (ს.კ. 404884407) - შპს</v>
      </c>
      <c r="V1290" s="6" t="s">
        <v>6302</v>
      </c>
      <c r="W1290" s="6" t="s">
        <v>63</v>
      </c>
      <c r="X1290" s="6" t="s">
        <v>64</v>
      </c>
    </row>
    <row r="1291">
      <c r="A1291" s="5">
        <v>44346.888049699075</v>
      </c>
      <c r="B1291" s="6" t="s">
        <v>6520</v>
      </c>
      <c r="D1291" s="1" t="str">
        <f>VLOOKUP(X1291,'Entity Types'!B:C,2,false)</f>
        <v>შპს</v>
      </c>
      <c r="E1291" s="1" t="b">
        <v>0</v>
      </c>
      <c r="F1291" s="6" t="s">
        <v>6521</v>
      </c>
      <c r="G1291" s="6" t="str">
        <f>VLOOKUP(W1291, Countries!B:H,7,false)</f>
        <v>საქართველო - GEO</v>
      </c>
      <c r="H1291" s="6" t="s">
        <v>6522</v>
      </c>
      <c r="K1291" s="6" t="s">
        <v>6523</v>
      </c>
      <c r="L1291" s="6" t="s">
        <v>6524</v>
      </c>
      <c r="N1291" s="6" t="s">
        <v>80</v>
      </c>
      <c r="P1291" s="6" t="s">
        <v>6525</v>
      </c>
      <c r="R1291" s="6">
        <v>38723.0</v>
      </c>
      <c r="S1291" s="6">
        <v>174.0</v>
      </c>
      <c r="T1291" s="1" t="str">
        <f t="shared" si="1"/>
        <v>ICE001290</v>
      </c>
      <c r="U1291" s="1" t="str">
        <f>TRIM(B1291)&amp;" (ს.კ. "&amp;TRIM(F1291)&amp;") - "&amp;VLOOKUP(X1291,'Entity Types'!B:C,2,false)</f>
        <v>ავანტი ჯგუფი (ს.კ. 204499989) - შპს</v>
      </c>
      <c r="V1291" s="6" t="s">
        <v>6302</v>
      </c>
      <c r="W1291" s="6" t="s">
        <v>63</v>
      </c>
      <c r="X1291" s="6" t="s">
        <v>64</v>
      </c>
    </row>
    <row r="1292">
      <c r="A1292" s="5">
        <v>44346.88807365741</v>
      </c>
      <c r="B1292" s="6" t="s">
        <v>6526</v>
      </c>
      <c r="D1292" s="1" t="str">
        <f>VLOOKUP(X1292,'Entity Types'!B:C,2,false)</f>
        <v>შპს</v>
      </c>
      <c r="E1292" s="1" t="b">
        <v>0</v>
      </c>
      <c r="F1292" s="6" t="s">
        <v>6527</v>
      </c>
      <c r="G1292" s="6" t="str">
        <f>VLOOKUP(W1292, Countries!B:H,7,false)</f>
        <v>საქართველო - GEO</v>
      </c>
      <c r="H1292" s="6" t="s">
        <v>6528</v>
      </c>
      <c r="K1292" s="6" t="s">
        <v>6529</v>
      </c>
      <c r="L1292" s="6" t="s">
        <v>6530</v>
      </c>
      <c r="N1292" s="6" t="s">
        <v>80</v>
      </c>
      <c r="P1292" s="6" t="s">
        <v>6531</v>
      </c>
      <c r="Q1292" s="6" t="s">
        <v>6532</v>
      </c>
      <c r="S1292" s="6">
        <v>184.0</v>
      </c>
      <c r="T1292" s="1" t="str">
        <f t="shared" si="1"/>
        <v>ICE001291</v>
      </c>
      <c r="U1292" s="1" t="str">
        <f>TRIM(B1292)&amp;" (ს.კ. "&amp;TRIM(F1292)&amp;") - "&amp;VLOOKUP(X1292,'Entity Types'!B:C,2,false)</f>
        <v>ჰამაკი (ს.კ. 205147599) - შპს</v>
      </c>
      <c r="V1292" s="6" t="s">
        <v>6302</v>
      </c>
      <c r="W1292" s="6" t="s">
        <v>63</v>
      </c>
      <c r="X1292" s="6" t="s">
        <v>64</v>
      </c>
    </row>
    <row r="1293">
      <c r="A1293" s="5">
        <v>44346.88809952546</v>
      </c>
      <c r="B1293" s="6" t="s">
        <v>6533</v>
      </c>
      <c r="D1293" s="1" t="str">
        <f>VLOOKUP(X1293,'Entity Types'!B:C,2,false)</f>
        <v>შპს</v>
      </c>
      <c r="E1293" s="1" t="b">
        <v>0</v>
      </c>
      <c r="F1293" s="6" t="s">
        <v>6534</v>
      </c>
      <c r="G1293" s="6" t="str">
        <f>VLOOKUP(W1293, Countries!B:H,7,false)</f>
        <v>საქართველო - GEO</v>
      </c>
      <c r="H1293" s="6" t="s">
        <v>6535</v>
      </c>
      <c r="K1293" s="6" t="s">
        <v>6536</v>
      </c>
      <c r="L1293" s="6" t="s">
        <v>6537</v>
      </c>
      <c r="N1293" s="6" t="s">
        <v>80</v>
      </c>
      <c r="P1293" s="6" t="s">
        <v>6538</v>
      </c>
      <c r="Q1293" s="6" t="s">
        <v>6539</v>
      </c>
      <c r="R1293" s="6">
        <v>39253.0</v>
      </c>
      <c r="S1293" s="6">
        <v>82.0</v>
      </c>
      <c r="T1293" s="1" t="str">
        <f t="shared" si="1"/>
        <v>ICE001292</v>
      </c>
      <c r="U1293" s="1" t="str">
        <f>TRIM(B1293)&amp;" (ს.კ. "&amp;TRIM(F1293)&amp;") - "&amp;VLOOKUP(X1293,'Entity Types'!B:C,2,false)</f>
        <v>ავტო-ბანი 2000 (ს.კ. 205211091) - შპს</v>
      </c>
      <c r="V1293" s="6" t="s">
        <v>6302</v>
      </c>
      <c r="W1293" s="6" t="s">
        <v>63</v>
      </c>
      <c r="X1293" s="6" t="s">
        <v>64</v>
      </c>
    </row>
    <row r="1294">
      <c r="A1294" s="5">
        <v>44346.88812293981</v>
      </c>
      <c r="B1294" s="6" t="s">
        <v>6540</v>
      </c>
      <c r="D1294" s="1" t="str">
        <f>VLOOKUP(X1294,'Entity Types'!B:C,2,false)</f>
        <v>შპს</v>
      </c>
      <c r="E1294" s="1" t="b">
        <v>0</v>
      </c>
      <c r="F1294" s="6" t="s">
        <v>6541</v>
      </c>
      <c r="G1294" s="6" t="str">
        <f>VLOOKUP(W1294, Countries!B:H,7,false)</f>
        <v>საქართველო - GEO</v>
      </c>
      <c r="H1294" s="6" t="s">
        <v>6542</v>
      </c>
      <c r="K1294" s="6" t="s">
        <v>6543</v>
      </c>
      <c r="L1294" s="6" t="s">
        <v>6544</v>
      </c>
      <c r="N1294" s="6" t="s">
        <v>80</v>
      </c>
      <c r="P1294" s="6" t="s">
        <v>6545</v>
      </c>
      <c r="Q1294" s="6" t="s">
        <v>6546</v>
      </c>
      <c r="R1294" s="6">
        <v>36796.0</v>
      </c>
      <c r="T1294" s="1" t="str">
        <f t="shared" si="1"/>
        <v>ICE001293</v>
      </c>
      <c r="U1294" s="1" t="str">
        <f>TRIM(B1294)&amp;" (ს.კ. "&amp;TRIM(F1294)&amp;") - "&amp;VLOOKUP(X1294,'Entity Types'!B:C,2,false)</f>
        <v>ღვინის სამყარო - მამული XXI (ს.კ. 204417363) - შპს</v>
      </c>
      <c r="V1294" s="6" t="s">
        <v>6302</v>
      </c>
      <c r="W1294" s="6" t="s">
        <v>63</v>
      </c>
      <c r="X1294" s="6" t="s">
        <v>64</v>
      </c>
    </row>
    <row r="1295">
      <c r="A1295" s="5">
        <v>44346.88814652778</v>
      </c>
      <c r="B1295" s="6" t="s">
        <v>6547</v>
      </c>
      <c r="D1295" s="1" t="str">
        <f>VLOOKUP(X1295,'Entity Types'!B:C,2,false)</f>
        <v>შპს</v>
      </c>
      <c r="E1295" s="1" t="b">
        <v>0</v>
      </c>
      <c r="F1295" s="6" t="s">
        <v>6548</v>
      </c>
      <c r="G1295" s="6" t="str">
        <f>VLOOKUP(W1295, Countries!B:H,7,false)</f>
        <v>საქართველო - GEO</v>
      </c>
      <c r="H1295" s="6" t="s">
        <v>6549</v>
      </c>
      <c r="K1295" s="6" t="s">
        <v>6550</v>
      </c>
      <c r="L1295" s="6" t="s">
        <v>6551</v>
      </c>
      <c r="N1295" s="6" t="s">
        <v>80</v>
      </c>
      <c r="P1295" s="6" t="s">
        <v>6552</v>
      </c>
      <c r="Q1295" s="6" t="s">
        <v>6553</v>
      </c>
      <c r="R1295" s="6">
        <v>40808.0</v>
      </c>
      <c r="S1295" s="6">
        <v>191.0</v>
      </c>
      <c r="T1295" s="1" t="str">
        <f t="shared" si="1"/>
        <v>ICE001294</v>
      </c>
      <c r="U1295" s="1" t="str">
        <f>TRIM(B1295)&amp;" (ს.კ. "&amp;TRIM(F1295)&amp;") - "&amp;VLOOKUP(X1295,'Entity Types'!B:C,2,false)</f>
        <v>BASO (ს.კ. 404911565) - შპს</v>
      </c>
      <c r="V1295" s="6" t="s">
        <v>6302</v>
      </c>
      <c r="W1295" s="6" t="s">
        <v>63</v>
      </c>
      <c r="X1295" s="6" t="s">
        <v>64</v>
      </c>
    </row>
    <row r="1296">
      <c r="A1296" s="5">
        <v>44346.888170659724</v>
      </c>
      <c r="B1296" s="6" t="s">
        <v>6554</v>
      </c>
      <c r="D1296" s="1" t="str">
        <f>VLOOKUP(X1296,'Entity Types'!B:C,2,false)</f>
        <v>შპს</v>
      </c>
      <c r="E1296" s="1" t="b">
        <v>0</v>
      </c>
      <c r="F1296" s="6" t="s">
        <v>6555</v>
      </c>
      <c r="G1296" s="6" t="str">
        <f>VLOOKUP(W1296, Countries!B:H,7,false)</f>
        <v>საქართველო - GEO</v>
      </c>
      <c r="H1296" s="6" t="s">
        <v>6556</v>
      </c>
      <c r="K1296" s="6" t="s">
        <v>6557</v>
      </c>
      <c r="L1296" s="6" t="s">
        <v>6558</v>
      </c>
      <c r="N1296" s="6" t="s">
        <v>80</v>
      </c>
      <c r="P1296" s="6" t="s">
        <v>6559</v>
      </c>
      <c r="R1296" s="6">
        <v>38376.0</v>
      </c>
      <c r="S1296" s="6">
        <v>199.0</v>
      </c>
      <c r="T1296" s="1" t="str">
        <f t="shared" si="1"/>
        <v>ICE001295</v>
      </c>
      <c r="U1296" s="1" t="str">
        <f>TRIM(B1296)&amp;" (ს.კ. "&amp;TRIM(F1296)&amp;") - "&amp;VLOOKUP(X1296,'Entity Types'!B:C,2,false)</f>
        <v>სუპერი (ს.კ. 205050905) - შპს</v>
      </c>
      <c r="V1296" s="6" t="s">
        <v>6302</v>
      </c>
      <c r="W1296" s="6" t="s">
        <v>63</v>
      </c>
      <c r="X1296" s="6" t="s">
        <v>64</v>
      </c>
    </row>
    <row r="1297">
      <c r="A1297" s="5">
        <v>44346.888194513886</v>
      </c>
      <c r="B1297" s="6" t="s">
        <v>6560</v>
      </c>
      <c r="D1297" s="1" t="str">
        <f>VLOOKUP(X1297,'Entity Types'!B:C,2,false)</f>
        <v>შპს</v>
      </c>
      <c r="E1297" s="1" t="b">
        <v>0</v>
      </c>
      <c r="F1297" s="6" t="s">
        <v>6561</v>
      </c>
      <c r="G1297" s="6" t="str">
        <f>VLOOKUP(W1297, Countries!B:H,7,false)</f>
        <v>საქართველო - GEO</v>
      </c>
      <c r="H1297" s="6" t="s">
        <v>6562</v>
      </c>
      <c r="K1297" s="6" t="s">
        <v>6563</v>
      </c>
      <c r="L1297" s="6" t="s">
        <v>6564</v>
      </c>
      <c r="N1297" s="6" t="s">
        <v>80</v>
      </c>
      <c r="P1297" s="6" t="s">
        <v>6565</v>
      </c>
      <c r="R1297" s="6">
        <v>39020.0</v>
      </c>
      <c r="S1297" s="6">
        <v>196.0</v>
      </c>
      <c r="T1297" s="1" t="str">
        <f t="shared" si="1"/>
        <v>ICE001296</v>
      </c>
      <c r="U1297" s="1" t="str">
        <f>TRIM(B1297)&amp;" (ს.კ. "&amp;TRIM(F1297)&amp;") - "&amp;VLOOKUP(X1297,'Entity Types'!B:C,2,false)</f>
        <v>ართთაიმი (ს.კ. 202356672) - შპს</v>
      </c>
      <c r="V1297" s="6" t="s">
        <v>6302</v>
      </c>
      <c r="W1297" s="6" t="s">
        <v>63</v>
      </c>
      <c r="X1297" s="6" t="s">
        <v>64</v>
      </c>
    </row>
    <row r="1298">
      <c r="A1298" s="5">
        <v>44346.88823978009</v>
      </c>
      <c r="B1298" s="6" t="s">
        <v>6566</v>
      </c>
      <c r="D1298" s="1" t="str">
        <f>VLOOKUP(X1298,'Entity Types'!B:C,2,false)</f>
        <v>შპს</v>
      </c>
      <c r="E1298" s="1" t="b">
        <v>0</v>
      </c>
      <c r="F1298" s="6" t="s">
        <v>6567</v>
      </c>
      <c r="G1298" s="6" t="str">
        <f>VLOOKUP(W1298, Countries!B:H,7,false)</f>
        <v>საქართველო - GEO</v>
      </c>
      <c r="H1298" s="6" t="s">
        <v>6568</v>
      </c>
      <c r="K1298" s="6" t="s">
        <v>6569</v>
      </c>
      <c r="L1298" s="6" t="s">
        <v>6570</v>
      </c>
      <c r="N1298" s="6" t="s">
        <v>80</v>
      </c>
      <c r="P1298" s="6" t="s">
        <v>6571</v>
      </c>
      <c r="Q1298" s="6" t="s">
        <v>6572</v>
      </c>
      <c r="R1298" s="6">
        <v>40172.0</v>
      </c>
      <c r="S1298" s="6">
        <v>197.0</v>
      </c>
      <c r="T1298" s="1" t="str">
        <f t="shared" si="1"/>
        <v>ICE001297</v>
      </c>
      <c r="U1298" s="1" t="str">
        <f>TRIM(B1298)&amp;" (ს.კ. "&amp;TRIM(F1298)&amp;") - "&amp;VLOOKUP(X1298,'Entity Types'!B:C,2,false)</f>
        <v>ოფის 2010 (ს.კ. 205295660) - შპს</v>
      </c>
      <c r="V1298" s="6" t="s">
        <v>6302</v>
      </c>
      <c r="W1298" s="6" t="s">
        <v>63</v>
      </c>
      <c r="X1298" s="6" t="s">
        <v>64</v>
      </c>
    </row>
    <row r="1299">
      <c r="A1299" s="5">
        <v>44346.88826518519</v>
      </c>
      <c r="B1299" s="6" t="s">
        <v>6573</v>
      </c>
      <c r="D1299" s="1" t="str">
        <f>VLOOKUP(X1299,'Entity Types'!B:C,2,false)</f>
        <v>შპს</v>
      </c>
      <c r="E1299" s="1" t="b">
        <v>0</v>
      </c>
      <c r="F1299" s="6" t="s">
        <v>6574</v>
      </c>
      <c r="G1299" s="6" t="str">
        <f>VLOOKUP(W1299, Countries!B:H,7,false)</f>
        <v>საქართველო - GEO</v>
      </c>
      <c r="H1299" s="6" t="s">
        <v>6575</v>
      </c>
      <c r="K1299" s="6" t="s">
        <v>6576</v>
      </c>
      <c r="L1299" s="6" t="s">
        <v>6577</v>
      </c>
      <c r="N1299" s="6" t="s">
        <v>80</v>
      </c>
      <c r="P1299" s="6" t="s">
        <v>6578</v>
      </c>
      <c r="R1299" s="6">
        <v>36102.0</v>
      </c>
      <c r="S1299" s="6">
        <v>195.0</v>
      </c>
      <c r="T1299" s="1" t="str">
        <f t="shared" si="1"/>
        <v>ICE001298</v>
      </c>
      <c r="U1299" s="1" t="str">
        <f>TRIM(B1299)&amp;" (ს.კ. "&amp;TRIM(F1299)&amp;") - "&amp;VLOOKUP(X1299,'Entity Types'!B:C,2,false)</f>
        <v>სამშობლო (ს.კ. 211357397) - შპს</v>
      </c>
      <c r="V1299" s="6" t="s">
        <v>6302</v>
      </c>
      <c r="W1299" s="6" t="s">
        <v>63</v>
      </c>
      <c r="X1299" s="6" t="s">
        <v>64</v>
      </c>
    </row>
    <row r="1300">
      <c r="A1300" s="5">
        <v>44346.88828890046</v>
      </c>
      <c r="B1300" s="6" t="s">
        <v>6579</v>
      </c>
      <c r="D1300" s="1" t="str">
        <f>VLOOKUP(X1300,'Entity Types'!B:C,2,false)</f>
        <v>შპს</v>
      </c>
      <c r="E1300" s="1" t="b">
        <v>0</v>
      </c>
      <c r="F1300" s="6" t="s">
        <v>6580</v>
      </c>
      <c r="G1300" s="6" t="str">
        <f>VLOOKUP(W1300, Countries!B:H,7,false)</f>
        <v>საქართველო - GEO</v>
      </c>
      <c r="H1300" s="6" t="s">
        <v>1880</v>
      </c>
      <c r="K1300" s="6" t="s">
        <v>6581</v>
      </c>
      <c r="L1300" s="6" t="s">
        <v>6582</v>
      </c>
      <c r="N1300" s="6" t="s">
        <v>80</v>
      </c>
      <c r="P1300" s="6" t="s">
        <v>6583</v>
      </c>
      <c r="Q1300" s="6" t="s">
        <v>6584</v>
      </c>
      <c r="R1300" s="6">
        <v>40261.0</v>
      </c>
      <c r="S1300" s="6">
        <v>198.0</v>
      </c>
      <c r="T1300" s="1" t="str">
        <f t="shared" si="1"/>
        <v>ICE001299</v>
      </c>
      <c r="U1300" s="1" t="str">
        <f>TRIM(B1300)&amp;" (ს.კ. "&amp;TRIM(F1300)&amp;") - "&amp;VLOOKUP(X1300,'Entity Types'!B:C,2,false)</f>
        <v>პრიმა სერვის+ (ს.კ. 400002554) - შპს</v>
      </c>
      <c r="V1300" s="6" t="s">
        <v>6302</v>
      </c>
      <c r="W1300" s="6" t="s">
        <v>63</v>
      </c>
      <c r="X1300" s="6" t="s">
        <v>64</v>
      </c>
    </row>
    <row r="1301">
      <c r="A1301" s="5">
        <v>44346.88831271991</v>
      </c>
      <c r="B1301" s="6" t="s">
        <v>6585</v>
      </c>
      <c r="D1301" s="1" t="str">
        <f>VLOOKUP(X1301,'Entity Types'!B:C,2,false)</f>
        <v>შპს</v>
      </c>
      <c r="E1301" s="1" t="b">
        <v>0</v>
      </c>
      <c r="F1301" s="6" t="s">
        <v>6586</v>
      </c>
      <c r="G1301" s="6" t="str">
        <f>VLOOKUP(W1301, Countries!B:H,7,false)</f>
        <v>საქართველო - GEO</v>
      </c>
      <c r="H1301" s="6" t="s">
        <v>6587</v>
      </c>
      <c r="K1301" s="6" t="s">
        <v>6588</v>
      </c>
      <c r="L1301" s="6" t="s">
        <v>6589</v>
      </c>
      <c r="N1301" s="6" t="s">
        <v>80</v>
      </c>
      <c r="P1301" s="6" t="s">
        <v>6590</v>
      </c>
      <c r="Q1301" s="6" t="s">
        <v>6591</v>
      </c>
      <c r="R1301" s="6">
        <v>39037.0</v>
      </c>
      <c r="T1301" s="1" t="str">
        <f t="shared" si="1"/>
        <v>ICE001300</v>
      </c>
      <c r="U1301" s="1" t="str">
        <f>TRIM(B1301)&amp;" (ს.კ. "&amp;TRIM(F1301)&amp;") - "&amp;VLOOKUP(X1301,'Entity Types'!B:C,2,false)</f>
        <v>კახელები (ს.კ. 202359072) - შპს</v>
      </c>
      <c r="V1301" s="6" t="s">
        <v>6302</v>
      </c>
      <c r="W1301" s="6" t="s">
        <v>63</v>
      </c>
      <c r="X1301" s="6" t="s">
        <v>64</v>
      </c>
    </row>
    <row r="1302">
      <c r="A1302" s="5">
        <v>44346.88833940972</v>
      </c>
      <c r="B1302" s="6" t="s">
        <v>6592</v>
      </c>
      <c r="D1302" s="1" t="str">
        <f>VLOOKUP(X1302,'Entity Types'!B:C,2,false)</f>
        <v>შპს</v>
      </c>
      <c r="E1302" s="1" t="b">
        <v>0</v>
      </c>
      <c r="F1302" s="6" t="s">
        <v>6593</v>
      </c>
      <c r="G1302" s="6" t="str">
        <f>VLOOKUP(W1302, Countries!B:H,7,false)</f>
        <v>საქართველო - GEO</v>
      </c>
      <c r="H1302" s="6" t="s">
        <v>6594</v>
      </c>
      <c r="K1302" s="6" t="s">
        <v>6595</v>
      </c>
      <c r="L1302" s="6" t="s">
        <v>6596</v>
      </c>
      <c r="N1302" s="6" t="s">
        <v>80</v>
      </c>
      <c r="P1302" s="6" t="s">
        <v>6597</v>
      </c>
      <c r="R1302" s="6">
        <v>40494.0</v>
      </c>
      <c r="S1302" s="6">
        <v>204.0</v>
      </c>
      <c r="T1302" s="1" t="str">
        <f t="shared" si="1"/>
        <v>ICE001301</v>
      </c>
      <c r="U1302" s="1" t="str">
        <f>TRIM(B1302)&amp;" (ს.კ. "&amp;TRIM(F1302)&amp;") - "&amp;VLOOKUP(X1302,'Entity Types'!B:C,2,false)</f>
        <v>მაგიკა (ს.კ. 401952080) - შპს</v>
      </c>
      <c r="V1302" s="6" t="s">
        <v>6302</v>
      </c>
      <c r="W1302" s="6" t="s">
        <v>63</v>
      </c>
      <c r="X1302" s="6" t="s">
        <v>64</v>
      </c>
    </row>
    <row r="1303">
      <c r="A1303" s="5">
        <v>44346.88836405093</v>
      </c>
      <c r="B1303" s="6" t="s">
        <v>6598</v>
      </c>
      <c r="D1303" s="1" t="str">
        <f>VLOOKUP(X1303,'Entity Types'!B:C,2,false)</f>
        <v>შპს</v>
      </c>
      <c r="E1303" s="1" t="b">
        <v>0</v>
      </c>
      <c r="F1303" s="6" t="s">
        <v>6599</v>
      </c>
      <c r="G1303" s="6" t="str">
        <f>VLOOKUP(W1303, Countries!B:H,7,false)</f>
        <v>საქართველო - GEO</v>
      </c>
      <c r="H1303" s="6" t="s">
        <v>6600</v>
      </c>
      <c r="K1303" s="6" t="s">
        <v>6601</v>
      </c>
      <c r="L1303" s="6">
        <v>6.1010000528E10</v>
      </c>
      <c r="N1303" s="6" t="s">
        <v>80</v>
      </c>
      <c r="P1303" s="6" t="s">
        <v>6602</v>
      </c>
      <c r="R1303" s="6">
        <v>39924.0</v>
      </c>
      <c r="S1303" s="6">
        <v>73.0</v>
      </c>
      <c r="T1303" s="1" t="str">
        <f t="shared" si="1"/>
        <v>ICE001302</v>
      </c>
      <c r="U1303" s="1" t="str">
        <f>TRIM(B1303)&amp;" (ს.კ. "&amp;TRIM(F1303)&amp;") - "&amp;VLOOKUP(X1303,'Entity Types'!B:C,2,false)</f>
        <v>თურსა (ს.კ. 248435670) - შპს</v>
      </c>
      <c r="V1303" s="6" t="s">
        <v>6302</v>
      </c>
      <c r="W1303" s="6" t="s">
        <v>63</v>
      </c>
      <c r="X1303" s="6" t="s">
        <v>64</v>
      </c>
    </row>
    <row r="1304">
      <c r="A1304" s="5">
        <v>44346.88838833333</v>
      </c>
      <c r="B1304" s="6" t="s">
        <v>6603</v>
      </c>
      <c r="D1304" s="1" t="str">
        <f>VLOOKUP(X1304,'Entity Types'!B:C,2,false)</f>
        <v>შპს</v>
      </c>
      <c r="E1304" s="1" t="b">
        <v>0</v>
      </c>
      <c r="F1304" s="6" t="s">
        <v>6604</v>
      </c>
      <c r="G1304" s="6" t="str">
        <f>VLOOKUP(W1304, Countries!B:H,7,false)</f>
        <v>საქართველო - GEO</v>
      </c>
      <c r="H1304" s="6" t="s">
        <v>6605</v>
      </c>
      <c r="K1304" s="6" t="s">
        <v>6606</v>
      </c>
      <c r="L1304" s="6" t="s">
        <v>6607</v>
      </c>
      <c r="N1304" s="6" t="s">
        <v>80</v>
      </c>
      <c r="P1304" s="6" t="s">
        <v>6608</v>
      </c>
      <c r="Q1304" s="6" t="s">
        <v>6609</v>
      </c>
      <c r="R1304" s="6">
        <v>35326.0</v>
      </c>
      <c r="S1304" s="6">
        <v>205.0</v>
      </c>
      <c r="T1304" s="1" t="str">
        <f t="shared" si="1"/>
        <v>ICE001303</v>
      </c>
      <c r="U1304" s="1" t="str">
        <f>TRIM(B1304)&amp;" (ს.კ. "&amp;TRIM(F1304)&amp;") - "&amp;VLOOKUP(X1304,'Entity Types'!B:C,2,false)</f>
        <v>ჩიმერი (ს.კ. 204394253) - შპს</v>
      </c>
      <c r="V1304" s="6" t="s">
        <v>6302</v>
      </c>
      <c r="W1304" s="6" t="s">
        <v>63</v>
      </c>
      <c r="X1304" s="6" t="s">
        <v>64</v>
      </c>
    </row>
    <row r="1305">
      <c r="A1305" s="5">
        <v>44346.88841186343</v>
      </c>
      <c r="B1305" s="6" t="s">
        <v>6610</v>
      </c>
      <c r="D1305" s="1" t="str">
        <f>VLOOKUP(X1305,'Entity Types'!B:C,2,false)</f>
        <v>შპს</v>
      </c>
      <c r="E1305" s="1" t="b">
        <v>0</v>
      </c>
      <c r="F1305" s="6" t="s">
        <v>6611</v>
      </c>
      <c r="G1305" s="6" t="str">
        <f>VLOOKUP(W1305, Countries!B:H,7,false)</f>
        <v>საქართველო - GEO</v>
      </c>
      <c r="H1305" s="6" t="s">
        <v>6612</v>
      </c>
      <c r="K1305" s="6" t="s">
        <v>6613</v>
      </c>
      <c r="L1305" s="6" t="s">
        <v>6614</v>
      </c>
      <c r="N1305" s="6" t="s">
        <v>80</v>
      </c>
      <c r="P1305" s="6" t="s">
        <v>6615</v>
      </c>
      <c r="R1305" s="6">
        <v>36067.0</v>
      </c>
      <c r="S1305" s="6">
        <v>20.0</v>
      </c>
      <c r="T1305" s="1" t="str">
        <f t="shared" si="1"/>
        <v>ICE001304</v>
      </c>
      <c r="U1305" s="1" t="str">
        <f>TRIM(B1305)&amp;" (ს.კ. "&amp;TRIM(F1305)&amp;") - "&amp;VLOOKUP(X1305,'Entity Types'!B:C,2,false)</f>
        <v>დალე (ს.კ. 211378793) - შპს</v>
      </c>
      <c r="V1305" s="6" t="s">
        <v>6302</v>
      </c>
      <c r="W1305" s="6" t="s">
        <v>63</v>
      </c>
      <c r="X1305" s="6" t="s">
        <v>64</v>
      </c>
    </row>
    <row r="1306">
      <c r="A1306" s="5">
        <v>44346.88843550926</v>
      </c>
      <c r="B1306" s="6" t="s">
        <v>6616</v>
      </c>
      <c r="D1306" s="1" t="str">
        <f>VLOOKUP(X1306,'Entity Types'!B:C,2,false)</f>
        <v>შპს</v>
      </c>
      <c r="E1306" s="1" t="b">
        <v>0</v>
      </c>
      <c r="F1306" s="6" t="s">
        <v>6617</v>
      </c>
      <c r="G1306" s="6" t="str">
        <f>VLOOKUP(W1306, Countries!B:H,7,false)</f>
        <v>საქართველო - GEO</v>
      </c>
      <c r="H1306" s="6" t="s">
        <v>6618</v>
      </c>
      <c r="K1306" s="6" t="s">
        <v>6619</v>
      </c>
      <c r="L1306" s="6" t="s">
        <v>6620</v>
      </c>
      <c r="N1306" s="6" t="s">
        <v>80</v>
      </c>
      <c r="P1306" s="6" t="s">
        <v>6621</v>
      </c>
      <c r="Q1306" s="6" t="s">
        <v>6622</v>
      </c>
      <c r="R1306" s="6">
        <v>39995.0</v>
      </c>
      <c r="T1306" s="1" t="str">
        <f t="shared" si="1"/>
        <v>ICE001305</v>
      </c>
      <c r="U1306" s="1" t="str">
        <f>TRIM(B1306)&amp;" (ს.კ. "&amp;TRIM(F1306)&amp;") - "&amp;VLOOKUP(X1306,'Entity Types'!B:C,2,false)</f>
        <v>იბერია ავტო (ს.კ. 236098129) - შპს</v>
      </c>
      <c r="V1306" s="6" t="s">
        <v>6302</v>
      </c>
      <c r="W1306" s="6" t="s">
        <v>63</v>
      </c>
      <c r="X1306" s="6" t="s">
        <v>64</v>
      </c>
    </row>
    <row r="1307">
      <c r="A1307" s="5">
        <v>44346.888458692134</v>
      </c>
      <c r="B1307" s="6" t="s">
        <v>6623</v>
      </c>
      <c r="D1307" s="1" t="str">
        <f>VLOOKUP(X1307,'Entity Types'!B:C,2,false)</f>
        <v>შპს</v>
      </c>
      <c r="E1307" s="1" t="b">
        <v>0</v>
      </c>
      <c r="F1307" s="6" t="s">
        <v>6624</v>
      </c>
      <c r="G1307" s="6" t="str">
        <f>VLOOKUP(W1307, Countries!B:H,7,false)</f>
        <v>საქართველო - GEO</v>
      </c>
      <c r="H1307" s="6" t="s">
        <v>6625</v>
      </c>
      <c r="K1307" s="6" t="s">
        <v>6626</v>
      </c>
      <c r="L1307" s="6">
        <v>4.2001003777E10</v>
      </c>
      <c r="N1307" s="6" t="s">
        <v>80</v>
      </c>
      <c r="P1307" s="6" t="s">
        <v>6627</v>
      </c>
      <c r="Q1307" s="6" t="s">
        <v>6628</v>
      </c>
      <c r="R1307" s="6">
        <v>39308.0</v>
      </c>
      <c r="T1307" s="1" t="str">
        <f t="shared" si="1"/>
        <v>ICE001306</v>
      </c>
      <c r="U1307" s="1" t="str">
        <f>TRIM(B1307)&amp;" (ს.კ. "&amp;TRIM(F1307)&amp;") - "&amp;VLOOKUP(X1307,'Entity Types'!B:C,2,false)</f>
        <v>ბიოსფერო + (ს.კ. 206295123) - შპს</v>
      </c>
      <c r="V1307" s="6" t="s">
        <v>6302</v>
      </c>
      <c r="W1307" s="6" t="s">
        <v>63</v>
      </c>
      <c r="X1307" s="6" t="s">
        <v>64</v>
      </c>
    </row>
    <row r="1308">
      <c r="A1308" s="5">
        <v>44346.88848224537</v>
      </c>
      <c r="B1308" s="6" t="s">
        <v>6629</v>
      </c>
      <c r="D1308" s="1" t="str">
        <f>VLOOKUP(X1308,'Entity Types'!B:C,2,false)</f>
        <v>შპს</v>
      </c>
      <c r="E1308" s="1" t="b">
        <v>0</v>
      </c>
      <c r="F1308" s="6" t="s">
        <v>6630</v>
      </c>
      <c r="G1308" s="6" t="str">
        <f>VLOOKUP(W1308, Countries!B:H,7,false)</f>
        <v>საქართველო - GEO</v>
      </c>
      <c r="H1308" s="6" t="s">
        <v>6631</v>
      </c>
      <c r="K1308" s="6" t="s">
        <v>6632</v>
      </c>
      <c r="L1308" s="6">
        <v>1.900104723E10</v>
      </c>
      <c r="N1308" s="6" t="s">
        <v>80</v>
      </c>
      <c r="P1308" s="6" t="s">
        <v>6633</v>
      </c>
      <c r="Q1308" s="6" t="s">
        <v>6634</v>
      </c>
      <c r="R1308" s="6">
        <v>39360.0</v>
      </c>
      <c r="S1308" s="6">
        <v>266.0</v>
      </c>
      <c r="T1308" s="1" t="str">
        <f t="shared" si="1"/>
        <v>ICE001307</v>
      </c>
      <c r="U1308" s="1" t="str">
        <f>TRIM(B1308)&amp;" (ს.კ. "&amp;TRIM(F1308)&amp;") - "&amp;VLOOKUP(X1308,'Entity Types'!B:C,2,false)</f>
        <v>პირამიდა G (ს.კ. 220408994) - შპს</v>
      </c>
      <c r="V1308" s="6" t="s">
        <v>6302</v>
      </c>
      <c r="W1308" s="6" t="s">
        <v>63</v>
      </c>
      <c r="X1308" s="6" t="s">
        <v>64</v>
      </c>
    </row>
    <row r="1309">
      <c r="A1309" s="5">
        <v>44346.88850585648</v>
      </c>
      <c r="B1309" s="6" t="s">
        <v>6635</v>
      </c>
      <c r="D1309" s="1" t="str">
        <f>VLOOKUP(X1309,'Entity Types'!B:C,2,false)</f>
        <v>შპს</v>
      </c>
      <c r="E1309" s="1" t="b">
        <v>0</v>
      </c>
      <c r="F1309" s="6" t="s">
        <v>6636</v>
      </c>
      <c r="G1309" s="6" t="str">
        <f>VLOOKUP(W1309, Countries!B:H,7,false)</f>
        <v>საქართველო - GEO</v>
      </c>
      <c r="H1309" s="6" t="s">
        <v>6637</v>
      </c>
      <c r="K1309" s="6" t="s">
        <v>6638</v>
      </c>
      <c r="L1309" s="6" t="s">
        <v>6639</v>
      </c>
      <c r="N1309" s="6" t="s">
        <v>80</v>
      </c>
      <c r="P1309" s="6" t="s">
        <v>6640</v>
      </c>
      <c r="Q1309" s="6" t="s">
        <v>6641</v>
      </c>
      <c r="R1309" s="6">
        <v>39213.0</v>
      </c>
      <c r="S1309" s="6">
        <v>267.0</v>
      </c>
      <c r="T1309" s="1" t="str">
        <f t="shared" si="1"/>
        <v>ICE001308</v>
      </c>
      <c r="U1309" s="1" t="str">
        <f>TRIM(B1309)&amp;" (ს.კ. "&amp;TRIM(F1309)&amp;") - "&amp;VLOOKUP(X1309,'Entity Types'!B:C,2,false)</f>
        <v>ბივ (ს.კ. 202387050) - შპს</v>
      </c>
      <c r="V1309" s="6" t="s">
        <v>6302</v>
      </c>
      <c r="W1309" s="6" t="s">
        <v>63</v>
      </c>
      <c r="X1309" s="6" t="s">
        <v>64</v>
      </c>
    </row>
    <row r="1310">
      <c r="A1310" s="5">
        <v>44346.88853003472</v>
      </c>
      <c r="B1310" s="6" t="s">
        <v>6642</v>
      </c>
      <c r="D1310" s="1" t="str">
        <f>VLOOKUP(X1310,'Entity Types'!B:C,2,false)</f>
        <v>შპს</v>
      </c>
      <c r="E1310" s="1" t="b">
        <v>0</v>
      </c>
      <c r="F1310" s="6" t="s">
        <v>6643</v>
      </c>
      <c r="G1310" s="6" t="str">
        <f>VLOOKUP(W1310, Countries!B:H,7,false)</f>
        <v>საქართველო - GEO</v>
      </c>
      <c r="H1310" s="6" t="s">
        <v>6644</v>
      </c>
      <c r="K1310" s="6" t="s">
        <v>6645</v>
      </c>
      <c r="L1310" s="6" t="s">
        <v>6646</v>
      </c>
      <c r="N1310" s="6" t="s">
        <v>80</v>
      </c>
      <c r="P1310" s="6" t="s">
        <v>6647</v>
      </c>
      <c r="Q1310" s="6" t="s">
        <v>6648</v>
      </c>
      <c r="R1310" s="6">
        <v>40284.0</v>
      </c>
      <c r="S1310" s="6">
        <v>268.0</v>
      </c>
      <c r="T1310" s="1" t="str">
        <f t="shared" si="1"/>
        <v>ICE001309</v>
      </c>
      <c r="U1310" s="1" t="str">
        <f>TRIM(B1310)&amp;" (ს.კ. "&amp;TRIM(F1310)&amp;") - "&amp;VLOOKUP(X1310,'Entity Types'!B:C,2,false)</f>
        <v>ს.მ.ს. (ს.კ. 400003321) - შპს</v>
      </c>
      <c r="V1310" s="6" t="s">
        <v>6302</v>
      </c>
      <c r="W1310" s="6" t="s">
        <v>63</v>
      </c>
      <c r="X1310" s="6" t="s">
        <v>64</v>
      </c>
    </row>
    <row r="1311">
      <c r="A1311" s="5">
        <v>44346.88855510417</v>
      </c>
      <c r="B1311" s="6" t="s">
        <v>6649</v>
      </c>
      <c r="D1311" s="1" t="str">
        <f>VLOOKUP(X1311,'Entity Types'!B:C,2,false)</f>
        <v>შპს</v>
      </c>
      <c r="E1311" s="1" t="b">
        <v>0</v>
      </c>
      <c r="F1311" s="6" t="s">
        <v>6650</v>
      </c>
      <c r="G1311" s="6" t="str">
        <f>VLOOKUP(W1311, Countries!B:H,7,false)</f>
        <v>საქართველო - GEO</v>
      </c>
      <c r="H1311" s="6" t="s">
        <v>6651</v>
      </c>
      <c r="K1311" s="6" t="s">
        <v>6652</v>
      </c>
      <c r="L1311" s="6" t="s">
        <v>6653</v>
      </c>
      <c r="N1311" s="6" t="s">
        <v>80</v>
      </c>
      <c r="P1311" s="6" t="s">
        <v>6654</v>
      </c>
      <c r="R1311" s="6">
        <v>39553.0</v>
      </c>
      <c r="S1311" s="6">
        <v>243.0</v>
      </c>
      <c r="T1311" s="1" t="str">
        <f t="shared" si="1"/>
        <v>ICE001310</v>
      </c>
      <c r="U1311" s="1" t="str">
        <f>TRIM(B1311)&amp;" (ს.კ. "&amp;TRIM(F1311)&amp;") - "&amp;VLOOKUP(X1311,'Entity Types'!B:C,2,false)</f>
        <v>გლობუსი ემ-ბე (ს.კ. 202446969) - შპს</v>
      </c>
      <c r="V1311" s="6" t="s">
        <v>6302</v>
      </c>
      <c r="W1311" s="6" t="s">
        <v>63</v>
      </c>
      <c r="X1311" s="6" t="s">
        <v>64</v>
      </c>
    </row>
    <row r="1312">
      <c r="A1312" s="5">
        <v>44346.88857900463</v>
      </c>
      <c r="B1312" s="6" t="s">
        <v>6655</v>
      </c>
      <c r="D1312" s="1" t="str">
        <f>VLOOKUP(X1312,'Entity Types'!B:C,2,false)</f>
        <v>შპს</v>
      </c>
      <c r="E1312" s="1" t="b">
        <v>0</v>
      </c>
      <c r="F1312" s="6" t="s">
        <v>6656</v>
      </c>
      <c r="G1312" s="6" t="str">
        <f>VLOOKUP(W1312, Countries!B:H,7,false)</f>
        <v>საქართველო - GEO</v>
      </c>
      <c r="H1312" s="6" t="s">
        <v>6657</v>
      </c>
      <c r="K1312" s="6" t="s">
        <v>6658</v>
      </c>
      <c r="L1312" s="6" t="s">
        <v>6659</v>
      </c>
      <c r="N1312" s="6" t="s">
        <v>80</v>
      </c>
      <c r="P1312" s="6" t="s">
        <v>6660</v>
      </c>
      <c r="Q1312" s="6" t="s">
        <v>6661</v>
      </c>
      <c r="R1312" s="6">
        <v>40092.0</v>
      </c>
      <c r="T1312" s="1" t="str">
        <f t="shared" si="1"/>
        <v>ICE001311</v>
      </c>
      <c r="U1312" s="1" t="str">
        <f>TRIM(B1312)&amp;" (ს.კ. "&amp;TRIM(F1312)&amp;") - "&amp;VLOOKUP(X1312,'Entity Types'!B:C,2,false)</f>
        <v>სმაილი (ს.კ. 205289105) - შპს</v>
      </c>
      <c r="V1312" s="6" t="s">
        <v>6302</v>
      </c>
      <c r="W1312" s="6" t="s">
        <v>63</v>
      </c>
      <c r="X1312" s="6" t="s">
        <v>64</v>
      </c>
    </row>
    <row r="1313">
      <c r="A1313" s="5">
        <v>44346.888603784726</v>
      </c>
      <c r="B1313" s="6" t="s">
        <v>6662</v>
      </c>
      <c r="D1313" s="1" t="str">
        <f>VLOOKUP(X1313,'Entity Types'!B:C,2,false)</f>
        <v>შპს</v>
      </c>
      <c r="E1313" s="1" t="b">
        <v>0</v>
      </c>
      <c r="F1313" s="6" t="s">
        <v>6663</v>
      </c>
      <c r="G1313" s="6" t="str">
        <f>VLOOKUP(W1313, Countries!B:H,7,false)</f>
        <v>საქართველო - GEO</v>
      </c>
      <c r="H1313" s="6" t="s">
        <v>6664</v>
      </c>
      <c r="K1313" s="6" t="s">
        <v>6665</v>
      </c>
      <c r="L1313" s="6" t="s">
        <v>6666</v>
      </c>
      <c r="N1313" s="6" t="s">
        <v>80</v>
      </c>
      <c r="P1313" s="6" t="s">
        <v>6667</v>
      </c>
      <c r="R1313" s="6">
        <v>37826.0</v>
      </c>
      <c r="S1313" s="6">
        <v>68.0</v>
      </c>
      <c r="T1313" s="1" t="str">
        <f t="shared" si="1"/>
        <v>ICE001312</v>
      </c>
      <c r="U1313" s="1" t="str">
        <f>TRIM(B1313)&amp;" (ს.კ. "&amp;TRIM(F1313)&amp;") - "&amp;VLOOKUP(X1313,'Entity Types'!B:C,2,false)</f>
        <v>უნიქოლორი (ს.კ. 204447312) - შპს</v>
      </c>
      <c r="V1313" s="6" t="s">
        <v>6302</v>
      </c>
      <c r="W1313" s="6" t="s">
        <v>63</v>
      </c>
      <c r="X1313" s="6" t="s">
        <v>64</v>
      </c>
    </row>
    <row r="1314">
      <c r="A1314" s="5">
        <v>44346.888629444446</v>
      </c>
      <c r="B1314" s="6" t="s">
        <v>6668</v>
      </c>
      <c r="D1314" s="1" t="str">
        <f>VLOOKUP(X1314,'Entity Types'!B:C,2,false)</f>
        <v>შპს</v>
      </c>
      <c r="E1314" s="1" t="b">
        <v>0</v>
      </c>
      <c r="F1314" s="6" t="s">
        <v>6669</v>
      </c>
      <c r="G1314" s="6" t="str">
        <f>VLOOKUP(W1314, Countries!B:H,7,false)</f>
        <v>საქართველო - GEO</v>
      </c>
      <c r="H1314" s="6" t="s">
        <v>6670</v>
      </c>
      <c r="K1314" s="6" t="s">
        <v>6671</v>
      </c>
      <c r="L1314" s="6">
        <v>2.1001006814E10</v>
      </c>
      <c r="N1314" s="6" t="s">
        <v>80</v>
      </c>
      <c r="P1314" s="6" t="s">
        <v>6672</v>
      </c>
      <c r="R1314" s="6">
        <v>40812.0</v>
      </c>
      <c r="S1314" s="6">
        <v>298.0</v>
      </c>
      <c r="T1314" s="1" t="str">
        <f t="shared" si="1"/>
        <v>ICE001313</v>
      </c>
      <c r="U1314" s="1" t="str">
        <f>TRIM(B1314)&amp;" (ს.კ. "&amp;TRIM(F1314)&amp;") - "&amp;VLOOKUP(X1314,'Entity Types'!B:C,2,false)</f>
        <v>თუბი (ს.კ. 404408707) - შპს</v>
      </c>
      <c r="V1314" s="6" t="s">
        <v>6302</v>
      </c>
      <c r="W1314" s="6" t="s">
        <v>63</v>
      </c>
      <c r="X1314" s="6" t="s">
        <v>64</v>
      </c>
    </row>
    <row r="1315">
      <c r="A1315" s="5">
        <v>44346.88865467593</v>
      </c>
      <c r="B1315" s="6" t="s">
        <v>6673</v>
      </c>
      <c r="D1315" s="1" t="str">
        <f>VLOOKUP(X1315,'Entity Types'!B:C,2,false)</f>
        <v>შპს</v>
      </c>
      <c r="E1315" s="1" t="b">
        <v>0</v>
      </c>
      <c r="F1315" s="6" t="s">
        <v>6674</v>
      </c>
      <c r="G1315" s="6" t="str">
        <f>VLOOKUP(W1315, Countries!B:H,7,false)</f>
        <v>საქართველო - GEO</v>
      </c>
      <c r="H1315" s="6" t="s">
        <v>6675</v>
      </c>
      <c r="K1315" s="6" t="s">
        <v>6676</v>
      </c>
      <c r="L1315" s="6">
        <v>3.5001055696E10</v>
      </c>
      <c r="N1315" s="6" t="s">
        <v>80</v>
      </c>
      <c r="P1315" s="6" t="s">
        <v>6677</v>
      </c>
      <c r="Q1315" s="6" t="s">
        <v>6678</v>
      </c>
      <c r="R1315" s="6">
        <v>41656.0</v>
      </c>
      <c r="S1315" s="6">
        <v>303.0</v>
      </c>
      <c r="T1315" s="1" t="str">
        <f t="shared" si="1"/>
        <v>ICE001314</v>
      </c>
      <c r="U1315" s="1" t="str">
        <f>TRIM(B1315)&amp;" (ს.კ. "&amp;TRIM(F1315)&amp;") - "&amp;VLOOKUP(X1315,'Entity Types'!B:C,2,false)</f>
        <v>ვგ ქოლსულტინგ (ს.კ. 416309916) - შპს</v>
      </c>
      <c r="V1315" s="6" t="s">
        <v>6302</v>
      </c>
      <c r="W1315" s="6" t="s">
        <v>63</v>
      </c>
      <c r="X1315" s="6" t="s">
        <v>64</v>
      </c>
    </row>
    <row r="1316">
      <c r="A1316" s="5">
        <v>44346.888679236115</v>
      </c>
      <c r="B1316" s="6" t="s">
        <v>6679</v>
      </c>
      <c r="D1316" s="1" t="str">
        <f>VLOOKUP(X1316,'Entity Types'!B:C,2,false)</f>
        <v>შპს</v>
      </c>
      <c r="E1316" s="1" t="b">
        <v>0</v>
      </c>
      <c r="F1316" s="6" t="s">
        <v>6680</v>
      </c>
      <c r="G1316" s="6" t="str">
        <f>VLOOKUP(W1316, Countries!B:H,7,false)</f>
        <v>საქართველო - GEO</v>
      </c>
      <c r="H1316" s="6" t="s">
        <v>6681</v>
      </c>
      <c r="K1316" s="6" t="s">
        <v>6682</v>
      </c>
      <c r="L1316" s="6" t="s">
        <v>6683</v>
      </c>
      <c r="N1316" s="6" t="s">
        <v>80</v>
      </c>
      <c r="P1316" s="6" t="s">
        <v>6684</v>
      </c>
      <c r="Q1316" s="6" t="s">
        <v>6685</v>
      </c>
      <c r="R1316" s="6">
        <v>38953.0</v>
      </c>
      <c r="S1316" s="6">
        <v>309.0</v>
      </c>
      <c r="T1316" s="1" t="str">
        <f t="shared" si="1"/>
        <v>ICE001315</v>
      </c>
      <c r="U1316" s="1" t="str">
        <f>TRIM(B1316)&amp;" (ს.კ. "&amp;TRIM(F1316)&amp;") - "&amp;VLOOKUP(X1316,'Entity Types'!B:C,2,false)</f>
        <v>ა.ი.ნ. კომპანი (ს.კ. 205171892) - შპს</v>
      </c>
      <c r="V1316" s="6" t="s">
        <v>6302</v>
      </c>
      <c r="W1316" s="6" t="s">
        <v>63</v>
      </c>
      <c r="X1316" s="6" t="s">
        <v>64</v>
      </c>
    </row>
    <row r="1317">
      <c r="A1317" s="7">
        <v>44346.88870361111</v>
      </c>
      <c r="B1317" s="6" t="s">
        <v>6686</v>
      </c>
      <c r="D1317" s="1" t="str">
        <f>VLOOKUP(X1317,'Entity Types'!B:C,2,false)</f>
        <v>შპს</v>
      </c>
      <c r="E1317" s="1" t="b">
        <v>0</v>
      </c>
      <c r="F1317" s="6" t="s">
        <v>6687</v>
      </c>
      <c r="G1317" s="6" t="str">
        <f>VLOOKUP(W1317, Countries!B:H,7,false)</f>
        <v>საქართველო - GEO</v>
      </c>
      <c r="H1317" s="6" t="s">
        <v>6688</v>
      </c>
      <c r="K1317" s="6" t="s">
        <v>6689</v>
      </c>
      <c r="L1317" s="6">
        <v>3.1001002272E10</v>
      </c>
      <c r="N1317" s="6" t="s">
        <v>80</v>
      </c>
      <c r="P1317" s="6" t="s">
        <v>6690</v>
      </c>
      <c r="Q1317" s="6" t="s">
        <v>6691</v>
      </c>
      <c r="R1317" s="6">
        <v>38852.0</v>
      </c>
      <c r="S1317" s="6">
        <v>21.0</v>
      </c>
      <c r="T1317" s="1" t="str">
        <f t="shared" si="1"/>
        <v>ICE001316</v>
      </c>
      <c r="U1317" s="1" t="str">
        <f>TRIM(B1317)&amp;" (ს.კ. "&amp;TRIM(F1317)&amp;") - "&amp;VLOOKUP(X1317,'Entity Types'!B:C,2,false)</f>
        <v>საკანცელარიო სამყარო (ს.კ. 202335721) - შპს</v>
      </c>
      <c r="V1317" s="6" t="s">
        <v>6302</v>
      </c>
      <c r="W1317" s="6" t="s">
        <v>63</v>
      </c>
      <c r="X1317" s="6" t="s">
        <v>64</v>
      </c>
    </row>
    <row r="1318">
      <c r="A1318" s="5">
        <v>44346.88872935185</v>
      </c>
      <c r="B1318" s="6" t="s">
        <v>6692</v>
      </c>
      <c r="D1318" s="1" t="str">
        <f>VLOOKUP(X1318,'Entity Types'!B:C,2,false)</f>
        <v>შპს</v>
      </c>
      <c r="E1318" s="1" t="b">
        <v>0</v>
      </c>
      <c r="F1318" s="6" t="s">
        <v>6693</v>
      </c>
      <c r="G1318" s="6" t="str">
        <f>VLOOKUP(W1318, Countries!B:H,7,false)</f>
        <v>საქართველო - GEO</v>
      </c>
      <c r="H1318" s="6" t="s">
        <v>6694</v>
      </c>
      <c r="K1318" s="6" t="s">
        <v>6695</v>
      </c>
      <c r="L1318" s="6">
        <v>5.800100406E10</v>
      </c>
      <c r="N1318" s="6" t="s">
        <v>80</v>
      </c>
      <c r="P1318" s="6" t="s">
        <v>6696</v>
      </c>
      <c r="R1318" s="6">
        <v>40147.0</v>
      </c>
      <c r="S1318" s="6">
        <v>317.0</v>
      </c>
      <c r="T1318" s="1" t="str">
        <f t="shared" si="1"/>
        <v>ICE001317</v>
      </c>
      <c r="U1318" s="1" t="str">
        <f>TRIM(B1318)&amp;" (ს.კ. "&amp;TRIM(F1318)&amp;") - "&amp;VLOOKUP(X1318,'Entity Types'!B:C,2,false)</f>
        <v>იკალა (ს.კ. 202464074) - შპს</v>
      </c>
      <c r="V1318" s="6" t="s">
        <v>6302</v>
      </c>
      <c r="W1318" s="6" t="s">
        <v>63</v>
      </c>
      <c r="X1318" s="6" t="s">
        <v>64</v>
      </c>
    </row>
    <row r="1319">
      <c r="A1319" s="5">
        <v>44346.88875383102</v>
      </c>
      <c r="B1319" s="6" t="s">
        <v>6697</v>
      </c>
      <c r="D1319" s="1" t="str">
        <f>VLOOKUP(X1319,'Entity Types'!B:C,2,false)</f>
        <v>შპს</v>
      </c>
      <c r="E1319" s="1" t="b">
        <v>0</v>
      </c>
      <c r="F1319" s="6" t="s">
        <v>6698</v>
      </c>
      <c r="G1319" s="6" t="str">
        <f>VLOOKUP(W1319, Countries!B:H,7,false)</f>
        <v>საქართველო - GEO</v>
      </c>
      <c r="H1319" s="6" t="s">
        <v>6699</v>
      </c>
      <c r="K1319" s="6" t="s">
        <v>6700</v>
      </c>
      <c r="L1319" s="6" t="s">
        <v>6701</v>
      </c>
      <c r="N1319" s="6" t="s">
        <v>80</v>
      </c>
      <c r="P1319" s="6" t="s">
        <v>6702</v>
      </c>
      <c r="R1319" s="6">
        <v>39981.0</v>
      </c>
      <c r="S1319" s="6">
        <v>318.0</v>
      </c>
      <c r="T1319" s="1" t="str">
        <f t="shared" si="1"/>
        <v>ICE001318</v>
      </c>
      <c r="U1319" s="1" t="str">
        <f>TRIM(B1319)&amp;" (ს.კ. "&amp;TRIM(F1319)&amp;") - "&amp;VLOOKUP(X1319,'Entity Types'!B:C,2,false)</f>
        <v>დელთი (ს.კ. 202459552) - შპს</v>
      </c>
      <c r="V1319" s="6" t="s">
        <v>6302</v>
      </c>
      <c r="W1319" s="6" t="s">
        <v>63</v>
      </c>
      <c r="X1319" s="6" t="s">
        <v>64</v>
      </c>
    </row>
    <row r="1320">
      <c r="A1320" s="5">
        <v>44346.888778333334</v>
      </c>
      <c r="B1320" s="6" t="s">
        <v>6703</v>
      </c>
      <c r="D1320" s="1" t="str">
        <f>VLOOKUP(X1320,'Entity Types'!B:C,2,false)</f>
        <v>შპს</v>
      </c>
      <c r="E1320" s="1" t="b">
        <v>0</v>
      </c>
      <c r="F1320" s="6" t="s">
        <v>6704</v>
      </c>
      <c r="G1320" s="6" t="str">
        <f>VLOOKUP(W1320, Countries!B:H,7,false)</f>
        <v>საქართველო - GEO</v>
      </c>
      <c r="H1320" s="6" t="s">
        <v>6705</v>
      </c>
      <c r="K1320" s="6" t="s">
        <v>6706</v>
      </c>
      <c r="L1320" s="6" t="s">
        <v>6707</v>
      </c>
      <c r="N1320" s="6" t="s">
        <v>80</v>
      </c>
      <c r="P1320" s="6" t="s">
        <v>6708</v>
      </c>
      <c r="R1320" s="6">
        <v>38909.0</v>
      </c>
      <c r="S1320" s="6">
        <v>330.0</v>
      </c>
      <c r="T1320" s="1" t="str">
        <f t="shared" si="1"/>
        <v>ICE001319</v>
      </c>
      <c r="U1320" s="1" t="str">
        <f>TRIM(B1320)&amp;" (ს.კ. "&amp;TRIM(F1320)&amp;") - "&amp;VLOOKUP(X1320,'Entity Types'!B:C,2,false)</f>
        <v>პროგრესი პლიუსი (ს.კ. 202345060) - შპს</v>
      </c>
      <c r="V1320" s="6" t="s">
        <v>6302</v>
      </c>
      <c r="W1320" s="6" t="s">
        <v>63</v>
      </c>
      <c r="X1320" s="6" t="s">
        <v>64</v>
      </c>
    </row>
    <row r="1321">
      <c r="A1321" s="5">
        <v>44346.88880331018</v>
      </c>
      <c r="B1321" s="6" t="s">
        <v>6709</v>
      </c>
      <c r="D1321" s="1" t="str">
        <f>VLOOKUP(X1321,'Entity Types'!B:C,2,false)</f>
        <v>შპს</v>
      </c>
      <c r="E1321" s="1" t="b">
        <v>0</v>
      </c>
      <c r="F1321" s="6" t="s">
        <v>6710</v>
      </c>
      <c r="G1321" s="6" t="str">
        <f>VLOOKUP(W1321, Countries!B:H,7,false)</f>
        <v>საქართველო - GEO</v>
      </c>
      <c r="H1321" s="6" t="s">
        <v>6711</v>
      </c>
      <c r="K1321" s="6" t="s">
        <v>6712</v>
      </c>
      <c r="L1321" s="6" t="s">
        <v>6713</v>
      </c>
      <c r="N1321" s="6" t="s">
        <v>80</v>
      </c>
      <c r="P1321" s="6" t="s">
        <v>6714</v>
      </c>
      <c r="R1321" s="6">
        <v>40458.0</v>
      </c>
      <c r="S1321" s="6">
        <v>328.0</v>
      </c>
      <c r="T1321" s="1" t="str">
        <f t="shared" si="1"/>
        <v>ICE001320</v>
      </c>
      <c r="U1321" s="1" t="str">
        <f>TRIM(B1321)&amp;" (ს.კ. "&amp;TRIM(F1321)&amp;") - "&amp;VLOOKUP(X1321,'Entity Types'!B:C,2,false)</f>
        <v>ევრო ოფისი (ს.კ. 400009423) - შპს</v>
      </c>
      <c r="V1321" s="6" t="s">
        <v>6302</v>
      </c>
      <c r="W1321" s="6" t="s">
        <v>63</v>
      </c>
      <c r="X1321" s="6" t="s">
        <v>64</v>
      </c>
    </row>
    <row r="1322">
      <c r="A1322" s="5">
        <v>44346.88882798611</v>
      </c>
      <c r="B1322" s="6" t="s">
        <v>6715</v>
      </c>
      <c r="D1322" s="1" t="str">
        <f>VLOOKUP(X1322,'Entity Types'!B:C,2,false)</f>
        <v>შპს</v>
      </c>
      <c r="E1322" s="1" t="b">
        <v>0</v>
      </c>
      <c r="F1322" s="6" t="s">
        <v>6716</v>
      </c>
      <c r="G1322" s="6" t="str">
        <f>VLOOKUP(W1322, Countries!B:H,7,false)</f>
        <v>საქართველო - GEO</v>
      </c>
      <c r="H1322" s="6" t="s">
        <v>6717</v>
      </c>
      <c r="I1322" s="6" t="s">
        <v>6718</v>
      </c>
      <c r="K1322" s="6" t="s">
        <v>6719</v>
      </c>
      <c r="L1322" s="6">
        <v>1.5001003E10</v>
      </c>
      <c r="N1322" s="6" t="s">
        <v>80</v>
      </c>
      <c r="P1322" s="6" t="s">
        <v>6720</v>
      </c>
      <c r="Q1322" s="6" t="s">
        <v>6721</v>
      </c>
      <c r="R1322" s="6">
        <v>37575.0</v>
      </c>
      <c r="T1322" s="1" t="str">
        <f t="shared" si="1"/>
        <v>ICE001321</v>
      </c>
      <c r="U1322" s="1" t="str">
        <f>TRIM(B1322)&amp;" (ს.კ. "&amp;TRIM(F1322)&amp;") - "&amp;VLOOKUP(X1322,'Entity Types'!B:C,2,false)</f>
        <v>პსპ ფარმა (ს.კ. 202203123) - შპს</v>
      </c>
      <c r="V1322" s="6" t="s">
        <v>6302</v>
      </c>
      <c r="W1322" s="6" t="s">
        <v>63</v>
      </c>
      <c r="X1322" s="6" t="s">
        <v>64</v>
      </c>
    </row>
    <row r="1323">
      <c r="A1323" s="5">
        <v>44346.88885225695</v>
      </c>
      <c r="B1323" s="6" t="s">
        <v>6722</v>
      </c>
      <c r="D1323" s="1" t="str">
        <f>VLOOKUP(X1323,'Entity Types'!B:C,2,false)</f>
        <v>შპს</v>
      </c>
      <c r="E1323" s="1" t="b">
        <v>0</v>
      </c>
      <c r="F1323" s="6" t="s">
        <v>6723</v>
      </c>
      <c r="G1323" s="6" t="str">
        <f>VLOOKUP(W1323, Countries!B:H,7,false)</f>
        <v>საქართველო - GEO</v>
      </c>
      <c r="H1323" s="6" t="s">
        <v>6724</v>
      </c>
      <c r="K1323" s="6" t="s">
        <v>6725</v>
      </c>
      <c r="L1323" s="6" t="s">
        <v>6726</v>
      </c>
      <c r="N1323" s="6" t="s">
        <v>80</v>
      </c>
      <c r="P1323" s="6" t="s">
        <v>6727</v>
      </c>
      <c r="Q1323" s="6" t="s">
        <v>6728</v>
      </c>
      <c r="R1323" s="6">
        <v>41787.0</v>
      </c>
      <c r="S1323" s="6">
        <v>358.0</v>
      </c>
      <c r="T1323" s="1" t="str">
        <f t="shared" si="1"/>
        <v>ICE001322</v>
      </c>
      <c r="U1323" s="1" t="str">
        <f>TRIM(B1323)&amp;" (ს.კ. "&amp;TRIM(F1323)&amp;") - "&amp;VLOOKUP(X1323,'Entity Types'!B:C,2,false)</f>
        <v>ჰორაიზონ (ს.კ. 400118760) - შპს</v>
      </c>
      <c r="V1323" s="6" t="s">
        <v>6302</v>
      </c>
      <c r="W1323" s="6" t="s">
        <v>63</v>
      </c>
      <c r="X1323" s="6" t="s">
        <v>64</v>
      </c>
    </row>
    <row r="1324">
      <c r="A1324" s="5">
        <v>44346.888877627316</v>
      </c>
      <c r="B1324" s="6" t="s">
        <v>6729</v>
      </c>
      <c r="D1324" s="1" t="str">
        <f>VLOOKUP(X1324,'Entity Types'!B:C,2,false)</f>
        <v>შპს</v>
      </c>
      <c r="E1324" s="1" t="b">
        <v>0</v>
      </c>
      <c r="F1324" s="6" t="s">
        <v>6730</v>
      </c>
      <c r="G1324" s="6" t="str">
        <f>VLOOKUP(W1324, Countries!B:H,7,false)</f>
        <v>საქართველო - GEO</v>
      </c>
      <c r="H1324" s="6" t="s">
        <v>6731</v>
      </c>
      <c r="K1324" s="6" t="s">
        <v>6732</v>
      </c>
      <c r="L1324" s="6">
        <v>6.100100113E10</v>
      </c>
      <c r="N1324" s="6" t="s">
        <v>80</v>
      </c>
      <c r="P1324" s="6" t="s">
        <v>6733</v>
      </c>
      <c r="R1324" s="6">
        <v>39367.0</v>
      </c>
      <c r="S1324" s="6">
        <v>374.0</v>
      </c>
      <c r="T1324" s="1" t="str">
        <f t="shared" si="1"/>
        <v>ICE001323</v>
      </c>
      <c r="U1324" s="1" t="str">
        <f>TRIM(B1324)&amp;" (ს.კ. "&amp;TRIM(F1324)&amp;") - "&amp;VLOOKUP(X1324,'Entity Types'!B:C,2,false)</f>
        <v>კანცლერი 2007 (ს.კ. 205226478) - შპს</v>
      </c>
      <c r="V1324" s="6" t="s">
        <v>6302</v>
      </c>
      <c r="W1324" s="6" t="s">
        <v>63</v>
      </c>
      <c r="X1324" s="6" t="s">
        <v>64</v>
      </c>
    </row>
    <row r="1325">
      <c r="A1325" s="5">
        <v>44346.88890311343</v>
      </c>
      <c r="B1325" s="6" t="s">
        <v>6734</v>
      </c>
      <c r="D1325" s="1" t="str">
        <f>VLOOKUP(X1325,'Entity Types'!B:C,2,false)</f>
        <v>შპს</v>
      </c>
      <c r="E1325" s="1" t="b">
        <v>0</v>
      </c>
      <c r="F1325" s="6" t="s">
        <v>6735</v>
      </c>
      <c r="G1325" s="6" t="str">
        <f>VLOOKUP(W1325, Countries!B:H,7,false)</f>
        <v>საქართველო - GEO</v>
      </c>
      <c r="H1325" s="6" t="s">
        <v>6736</v>
      </c>
      <c r="K1325" s="6" t="s">
        <v>6737</v>
      </c>
      <c r="L1325" s="6" t="s">
        <v>6738</v>
      </c>
      <c r="N1325" s="6" t="s">
        <v>80</v>
      </c>
      <c r="P1325" s="6" t="s">
        <v>6739</v>
      </c>
      <c r="Q1325" s="6" t="s">
        <v>6740</v>
      </c>
      <c r="R1325" s="6">
        <v>41773.0</v>
      </c>
      <c r="S1325" s="6">
        <v>385.0</v>
      </c>
      <c r="T1325" s="1" t="str">
        <f t="shared" si="1"/>
        <v>ICE001324</v>
      </c>
      <c r="U1325" s="1" t="str">
        <f>TRIM(B1325)&amp;" (ს.კ. "&amp;TRIM(F1325)&amp;") - "&amp;VLOOKUP(X1325,'Entity Types'!B:C,2,false)</f>
        <v>ავტო ფართს (ს.კ. 412699218) - შპს</v>
      </c>
      <c r="V1325" s="6" t="s">
        <v>6302</v>
      </c>
      <c r="W1325" s="6" t="s">
        <v>63</v>
      </c>
      <c r="X1325" s="6" t="s">
        <v>64</v>
      </c>
    </row>
    <row r="1326">
      <c r="A1326" s="5">
        <v>44346.88892820602</v>
      </c>
      <c r="B1326" s="6" t="s">
        <v>6741</v>
      </c>
      <c r="D1326" s="1" t="str">
        <f>VLOOKUP(X1326,'Entity Types'!B:C,2,false)</f>
        <v>შპს</v>
      </c>
      <c r="E1326" s="1" t="b">
        <v>0</v>
      </c>
      <c r="F1326" s="6" t="s">
        <v>6742</v>
      </c>
      <c r="G1326" s="6" t="str">
        <f>VLOOKUP(W1326, Countries!B:H,7,false)</f>
        <v>საქართველო - GEO</v>
      </c>
      <c r="H1326" s="6" t="s">
        <v>6743</v>
      </c>
      <c r="K1326" s="6" t="s">
        <v>6744</v>
      </c>
      <c r="L1326" s="6" t="s">
        <v>6745</v>
      </c>
      <c r="N1326" s="6" t="s">
        <v>80</v>
      </c>
      <c r="P1326" s="6" t="s">
        <v>6746</v>
      </c>
      <c r="R1326" s="6">
        <v>39379.0</v>
      </c>
      <c r="S1326" s="6">
        <v>389.0</v>
      </c>
      <c r="T1326" s="1" t="str">
        <f t="shared" si="1"/>
        <v>ICE001325</v>
      </c>
      <c r="U1326" s="1" t="str">
        <f>TRIM(B1326)&amp;" (ს.კ. "&amp;TRIM(F1326)&amp;") - "&amp;VLOOKUP(X1326,'Entity Types'!B:C,2,false)</f>
        <v>შპს ფორვარტ+ (ს.კ. 205228163) - შპს</v>
      </c>
      <c r="V1326" s="6" t="s">
        <v>6302</v>
      </c>
      <c r="W1326" s="6" t="s">
        <v>63</v>
      </c>
      <c r="X1326" s="6" t="s">
        <v>64</v>
      </c>
    </row>
    <row r="1327">
      <c r="A1327" s="5">
        <v>44346.88895273148</v>
      </c>
      <c r="B1327" s="6" t="s">
        <v>6747</v>
      </c>
      <c r="D1327" s="1" t="str">
        <f>VLOOKUP(X1327,'Entity Types'!B:C,2,false)</f>
        <v>შპს</v>
      </c>
      <c r="E1327" s="1" t="b">
        <v>0</v>
      </c>
      <c r="F1327" s="6" t="s">
        <v>6748</v>
      </c>
      <c r="G1327" s="6" t="str">
        <f>VLOOKUP(W1327, Countries!B:H,7,false)</f>
        <v>საქართველო - GEO</v>
      </c>
      <c r="H1327" s="6" t="s">
        <v>6749</v>
      </c>
      <c r="K1327" s="6" t="s">
        <v>6750</v>
      </c>
      <c r="L1327" s="6" t="s">
        <v>6751</v>
      </c>
      <c r="N1327" s="6" t="s">
        <v>80</v>
      </c>
      <c r="P1327" s="6" t="s">
        <v>6752</v>
      </c>
      <c r="R1327" s="6">
        <v>40515.0</v>
      </c>
      <c r="S1327" s="6">
        <v>387.0</v>
      </c>
      <c r="T1327" s="1" t="str">
        <f t="shared" si="1"/>
        <v>ICE001326</v>
      </c>
      <c r="U1327" s="1" t="str">
        <f>TRIM(B1327)&amp;" (ს.კ. "&amp;TRIM(F1327)&amp;") - "&amp;VLOOKUP(X1327,'Entity Types'!B:C,2,false)</f>
        <v>დი ენდ ჯი (ს.კ. 404880483) - შპს</v>
      </c>
      <c r="V1327" s="6" t="s">
        <v>6302</v>
      </c>
      <c r="W1327" s="6" t="s">
        <v>63</v>
      </c>
      <c r="X1327" s="6" t="s">
        <v>64</v>
      </c>
    </row>
    <row r="1328">
      <c r="A1328" s="5">
        <v>44346.88897825232</v>
      </c>
      <c r="B1328" s="6" t="s">
        <v>6753</v>
      </c>
      <c r="D1328" s="1" t="str">
        <f>VLOOKUP(X1328,'Entity Types'!B:C,2,false)</f>
        <v>შპს</v>
      </c>
      <c r="E1328" s="1" t="b">
        <v>0</v>
      </c>
      <c r="F1328" s="6" t="s">
        <v>6754</v>
      </c>
      <c r="G1328" s="6" t="str">
        <f>VLOOKUP(W1328, Countries!B:H,7,false)</f>
        <v>საქართველო - GEO</v>
      </c>
      <c r="H1328" s="6" t="s">
        <v>6755</v>
      </c>
      <c r="K1328" s="6" t="s">
        <v>6756</v>
      </c>
      <c r="L1328" s="6" t="s">
        <v>6757</v>
      </c>
      <c r="N1328" s="6" t="s">
        <v>80</v>
      </c>
      <c r="P1328" s="6" t="s">
        <v>6758</v>
      </c>
      <c r="R1328" s="6">
        <v>40717.0</v>
      </c>
      <c r="S1328" s="6">
        <v>390.0</v>
      </c>
      <c r="T1328" s="1" t="str">
        <f t="shared" si="1"/>
        <v>ICE001327</v>
      </c>
      <c r="U1328" s="1" t="str">
        <f>TRIM(B1328)&amp;" (ს.კ. "&amp;TRIM(F1328)&amp;") - "&amp;VLOOKUP(X1328,'Entity Types'!B:C,2,false)</f>
        <v>თეკლა (ს.კ. 404901996) - შპს</v>
      </c>
      <c r="V1328" s="6" t="s">
        <v>6302</v>
      </c>
      <c r="W1328" s="6" t="s">
        <v>63</v>
      </c>
      <c r="X1328" s="6" t="s">
        <v>64</v>
      </c>
    </row>
    <row r="1329">
      <c r="A1329" s="5">
        <v>44346.88900487269</v>
      </c>
      <c r="B1329" s="6" t="s">
        <v>6759</v>
      </c>
      <c r="D1329" s="1" t="str">
        <f>VLOOKUP(X1329,'Entity Types'!B:C,2,false)</f>
        <v>შპს</v>
      </c>
      <c r="E1329" s="1" t="b">
        <v>0</v>
      </c>
      <c r="F1329" s="6" t="s">
        <v>6760</v>
      </c>
      <c r="G1329" s="6" t="str">
        <f>VLOOKUP(W1329, Countries!B:H,7,false)</f>
        <v>საქართველო - GEO</v>
      </c>
      <c r="H1329" s="6" t="s">
        <v>6761</v>
      </c>
      <c r="K1329" s="6" t="s">
        <v>6762</v>
      </c>
      <c r="L1329" s="6" t="s">
        <v>6763</v>
      </c>
      <c r="N1329" s="6" t="s">
        <v>80</v>
      </c>
      <c r="P1329" s="6" t="s">
        <v>6764</v>
      </c>
      <c r="R1329" s="6">
        <v>39478.0</v>
      </c>
      <c r="S1329" s="6">
        <v>44.0</v>
      </c>
      <c r="T1329" s="1" t="str">
        <f t="shared" si="1"/>
        <v>ICE001328</v>
      </c>
      <c r="U1329" s="1" t="str">
        <f>TRIM(B1329)&amp;" (ს.კ. "&amp;TRIM(F1329)&amp;") - "&amp;VLOOKUP(X1329,'Entity Types'!B:C,2,false)</f>
        <v>ჯორჯიტა 2008 (ს.კ. 202438451) - შპს</v>
      </c>
      <c r="V1329" s="6" t="s">
        <v>6302</v>
      </c>
      <c r="W1329" s="6" t="s">
        <v>63</v>
      </c>
      <c r="X1329" s="6" t="s">
        <v>64</v>
      </c>
    </row>
    <row r="1330">
      <c r="A1330" s="5">
        <v>44346.88903027777</v>
      </c>
      <c r="B1330" s="6" t="s">
        <v>6765</v>
      </c>
      <c r="D1330" s="1" t="str">
        <f>VLOOKUP(X1330,'Entity Types'!B:C,2,false)</f>
        <v>შპს</v>
      </c>
      <c r="E1330" s="1" t="b">
        <v>0</v>
      </c>
      <c r="F1330" s="6" t="s">
        <v>6766</v>
      </c>
      <c r="G1330" s="6" t="str">
        <f>VLOOKUP(W1330, Countries!B:H,7,false)</f>
        <v>საქართველო - GEO</v>
      </c>
      <c r="H1330" s="6" t="s">
        <v>6767</v>
      </c>
      <c r="K1330" s="6" t="s">
        <v>6768</v>
      </c>
      <c r="L1330" s="6">
        <v>6.1001005523E10</v>
      </c>
      <c r="N1330" s="6" t="s">
        <v>80</v>
      </c>
      <c r="P1330" s="6" t="s">
        <v>6769</v>
      </c>
      <c r="Q1330" s="6" t="s">
        <v>6770</v>
      </c>
      <c r="R1330" s="6">
        <v>35081.0</v>
      </c>
      <c r="S1330" s="6">
        <v>651.0</v>
      </c>
      <c r="T1330" s="1" t="str">
        <f t="shared" si="1"/>
        <v>ICE001329</v>
      </c>
      <c r="U1330" s="1" t="str">
        <f>TRIM(B1330)&amp;" (ს.კ. "&amp;TRIM(F1330)&amp;") - "&amp;VLOOKUP(X1330,'Entity Types'!B:C,2,false)</f>
        <v>პოლიგრაფ-სერვისი (ს.კ. 245385355) - შპს</v>
      </c>
      <c r="V1330" s="6" t="s">
        <v>6302</v>
      </c>
      <c r="W1330" s="6" t="s">
        <v>63</v>
      </c>
      <c r="X1330" s="6" t="s">
        <v>64</v>
      </c>
    </row>
    <row r="1331">
      <c r="A1331" s="5">
        <v>44346.88905498842</v>
      </c>
      <c r="B1331" s="6" t="s">
        <v>6771</v>
      </c>
      <c r="D1331" s="1" t="str">
        <f>VLOOKUP(X1331,'Entity Types'!B:C,2,false)</f>
        <v>შპს</v>
      </c>
      <c r="E1331" s="1" t="b">
        <v>0</v>
      </c>
      <c r="F1331" s="6" t="s">
        <v>6772</v>
      </c>
      <c r="G1331" s="6" t="str">
        <f>VLOOKUP(W1331, Countries!B:H,7,false)</f>
        <v>საქართველო - GEO</v>
      </c>
      <c r="H1331" s="6" t="s">
        <v>6773</v>
      </c>
      <c r="K1331" s="6" t="s">
        <v>6774</v>
      </c>
      <c r="L1331" s="6">
        <v>6.2005002745E10</v>
      </c>
      <c r="N1331" s="6" t="s">
        <v>80</v>
      </c>
      <c r="P1331" s="6" t="s">
        <v>6775</v>
      </c>
      <c r="Q1331" s="6" t="s">
        <v>6776</v>
      </c>
      <c r="R1331" s="6">
        <v>41082.0</v>
      </c>
      <c r="S1331" s="6">
        <v>416.0</v>
      </c>
      <c r="T1331" s="1" t="str">
        <f t="shared" si="1"/>
        <v>ICE001330</v>
      </c>
      <c r="U1331" s="1" t="str">
        <f>TRIM(B1331)&amp;" (ს.კ. "&amp;TRIM(F1331)&amp;") - "&amp;VLOOKUP(X1331,'Entity Types'!B:C,2,false)</f>
        <v>თოკო (ს.კ. 406072164) - შპს</v>
      </c>
      <c r="V1331" s="6" t="s">
        <v>6302</v>
      </c>
      <c r="W1331" s="6" t="s">
        <v>63</v>
      </c>
      <c r="X1331" s="6" t="s">
        <v>64</v>
      </c>
    </row>
    <row r="1332">
      <c r="A1332" s="5">
        <v>44346.88908010417</v>
      </c>
      <c r="B1332" s="6" t="s">
        <v>6771</v>
      </c>
      <c r="D1332" s="1" t="str">
        <f>VLOOKUP(X1332,'Entity Types'!B:C,2,false)</f>
        <v>შპს</v>
      </c>
      <c r="E1332" s="1" t="b">
        <v>0</v>
      </c>
      <c r="F1332" s="6" t="s">
        <v>6772</v>
      </c>
      <c r="G1332" s="6" t="str">
        <f>VLOOKUP(W1332, Countries!B:H,7,false)</f>
        <v>საქართველო - GEO</v>
      </c>
      <c r="H1332" s="6" t="s">
        <v>6773</v>
      </c>
      <c r="K1332" s="6" t="s">
        <v>6774</v>
      </c>
      <c r="L1332" s="6">
        <v>6.2005002745E10</v>
      </c>
      <c r="N1332" s="6" t="s">
        <v>80</v>
      </c>
      <c r="P1332" s="6" t="s">
        <v>6775</v>
      </c>
      <c r="Q1332" s="6" t="s">
        <v>6776</v>
      </c>
      <c r="R1332" s="6">
        <v>41082.0</v>
      </c>
      <c r="S1332" s="6">
        <v>416.0</v>
      </c>
      <c r="T1332" s="1" t="str">
        <f t="shared" si="1"/>
        <v>ICE001331</v>
      </c>
      <c r="U1332" s="1" t="str">
        <f>TRIM(B1332)&amp;" (ს.კ. "&amp;TRIM(F1332)&amp;") - "&amp;VLOOKUP(X1332,'Entity Types'!B:C,2,false)</f>
        <v>თოკო (ს.კ. 406072164) - შპს</v>
      </c>
      <c r="V1332" s="6" t="s">
        <v>6302</v>
      </c>
      <c r="W1332" s="6" t="s">
        <v>63</v>
      </c>
      <c r="X1332" s="6" t="s">
        <v>64</v>
      </c>
    </row>
    <row r="1333">
      <c r="A1333" s="5">
        <v>44346.88910572916</v>
      </c>
      <c r="B1333" s="6" t="s">
        <v>6777</v>
      </c>
      <c r="D1333" s="1" t="str">
        <f>VLOOKUP(X1333,'Entity Types'!B:C,2,false)</f>
        <v>შპს</v>
      </c>
      <c r="E1333" s="1" t="b">
        <v>0</v>
      </c>
      <c r="F1333" s="6" t="s">
        <v>6778</v>
      </c>
      <c r="G1333" s="6" t="str">
        <f>VLOOKUP(W1333, Countries!B:H,7,false)</f>
        <v>საქართველო - GEO</v>
      </c>
      <c r="H1333" s="6" t="s">
        <v>6779</v>
      </c>
      <c r="K1333" s="6" t="s">
        <v>6780</v>
      </c>
      <c r="L1333" s="6" t="s">
        <v>6781</v>
      </c>
      <c r="N1333" s="6" t="s">
        <v>80</v>
      </c>
      <c r="P1333" s="6" t="s">
        <v>6782</v>
      </c>
      <c r="R1333" s="6">
        <v>41850.0</v>
      </c>
      <c r="S1333" s="6">
        <v>413.0</v>
      </c>
      <c r="T1333" s="1" t="str">
        <f t="shared" si="1"/>
        <v>ICE001332</v>
      </c>
      <c r="U1333" s="1" t="str">
        <f>TRIM(B1333)&amp;" (ს.კ. "&amp;TRIM(F1333)&amp;") - "&amp;VLOOKUP(X1333,'Entity Types'!B:C,2,false)</f>
        <v>ავტოგაზ ჯორჯია (ს.კ. 439394889) - შპს</v>
      </c>
      <c r="V1333" s="6" t="s">
        <v>6302</v>
      </c>
      <c r="W1333" s="6" t="s">
        <v>63</v>
      </c>
      <c r="X1333" s="6" t="s">
        <v>64</v>
      </c>
    </row>
    <row r="1334">
      <c r="A1334" s="5">
        <v>44346.8891330787</v>
      </c>
      <c r="B1334" s="6" t="s">
        <v>6783</v>
      </c>
      <c r="D1334" s="1" t="str">
        <f>VLOOKUP(X1334,'Entity Types'!B:C,2,false)</f>
        <v>შპს</v>
      </c>
      <c r="E1334" s="1" t="b">
        <v>0</v>
      </c>
      <c r="F1334" s="6" t="s">
        <v>6784</v>
      </c>
      <c r="G1334" s="6" t="str">
        <f>VLOOKUP(W1334, Countries!B:H,7,false)</f>
        <v>საქართველო - GEO</v>
      </c>
      <c r="H1334" s="6" t="s">
        <v>6785</v>
      </c>
      <c r="K1334" s="6" t="s">
        <v>6786</v>
      </c>
      <c r="L1334" s="6" t="s">
        <v>6787</v>
      </c>
      <c r="N1334" s="6" t="s">
        <v>80</v>
      </c>
      <c r="P1334" s="6" t="s">
        <v>6788</v>
      </c>
      <c r="Q1334" s="6" t="s">
        <v>6789</v>
      </c>
      <c r="R1334" s="6">
        <v>41674.0</v>
      </c>
      <c r="S1334" s="6">
        <v>444.0</v>
      </c>
      <c r="T1334" s="1" t="str">
        <f t="shared" si="1"/>
        <v>ICE001333</v>
      </c>
      <c r="U1334" s="1" t="str">
        <f>TRIM(B1334)&amp;" (ს.კ. "&amp;TRIM(F1334)&amp;") - "&amp;VLOOKUP(X1334,'Entity Types'!B:C,2,false)</f>
        <v>ოსკარ OSKAR (ს.კ. 400110731) - შპს</v>
      </c>
      <c r="V1334" s="6" t="s">
        <v>6302</v>
      </c>
      <c r="W1334" s="6" t="s">
        <v>63</v>
      </c>
      <c r="X1334" s="6" t="s">
        <v>64</v>
      </c>
    </row>
    <row r="1335">
      <c r="A1335" s="5">
        <v>44346.88915768519</v>
      </c>
      <c r="B1335" s="6" t="s">
        <v>6790</v>
      </c>
      <c r="D1335" s="1" t="str">
        <f>VLOOKUP(X1335,'Entity Types'!B:C,2,false)</f>
        <v>შპს</v>
      </c>
      <c r="E1335" s="1" t="b">
        <v>0</v>
      </c>
      <c r="F1335" s="6" t="s">
        <v>6791</v>
      </c>
      <c r="G1335" s="6" t="str">
        <f>VLOOKUP(W1335, Countries!B:H,7,false)</f>
        <v>საქართველო - GEO</v>
      </c>
      <c r="H1335" s="6" t="s">
        <v>6792</v>
      </c>
      <c r="K1335" s="6" t="s">
        <v>6793</v>
      </c>
      <c r="L1335" s="6">
        <v>1.7001000214E10</v>
      </c>
      <c r="N1335" s="6" t="s">
        <v>80</v>
      </c>
      <c r="P1335" s="6" t="s">
        <v>6794</v>
      </c>
      <c r="Q1335" s="6" t="s">
        <v>6795</v>
      </c>
      <c r="R1335" s="6">
        <v>41246.0</v>
      </c>
      <c r="T1335" s="1" t="str">
        <f t="shared" si="1"/>
        <v>ICE001334</v>
      </c>
      <c r="U1335" s="1" t="str">
        <f>TRIM(B1335)&amp;" (ს.კ. "&amp;TRIM(F1335)&amp;") - "&amp;VLOOKUP(X1335,'Entity Types'!B:C,2,false)</f>
        <v>პარტნიორი (ს.კ. 401977722) - შპს</v>
      </c>
      <c r="V1335" s="6" t="s">
        <v>6302</v>
      </c>
      <c r="W1335" s="6" t="s">
        <v>63</v>
      </c>
      <c r="X1335" s="6" t="s">
        <v>64</v>
      </c>
    </row>
    <row r="1336">
      <c r="A1336" s="5">
        <v>44346.88918329861</v>
      </c>
      <c r="B1336" s="6" t="s">
        <v>6796</v>
      </c>
      <c r="D1336" s="1" t="str">
        <f>VLOOKUP(X1336,'Entity Types'!B:C,2,false)</f>
        <v>შპს</v>
      </c>
      <c r="E1336" s="1" t="b">
        <v>0</v>
      </c>
      <c r="F1336" s="6" t="s">
        <v>6797</v>
      </c>
      <c r="G1336" s="6" t="str">
        <f>VLOOKUP(W1336, Countries!B:H,7,false)</f>
        <v>საქართველო - GEO</v>
      </c>
      <c r="H1336" s="6" t="s">
        <v>6798</v>
      </c>
      <c r="K1336" s="6" t="s">
        <v>6799</v>
      </c>
      <c r="L1336" s="6">
        <v>4.0001002539E10</v>
      </c>
      <c r="N1336" s="6" t="s">
        <v>80</v>
      </c>
      <c r="P1336" s="6" t="s">
        <v>6800</v>
      </c>
      <c r="Q1336" s="6" t="s">
        <v>6801</v>
      </c>
      <c r="R1336" s="6">
        <v>41159.0</v>
      </c>
      <c r="S1336" s="6">
        <v>454.0</v>
      </c>
      <c r="T1336" s="1" t="str">
        <f t="shared" si="1"/>
        <v>ICE001335</v>
      </c>
      <c r="U1336" s="1" t="str">
        <f>TRIM(B1336)&amp;" (ს.კ. "&amp;TRIM(F1336)&amp;") - "&amp;VLOOKUP(X1336,'Entity Types'!B:C,2,false)</f>
        <v>BIEM AUTO (ს.კ. 440389385) - შპს</v>
      </c>
      <c r="V1336" s="6" t="s">
        <v>6302</v>
      </c>
      <c r="W1336" s="6" t="s">
        <v>63</v>
      </c>
      <c r="X1336" s="6" t="s">
        <v>64</v>
      </c>
    </row>
    <row r="1337">
      <c r="A1337" s="5">
        <v>44346.88920892361</v>
      </c>
      <c r="B1337" s="6" t="s">
        <v>6802</v>
      </c>
      <c r="D1337" s="1" t="str">
        <f>VLOOKUP(X1337,'Entity Types'!B:C,2,false)</f>
        <v>შპს</v>
      </c>
      <c r="E1337" s="1" t="b">
        <v>0</v>
      </c>
      <c r="F1337" s="6" t="s">
        <v>6803</v>
      </c>
      <c r="G1337" s="6" t="str">
        <f>VLOOKUP(W1337, Countries!B:H,7,false)</f>
        <v>საქართველო - GEO</v>
      </c>
      <c r="H1337" s="6" t="s">
        <v>6804</v>
      </c>
      <c r="K1337" s="6" t="s">
        <v>6805</v>
      </c>
      <c r="L1337" s="6">
        <v>3.5001025545E10</v>
      </c>
      <c r="N1337" s="6" t="s">
        <v>80</v>
      </c>
      <c r="P1337" s="6" t="s">
        <v>6806</v>
      </c>
      <c r="Q1337" s="6" t="s">
        <v>6807</v>
      </c>
      <c r="R1337" s="6">
        <v>41681.0</v>
      </c>
      <c r="S1337" s="6">
        <v>460.0</v>
      </c>
      <c r="T1337" s="1" t="str">
        <f t="shared" si="1"/>
        <v>ICE001336</v>
      </c>
      <c r="U1337" s="1" t="str">
        <f>TRIM(B1337)&amp;" (ს.კ. "&amp;TRIM(F1337)&amp;") - "&amp;VLOOKUP(X1337,'Entity Types'!B:C,2,false)</f>
        <v>ზეთის სახლი (ს.კ. 401993376) - შპს</v>
      </c>
      <c r="V1337" s="6" t="s">
        <v>6302</v>
      </c>
      <c r="W1337" s="6" t="s">
        <v>63</v>
      </c>
      <c r="X1337" s="6" t="s">
        <v>64</v>
      </c>
    </row>
    <row r="1338">
      <c r="A1338" s="5">
        <v>44346.88923311343</v>
      </c>
      <c r="B1338" s="6" t="s">
        <v>6808</v>
      </c>
      <c r="D1338" s="1" t="str">
        <f>VLOOKUP(X1338,'Entity Types'!B:C,2,false)</f>
        <v>შპს</v>
      </c>
      <c r="E1338" s="1" t="b">
        <v>0</v>
      </c>
      <c r="F1338" s="6" t="s">
        <v>6809</v>
      </c>
      <c r="G1338" s="6" t="str">
        <f>VLOOKUP(W1338, Countries!B:H,7,false)</f>
        <v>საქართველო - GEO</v>
      </c>
      <c r="H1338" s="6" t="s">
        <v>6810</v>
      </c>
      <c r="K1338" s="6" t="s">
        <v>6811</v>
      </c>
      <c r="L1338" s="6">
        <v>5.4001018748E10</v>
      </c>
      <c r="N1338" s="6" t="s">
        <v>80</v>
      </c>
      <c r="P1338" s="6" t="s">
        <v>6812</v>
      </c>
      <c r="Q1338" s="6" t="s">
        <v>6813</v>
      </c>
      <c r="R1338" s="6">
        <v>41344.0</v>
      </c>
      <c r="T1338" s="1" t="str">
        <f t="shared" si="1"/>
        <v>ICE001337</v>
      </c>
      <c r="U1338" s="1" t="str">
        <f>TRIM(B1338)&amp;" (ს.კ. "&amp;TRIM(F1338)&amp;") - "&amp;VLOOKUP(X1338,'Entity Types'!B:C,2,false)</f>
        <v>პარანგონი (ს.კ. 415590569) - შპს</v>
      </c>
      <c r="V1338" s="6" t="s">
        <v>6302</v>
      </c>
      <c r="W1338" s="6" t="s">
        <v>63</v>
      </c>
      <c r="X1338" s="6" t="s">
        <v>64</v>
      </c>
    </row>
    <row r="1339">
      <c r="A1339" s="5">
        <v>44346.88925797454</v>
      </c>
      <c r="B1339" s="6" t="s">
        <v>6814</v>
      </c>
      <c r="D1339" s="1" t="str">
        <f>VLOOKUP(X1339,'Entity Types'!B:C,2,false)</f>
        <v>შპს</v>
      </c>
      <c r="E1339" s="1" t="b">
        <v>0</v>
      </c>
      <c r="F1339" s="6" t="s">
        <v>6815</v>
      </c>
      <c r="G1339" s="6" t="str">
        <f>VLOOKUP(W1339, Countries!B:H,7,false)</f>
        <v>საქართველო - GEO</v>
      </c>
      <c r="H1339" s="6" t="s">
        <v>6816</v>
      </c>
      <c r="K1339" s="6" t="s">
        <v>6817</v>
      </c>
      <c r="L1339" s="6" t="s">
        <v>6818</v>
      </c>
      <c r="N1339" s="6" t="s">
        <v>80</v>
      </c>
      <c r="P1339" s="6" t="s">
        <v>6819</v>
      </c>
      <c r="Q1339" s="6" t="s">
        <v>6820</v>
      </c>
      <c r="R1339" s="6">
        <v>39926.0</v>
      </c>
      <c r="S1339" s="6">
        <v>490.0</v>
      </c>
      <c r="T1339" s="1" t="str">
        <f t="shared" si="1"/>
        <v>ICE001338</v>
      </c>
      <c r="U1339" s="1" t="str">
        <f>TRIM(B1339)&amp;" (ს.კ. "&amp;TRIM(F1339)&amp;") - "&amp;VLOOKUP(X1339,'Entity Types'!B:C,2,false)</f>
        <v>ტექნოჰაუს (ს.კ. 205277608) - შპს</v>
      </c>
      <c r="V1339" s="6" t="s">
        <v>6302</v>
      </c>
      <c r="W1339" s="6" t="s">
        <v>63</v>
      </c>
      <c r="X1339" s="6" t="s">
        <v>64</v>
      </c>
    </row>
    <row r="1340">
      <c r="A1340" s="5">
        <v>44346.88928228009</v>
      </c>
      <c r="B1340" s="6" t="s">
        <v>6821</v>
      </c>
      <c r="D1340" s="1" t="str">
        <f>VLOOKUP(X1340,'Entity Types'!B:C,2,false)</f>
        <v>შპს</v>
      </c>
      <c r="E1340" s="1" t="b">
        <v>0</v>
      </c>
      <c r="F1340" s="6" t="s">
        <v>6822</v>
      </c>
      <c r="G1340" s="6" t="str">
        <f>VLOOKUP(W1340, Countries!B:H,7,false)</f>
        <v>საქართველო - GEO</v>
      </c>
      <c r="H1340" s="6" t="s">
        <v>6823</v>
      </c>
      <c r="K1340" s="6" t="s">
        <v>6824</v>
      </c>
      <c r="L1340" s="6" t="s">
        <v>6825</v>
      </c>
      <c r="N1340" s="6" t="s">
        <v>80</v>
      </c>
      <c r="P1340" s="6" t="s">
        <v>6826</v>
      </c>
      <c r="Q1340" s="6" t="s">
        <v>6827</v>
      </c>
      <c r="R1340" s="6">
        <v>41113.0</v>
      </c>
      <c r="S1340" s="6">
        <v>519.0</v>
      </c>
      <c r="T1340" s="1" t="str">
        <f t="shared" si="1"/>
        <v>ICE001339</v>
      </c>
      <c r="U1340" s="1" t="str">
        <f>TRIM(B1340)&amp;" (ს.კ. "&amp;TRIM(F1340)&amp;") - "&amp;VLOOKUP(X1340,'Entity Types'!B:C,2,false)</f>
        <v>Georgian Tires World (ს.კ. 404426395) - შპს</v>
      </c>
      <c r="V1340" s="6" t="s">
        <v>6302</v>
      </c>
      <c r="W1340" s="6" t="s">
        <v>63</v>
      </c>
      <c r="X1340" s="6" t="s">
        <v>64</v>
      </c>
    </row>
    <row r="1341">
      <c r="A1341" s="5">
        <v>44346.88930797453</v>
      </c>
      <c r="B1341" s="6" t="s">
        <v>6828</v>
      </c>
      <c r="D1341" s="1" t="str">
        <f>VLOOKUP(X1341,'Entity Types'!B:C,2,false)</f>
        <v>შპს</v>
      </c>
      <c r="E1341" s="1" t="b">
        <v>0</v>
      </c>
      <c r="F1341" s="6" t="s">
        <v>6829</v>
      </c>
      <c r="G1341" s="6" t="str">
        <f>VLOOKUP(W1341, Countries!B:H,7,false)</f>
        <v>საქართველო - GEO</v>
      </c>
      <c r="H1341" s="6" t="s">
        <v>6830</v>
      </c>
      <c r="K1341" s="6" t="s">
        <v>6831</v>
      </c>
      <c r="L1341" s="6" t="s">
        <v>6832</v>
      </c>
      <c r="N1341" s="6" t="s">
        <v>80</v>
      </c>
      <c r="P1341" s="6" t="s">
        <v>6833</v>
      </c>
      <c r="Q1341" s="6" t="s">
        <v>6834</v>
      </c>
      <c r="R1341" s="6">
        <v>40660.0</v>
      </c>
      <c r="S1341" s="6">
        <v>557.0</v>
      </c>
      <c r="T1341" s="1" t="str">
        <f t="shared" si="1"/>
        <v>ICE001340</v>
      </c>
      <c r="U1341" s="1" t="str">
        <f>TRIM(B1341)&amp;" (ს.კ. "&amp;TRIM(F1341)&amp;") - "&amp;VLOOKUP(X1341,'Entity Types'!B:C,2,false)</f>
        <v>BS Georgia (ს.კ. 404895850) - შპს</v>
      </c>
      <c r="V1341" s="6" t="s">
        <v>6302</v>
      </c>
      <c r="W1341" s="6" t="s">
        <v>63</v>
      </c>
      <c r="X1341" s="6" t="s">
        <v>64</v>
      </c>
    </row>
    <row r="1342">
      <c r="A1342" s="5">
        <v>44346.8893341088</v>
      </c>
      <c r="B1342" s="6" t="s">
        <v>6835</v>
      </c>
      <c r="D1342" s="1" t="str">
        <f>VLOOKUP(X1342,'Entity Types'!B:C,2,false)</f>
        <v>შპს</v>
      </c>
      <c r="E1342" s="1" t="b">
        <v>0</v>
      </c>
      <c r="F1342" s="6" t="s">
        <v>6836</v>
      </c>
      <c r="G1342" s="6" t="str">
        <f>VLOOKUP(W1342, Countries!B:H,7,false)</f>
        <v>საქართველო - GEO</v>
      </c>
      <c r="H1342" s="6" t="s">
        <v>6837</v>
      </c>
      <c r="K1342" s="6" t="s">
        <v>6838</v>
      </c>
      <c r="L1342" s="6" t="s">
        <v>6839</v>
      </c>
      <c r="N1342" s="6" t="s">
        <v>80</v>
      </c>
      <c r="P1342" s="6" t="s">
        <v>6840</v>
      </c>
      <c r="Q1342" s="6" t="s">
        <v>6841</v>
      </c>
      <c r="R1342" s="6">
        <v>41764.0</v>
      </c>
      <c r="S1342" s="6">
        <v>563.0</v>
      </c>
      <c r="T1342" s="1" t="str">
        <f t="shared" si="1"/>
        <v>ICE001341</v>
      </c>
      <c r="U1342" s="1" t="str">
        <f>TRIM(B1342)&amp;" (ს.კ. "&amp;TRIM(F1342)&amp;") - "&amp;VLOOKUP(X1342,'Entity Types'!B:C,2,false)</f>
        <v>თაზუკა (ს.კ. 404471362) - შპს</v>
      </c>
      <c r="V1342" s="6" t="s">
        <v>6302</v>
      </c>
      <c r="W1342" s="6" t="s">
        <v>63</v>
      </c>
      <c r="X1342" s="6" t="s">
        <v>64</v>
      </c>
    </row>
    <row r="1343">
      <c r="A1343" s="5">
        <v>44346.88935871528</v>
      </c>
      <c r="B1343" s="6" t="s">
        <v>6842</v>
      </c>
      <c r="D1343" s="1" t="str">
        <f>VLOOKUP(X1343,'Entity Types'!B:C,2,false)</f>
        <v>შპს</v>
      </c>
      <c r="E1343" s="1" t="b">
        <v>0</v>
      </c>
      <c r="F1343" s="6" t="s">
        <v>6843</v>
      </c>
      <c r="G1343" s="6" t="str">
        <f>VLOOKUP(W1343, Countries!B:H,7,false)</f>
        <v>საქართველო - GEO</v>
      </c>
      <c r="H1343" s="6" t="s">
        <v>6844</v>
      </c>
      <c r="K1343" s="6" t="s">
        <v>6845</v>
      </c>
      <c r="L1343" s="6" t="s">
        <v>6846</v>
      </c>
      <c r="N1343" s="6" t="s">
        <v>80</v>
      </c>
      <c r="P1343" s="6" t="s">
        <v>6847</v>
      </c>
      <c r="R1343" s="6">
        <v>37335.0</v>
      </c>
      <c r="S1343" s="6">
        <v>581.0</v>
      </c>
      <c r="T1343" s="1" t="str">
        <f t="shared" si="1"/>
        <v>ICE001342</v>
      </c>
      <c r="U1343" s="1" t="str">
        <f>TRIM(B1343)&amp;" (ს.კ. "&amp;TRIM(F1343)&amp;") - "&amp;VLOOKUP(X1343,'Entity Types'!B:C,2,false)</f>
        <v>გეორგინა (ს.კ. 202192509) - შპს</v>
      </c>
      <c r="V1343" s="6" t="s">
        <v>6302</v>
      </c>
      <c r="W1343" s="6" t="s">
        <v>63</v>
      </c>
      <c r="X1343" s="6" t="s">
        <v>64</v>
      </c>
    </row>
    <row r="1344">
      <c r="A1344" s="5">
        <v>44346.88938329861</v>
      </c>
      <c r="B1344" s="6" t="s">
        <v>6848</v>
      </c>
      <c r="D1344" s="1" t="str">
        <f>VLOOKUP(X1344,'Entity Types'!B:C,2,false)</f>
        <v>შპს</v>
      </c>
      <c r="E1344" s="1" t="b">
        <v>0</v>
      </c>
      <c r="F1344" s="6" t="s">
        <v>6849</v>
      </c>
      <c r="G1344" s="6" t="str">
        <f>VLOOKUP(W1344, Countries!B:H,7,false)</f>
        <v>საქართველო - GEO</v>
      </c>
      <c r="H1344" s="6" t="s">
        <v>6850</v>
      </c>
      <c r="K1344" s="6" t="s">
        <v>6851</v>
      </c>
      <c r="L1344" s="6">
        <v>5.9001064524E10</v>
      </c>
      <c r="N1344" s="6" t="s">
        <v>80</v>
      </c>
      <c r="P1344" s="6" t="s">
        <v>6852</v>
      </c>
      <c r="Q1344" s="6" t="s">
        <v>6853</v>
      </c>
      <c r="R1344" s="6">
        <v>42335.0</v>
      </c>
      <c r="S1344" s="6">
        <v>580.0</v>
      </c>
      <c r="T1344" s="1" t="str">
        <f t="shared" si="1"/>
        <v>ICE001343</v>
      </c>
      <c r="U1344" s="1" t="str">
        <f>TRIM(B1344)&amp;" (ს.კ. "&amp;TRIM(F1344)&amp;") - "&amp;VLOOKUP(X1344,'Entity Types'!B:C,2,false)</f>
        <v>მარიამი + (ს.კ. 417888003) - შპს</v>
      </c>
      <c r="V1344" s="6" t="s">
        <v>6302</v>
      </c>
      <c r="W1344" s="6" t="s">
        <v>63</v>
      </c>
      <c r="X1344" s="6" t="s">
        <v>64</v>
      </c>
    </row>
    <row r="1345">
      <c r="A1345" s="5">
        <v>44346.889408703704</v>
      </c>
      <c r="B1345" s="6" t="s">
        <v>6854</v>
      </c>
      <c r="D1345" s="1" t="str">
        <f>VLOOKUP(X1345,'Entity Types'!B:C,2,false)</f>
        <v>შპს</v>
      </c>
      <c r="E1345" s="1" t="b">
        <v>0</v>
      </c>
      <c r="F1345" s="6" t="s">
        <v>6855</v>
      </c>
      <c r="G1345" s="6" t="str">
        <f>VLOOKUP(W1345, Countries!B:H,7,false)</f>
        <v>საქართველო - GEO</v>
      </c>
      <c r="H1345" s="6" t="s">
        <v>6856</v>
      </c>
      <c r="K1345" s="6" t="s">
        <v>6857</v>
      </c>
      <c r="L1345" s="6" t="s">
        <v>6858</v>
      </c>
      <c r="N1345" s="6" t="s">
        <v>80</v>
      </c>
      <c r="P1345" s="6" t="s">
        <v>6859</v>
      </c>
      <c r="R1345" s="6">
        <v>40666.0</v>
      </c>
      <c r="S1345" s="6">
        <v>626.0</v>
      </c>
      <c r="T1345" s="1" t="str">
        <f t="shared" si="1"/>
        <v>ICE001344</v>
      </c>
      <c r="U1345" s="1" t="str">
        <f>TRIM(B1345)&amp;" (ს.კ. "&amp;TRIM(F1345)&amp;") - "&amp;VLOOKUP(X1345,'Entity Types'!B:C,2,false)</f>
        <v>ჯორჯიან გაზ იმპორტი (ს.კ. 406047754) - შპს</v>
      </c>
      <c r="V1345" s="6" t="s">
        <v>6302</v>
      </c>
      <c r="W1345" s="6" t="s">
        <v>63</v>
      </c>
      <c r="X1345" s="6" t="s">
        <v>64</v>
      </c>
    </row>
    <row r="1346">
      <c r="A1346" s="5">
        <v>44346.88943461806</v>
      </c>
      <c r="B1346" s="6" t="s">
        <v>6860</v>
      </c>
      <c r="D1346" s="1" t="str">
        <f>VLOOKUP(X1346,'Entity Types'!B:C,2,false)</f>
        <v>შპს</v>
      </c>
      <c r="E1346" s="1" t="b">
        <v>0</v>
      </c>
      <c r="F1346" s="6" t="s">
        <v>6861</v>
      </c>
      <c r="G1346" s="6" t="str">
        <f>VLOOKUP(W1346, Countries!B:H,7,false)</f>
        <v>საქართველო - GEO</v>
      </c>
      <c r="H1346" s="6" t="s">
        <v>6862</v>
      </c>
      <c r="K1346" s="6" t="s">
        <v>6863</v>
      </c>
      <c r="L1346" s="6">
        <v>5.5001011947E10</v>
      </c>
      <c r="N1346" s="6" t="s">
        <v>80</v>
      </c>
      <c r="P1346" s="6" t="s">
        <v>6864</v>
      </c>
      <c r="R1346" s="6">
        <v>40900.0</v>
      </c>
      <c r="S1346" s="6">
        <v>636.0</v>
      </c>
      <c r="T1346" s="1" t="str">
        <f t="shared" si="1"/>
        <v>ICE001345</v>
      </c>
      <c r="U1346" s="1" t="str">
        <f>TRIM(B1346)&amp;" (ს.კ. "&amp;TRIM(F1346)&amp;") - "&amp;VLOOKUP(X1346,'Entity Types'!B:C,2,false)</f>
        <v>მაგი (ს.კ. 444956451) - შპს</v>
      </c>
      <c r="V1346" s="6" t="s">
        <v>6302</v>
      </c>
      <c r="W1346" s="6" t="s">
        <v>63</v>
      </c>
      <c r="X1346" s="6" t="s">
        <v>64</v>
      </c>
    </row>
    <row r="1347">
      <c r="A1347" s="5">
        <v>44346.889459976854</v>
      </c>
      <c r="B1347" s="6" t="s">
        <v>6865</v>
      </c>
      <c r="D1347" s="1" t="str">
        <f>VLOOKUP(X1347,'Entity Types'!B:C,2,false)</f>
        <v>შპს</v>
      </c>
      <c r="E1347" s="1" t="b">
        <v>0</v>
      </c>
      <c r="F1347" s="6" t="s">
        <v>6866</v>
      </c>
      <c r="G1347" s="6" t="str">
        <f>VLOOKUP(W1347, Countries!B:H,7,false)</f>
        <v>საქართველო - GEO</v>
      </c>
      <c r="H1347" s="6" t="s">
        <v>6867</v>
      </c>
      <c r="K1347" s="6" t="s">
        <v>6868</v>
      </c>
      <c r="L1347" s="6" t="s">
        <v>6869</v>
      </c>
      <c r="N1347" s="6" t="s">
        <v>80</v>
      </c>
      <c r="P1347" s="6" t="s">
        <v>6870</v>
      </c>
      <c r="Q1347" s="6" t="s">
        <v>6871</v>
      </c>
      <c r="R1347" s="6">
        <v>40059.0</v>
      </c>
      <c r="S1347" s="6">
        <v>639.0</v>
      </c>
      <c r="T1347" s="1" t="str">
        <f t="shared" si="1"/>
        <v>ICE001346</v>
      </c>
      <c r="U1347" s="1" t="str">
        <f>TRIM(B1347)&amp;" (ს.კ. "&amp;TRIM(F1347)&amp;") - "&amp;VLOOKUP(X1347,'Entity Types'!B:C,2,false)</f>
        <v>გუდვილი (ს.კ. 206343991) - შპს</v>
      </c>
      <c r="V1347" s="6" t="s">
        <v>6302</v>
      </c>
      <c r="W1347" s="6" t="s">
        <v>63</v>
      </c>
      <c r="X1347" s="6" t="s">
        <v>64</v>
      </c>
    </row>
    <row r="1348">
      <c r="A1348" s="5">
        <v>44346.88948521991</v>
      </c>
      <c r="B1348" s="6" t="s">
        <v>6872</v>
      </c>
      <c r="D1348" s="1" t="str">
        <f>VLOOKUP(X1348,'Entity Types'!B:C,2,false)</f>
        <v>შპს</v>
      </c>
      <c r="E1348" s="1" t="b">
        <v>0</v>
      </c>
      <c r="F1348" s="6" t="s">
        <v>6873</v>
      </c>
      <c r="G1348" s="6" t="str">
        <f>VLOOKUP(W1348, Countries!B:H,7,false)</f>
        <v>საქართველო - GEO</v>
      </c>
      <c r="H1348" s="6" t="s">
        <v>6874</v>
      </c>
      <c r="K1348" s="6" t="s">
        <v>6875</v>
      </c>
      <c r="L1348" s="6" t="s">
        <v>6876</v>
      </c>
      <c r="N1348" s="6" t="s">
        <v>80</v>
      </c>
      <c r="P1348" s="6" t="s">
        <v>6877</v>
      </c>
      <c r="Q1348" s="6" t="s">
        <v>6878</v>
      </c>
      <c r="R1348" s="6">
        <v>38530.0</v>
      </c>
      <c r="S1348" s="6">
        <v>641.0</v>
      </c>
      <c r="T1348" s="1" t="str">
        <f t="shared" si="1"/>
        <v>ICE001347</v>
      </c>
      <c r="U1348" s="1" t="str">
        <f>TRIM(B1348)&amp;" (ს.კ. "&amp;TRIM(F1348)&amp;") - "&amp;VLOOKUP(X1348,'Entity Types'!B:C,2,false)</f>
        <v>ივერსი (ს.კ. 205077593) - შპს</v>
      </c>
      <c r="V1348" s="6" t="s">
        <v>6302</v>
      </c>
      <c r="W1348" s="6" t="s">
        <v>63</v>
      </c>
      <c r="X1348" s="6" t="s">
        <v>64</v>
      </c>
    </row>
    <row r="1349">
      <c r="A1349" s="5">
        <v>44346.88951040509</v>
      </c>
      <c r="B1349" s="6" t="s">
        <v>6879</v>
      </c>
      <c r="D1349" s="1" t="str">
        <f>VLOOKUP(X1349,'Entity Types'!B:C,2,false)</f>
        <v>შპს</v>
      </c>
      <c r="E1349" s="1" t="b">
        <v>0</v>
      </c>
      <c r="F1349" s="6" t="s">
        <v>6880</v>
      </c>
      <c r="G1349" s="6" t="str">
        <f>VLOOKUP(W1349, Countries!B:H,7,false)</f>
        <v>საქართველო - GEO</v>
      </c>
      <c r="H1349" s="6" t="s">
        <v>6881</v>
      </c>
      <c r="K1349" s="6" t="s">
        <v>6882</v>
      </c>
      <c r="L1349" s="6" t="s">
        <v>6883</v>
      </c>
      <c r="N1349" s="6" t="s">
        <v>80</v>
      </c>
      <c r="P1349" s="6" t="s">
        <v>6884</v>
      </c>
      <c r="Q1349" s="6" t="s">
        <v>6885</v>
      </c>
      <c r="R1349" s="6">
        <v>35020.0</v>
      </c>
      <c r="S1349" s="6">
        <v>1553.0</v>
      </c>
      <c r="T1349" s="1" t="str">
        <f t="shared" si="1"/>
        <v>ICE001348</v>
      </c>
      <c r="U1349" s="1" t="str">
        <f>TRIM(B1349)&amp;" (ს.კ. "&amp;TRIM(F1349)&amp;") - "&amp;VLOOKUP(X1349,'Entity Types'!B:C,2,false)</f>
        <v>ალმა (ს.კ. 204873388) - შპს</v>
      </c>
      <c r="V1349" s="6" t="s">
        <v>6302</v>
      </c>
      <c r="W1349" s="6" t="s">
        <v>63</v>
      </c>
      <c r="X1349" s="6" t="s">
        <v>64</v>
      </c>
    </row>
    <row r="1350">
      <c r="A1350" s="5">
        <v>44346.889536180555</v>
      </c>
      <c r="B1350" s="6" t="s">
        <v>6886</v>
      </c>
      <c r="D1350" s="1" t="str">
        <f>VLOOKUP(X1350,'Entity Types'!B:C,2,false)</f>
        <v>შპს</v>
      </c>
      <c r="E1350" s="1" t="b">
        <v>0</v>
      </c>
      <c r="F1350" s="6" t="s">
        <v>6887</v>
      </c>
      <c r="G1350" s="6" t="str">
        <f>VLOOKUP(W1350, Countries!B:H,7,false)</f>
        <v>საქართველო - GEO</v>
      </c>
      <c r="H1350" s="6" t="s">
        <v>6888</v>
      </c>
      <c r="K1350" s="6" t="s">
        <v>6889</v>
      </c>
      <c r="L1350" s="6" t="s">
        <v>6890</v>
      </c>
      <c r="N1350" s="6" t="s">
        <v>80</v>
      </c>
      <c r="P1350" s="6" t="s">
        <v>6891</v>
      </c>
      <c r="Q1350" s="6" t="s">
        <v>6892</v>
      </c>
      <c r="R1350" s="6">
        <v>42662.0</v>
      </c>
      <c r="S1350" s="6">
        <v>1574.0</v>
      </c>
      <c r="T1350" s="1" t="str">
        <f t="shared" si="1"/>
        <v>ICE001349</v>
      </c>
      <c r="U1350" s="1" t="str">
        <f>TRIM(B1350)&amp;" (ს.კ. "&amp;TRIM(F1350)&amp;") - "&amp;VLOOKUP(X1350,'Entity Types'!B:C,2,false)</f>
        <v>კოლიერს ინტერნეიშენალ ჯორჯია - ველუეიშენ ენდ ედვაიზორი (ს.კ. 404521521) - შპს</v>
      </c>
      <c r="V1350" s="6" t="s">
        <v>6302</v>
      </c>
      <c r="W1350" s="6" t="s">
        <v>63</v>
      </c>
      <c r="X1350" s="6" t="s">
        <v>64</v>
      </c>
    </row>
    <row r="1351">
      <c r="A1351" s="5">
        <v>44346.889561539356</v>
      </c>
      <c r="B1351" s="6" t="s">
        <v>6893</v>
      </c>
      <c r="D1351" s="1" t="str">
        <f>VLOOKUP(X1351,'Entity Types'!B:C,2,false)</f>
        <v>შპს</v>
      </c>
      <c r="E1351" s="1" t="b">
        <v>0</v>
      </c>
      <c r="F1351" s="6" t="s">
        <v>6894</v>
      </c>
      <c r="G1351" s="6" t="str">
        <f>VLOOKUP(W1351, Countries!B:H,7,false)</f>
        <v>საქართველო - GEO</v>
      </c>
      <c r="H1351" s="6" t="s">
        <v>6895</v>
      </c>
      <c r="K1351" s="6" t="s">
        <v>6896</v>
      </c>
      <c r="L1351" s="6">
        <v>3.5001027111E10</v>
      </c>
      <c r="N1351" s="6" t="s">
        <v>80</v>
      </c>
      <c r="P1351" s="6" t="s">
        <v>6897</v>
      </c>
      <c r="R1351" s="6">
        <v>37286.0</v>
      </c>
      <c r="S1351" s="6">
        <v>1531.0</v>
      </c>
      <c r="T1351" s="1" t="str">
        <f t="shared" si="1"/>
        <v>ICE001350</v>
      </c>
      <c r="U1351" s="1" t="str">
        <f>TRIM(B1351)&amp;" (ს.კ. "&amp;TRIM(F1351)&amp;") - "&amp;VLOOKUP(X1351,'Entity Types'!B:C,2,false)</f>
        <v>კანო (ს.კ. 216393980) - შპს</v>
      </c>
      <c r="V1351" s="6" t="s">
        <v>6302</v>
      </c>
      <c r="W1351" s="6" t="s">
        <v>63</v>
      </c>
      <c r="X1351" s="6" t="s">
        <v>64</v>
      </c>
    </row>
    <row r="1352">
      <c r="A1352" s="5">
        <v>44346.88958821759</v>
      </c>
      <c r="B1352" s="6" t="s">
        <v>6898</v>
      </c>
      <c r="D1352" s="1" t="str">
        <f>VLOOKUP(X1352,'Entity Types'!B:C,2,false)</f>
        <v>შპს</v>
      </c>
      <c r="E1352" s="1" t="b">
        <v>0</v>
      </c>
      <c r="F1352" s="6" t="s">
        <v>6899</v>
      </c>
      <c r="G1352" s="6" t="str">
        <f>VLOOKUP(W1352, Countries!B:H,7,false)</f>
        <v>საქართველო - GEO</v>
      </c>
      <c r="H1352" s="6" t="s">
        <v>6900</v>
      </c>
      <c r="K1352" s="6" t="s">
        <v>6901</v>
      </c>
      <c r="L1352" s="6">
        <v>6.1002007706E10</v>
      </c>
      <c r="N1352" s="6" t="s">
        <v>80</v>
      </c>
      <c r="P1352" s="6" t="s">
        <v>6902</v>
      </c>
      <c r="Q1352" s="6" t="s">
        <v>6903</v>
      </c>
      <c r="R1352" s="6">
        <v>42129.0</v>
      </c>
      <c r="S1352" s="6">
        <v>1302.0</v>
      </c>
      <c r="T1352" s="1" t="str">
        <f t="shared" si="1"/>
        <v>ICE001351</v>
      </c>
      <c r="U1352" s="1" t="str">
        <f>TRIM(B1352)&amp;" (ს.კ. "&amp;TRIM(F1352)&amp;") - "&amp;VLOOKUP(X1352,'Entity Types'!B:C,2,false)</f>
        <v>ავთია 2015 (ს.კ. 445462785) - შპს</v>
      </c>
      <c r="V1352" s="6" t="s">
        <v>6302</v>
      </c>
      <c r="W1352" s="6" t="s">
        <v>63</v>
      </c>
      <c r="X1352" s="6" t="s">
        <v>64</v>
      </c>
    </row>
    <row r="1353">
      <c r="A1353" s="5">
        <v>44346.889612893516</v>
      </c>
      <c r="B1353" s="6" t="s">
        <v>6904</v>
      </c>
      <c r="D1353" s="1" t="str">
        <f>VLOOKUP(X1353,'Entity Types'!B:C,2,false)</f>
        <v>შპს</v>
      </c>
      <c r="E1353" s="1" t="b">
        <v>0</v>
      </c>
      <c r="F1353" s="6" t="s">
        <v>6905</v>
      </c>
      <c r="G1353" s="6" t="str">
        <f>VLOOKUP(W1353, Countries!B:H,7,false)</f>
        <v>საქართველო - GEO</v>
      </c>
      <c r="H1353" s="6" t="s">
        <v>6906</v>
      </c>
      <c r="K1353" s="6" t="s">
        <v>6907</v>
      </c>
      <c r="L1353" s="6">
        <v>6.1008001618E10</v>
      </c>
      <c r="N1353" s="6" t="s">
        <v>80</v>
      </c>
      <c r="P1353" s="6" t="s">
        <v>6908</v>
      </c>
      <c r="Q1353" s="6" t="s">
        <v>6909</v>
      </c>
      <c r="R1353" s="6">
        <v>40970.0</v>
      </c>
      <c r="S1353" s="6">
        <v>1285.0</v>
      </c>
      <c r="T1353" s="1" t="str">
        <f t="shared" si="1"/>
        <v>ICE001352</v>
      </c>
      <c r="U1353" s="1" t="str">
        <f>TRIM(B1353)&amp;" (ს.კ. "&amp;TRIM(F1353)&amp;") - "&amp;VLOOKUP(X1353,'Entity Types'!B:C,2,false)</f>
        <v>1001 წვრილმანი (ს.კ. 448385872) - შპს</v>
      </c>
      <c r="V1353" s="6" t="s">
        <v>6302</v>
      </c>
      <c r="W1353" s="6" t="s">
        <v>63</v>
      </c>
      <c r="X1353" s="6" t="s">
        <v>64</v>
      </c>
    </row>
    <row r="1354">
      <c r="A1354" s="5">
        <v>44346.88963802083</v>
      </c>
      <c r="B1354" s="6" t="s">
        <v>6910</v>
      </c>
      <c r="D1354" s="1" t="str">
        <f>VLOOKUP(X1354,'Entity Types'!B:C,2,false)</f>
        <v>შპს</v>
      </c>
      <c r="E1354" s="1" t="b">
        <v>0</v>
      </c>
      <c r="F1354" s="6" t="s">
        <v>6911</v>
      </c>
      <c r="G1354" s="6" t="str">
        <f>VLOOKUP(W1354, Countries!B:H,7,false)</f>
        <v>საქართველო - GEO</v>
      </c>
      <c r="H1354" s="6" t="s">
        <v>6912</v>
      </c>
      <c r="K1354" s="6" t="s">
        <v>6913</v>
      </c>
      <c r="L1354" s="6">
        <v>3.1001041124E10</v>
      </c>
      <c r="N1354" s="6" t="s">
        <v>80</v>
      </c>
      <c r="P1354" s="6" t="s">
        <v>6914</v>
      </c>
      <c r="Q1354" s="6" t="s">
        <v>6915</v>
      </c>
      <c r="R1354" s="6">
        <v>43290.0</v>
      </c>
      <c r="S1354" s="6">
        <v>1500.0</v>
      </c>
      <c r="T1354" s="1" t="str">
        <f t="shared" si="1"/>
        <v>ICE001353</v>
      </c>
      <c r="U1354" s="1" t="str">
        <f>TRIM(B1354)&amp;" (ს.კ. "&amp;TRIM(F1354)&amp;") - "&amp;VLOOKUP(X1354,'Entity Types'!B:C,2,false)</f>
        <v>ტრანსტურ (ს.კ. 404560774) - შპს</v>
      </c>
      <c r="V1354" s="6" t="s">
        <v>6302</v>
      </c>
      <c r="W1354" s="6" t="s">
        <v>63</v>
      </c>
      <c r="X1354" s="6" t="s">
        <v>64</v>
      </c>
    </row>
    <row r="1355">
      <c r="A1355" s="5">
        <v>44346.889663009264</v>
      </c>
      <c r="B1355" s="6" t="s">
        <v>6916</v>
      </c>
      <c r="D1355" s="1" t="str">
        <f>VLOOKUP(X1355,'Entity Types'!B:C,2,false)</f>
        <v>შპს</v>
      </c>
      <c r="E1355" s="1" t="b">
        <v>0</v>
      </c>
      <c r="F1355" s="6" t="s">
        <v>6917</v>
      </c>
      <c r="G1355" s="6" t="str">
        <f>VLOOKUP(W1355, Countries!B:H,7,false)</f>
        <v>საქართველო - GEO</v>
      </c>
      <c r="H1355" s="6" t="s">
        <v>6918</v>
      </c>
      <c r="K1355" s="6" t="s">
        <v>6919</v>
      </c>
      <c r="L1355" s="6" t="s">
        <v>6920</v>
      </c>
      <c r="N1355" s="6" t="s">
        <v>80</v>
      </c>
      <c r="P1355" s="6" t="s">
        <v>6921</v>
      </c>
      <c r="Q1355" s="6" t="s">
        <v>6922</v>
      </c>
      <c r="R1355" s="6">
        <v>43297.0</v>
      </c>
      <c r="S1355" s="6">
        <v>1563.0</v>
      </c>
      <c r="T1355" s="1" t="str">
        <f t="shared" si="1"/>
        <v>ICE001354</v>
      </c>
      <c r="U1355" s="1" t="str">
        <f>TRIM(B1355)&amp;" (ს.კ. "&amp;TRIM(F1355)&amp;") - "&amp;VLOOKUP(X1355,'Entity Types'!B:C,2,false)</f>
        <v>კლმ (ს.კ. 402093774) - შპს</v>
      </c>
      <c r="V1355" s="6" t="s">
        <v>6302</v>
      </c>
      <c r="W1355" s="6" t="s">
        <v>63</v>
      </c>
      <c r="X1355" s="6" t="s">
        <v>64</v>
      </c>
    </row>
    <row r="1356">
      <c r="A1356" s="5">
        <v>44346.88968974537</v>
      </c>
      <c r="B1356" s="6" t="s">
        <v>6923</v>
      </c>
      <c r="D1356" s="1" t="str">
        <f>VLOOKUP(X1356,'Entity Types'!B:C,2,false)</f>
        <v>შპს</v>
      </c>
      <c r="E1356" s="1" t="b">
        <v>0</v>
      </c>
      <c r="F1356" s="6" t="s">
        <v>6924</v>
      </c>
      <c r="G1356" s="6" t="str">
        <f>VLOOKUP(W1356, Countries!B:H,7,false)</f>
        <v>საქართველო - GEO</v>
      </c>
      <c r="H1356" s="6" t="s">
        <v>6925</v>
      </c>
      <c r="K1356" s="6" t="s">
        <v>6926</v>
      </c>
      <c r="L1356" s="6">
        <v>2.6001004961E10</v>
      </c>
      <c r="N1356" s="6" t="s">
        <v>80</v>
      </c>
      <c r="O1356" s="6">
        <v>5.51933911E8</v>
      </c>
      <c r="P1356" s="6" t="s">
        <v>6927</v>
      </c>
      <c r="Q1356" s="6" t="s">
        <v>6928</v>
      </c>
      <c r="R1356" s="6">
        <v>42100.0</v>
      </c>
      <c r="S1356" s="6">
        <v>1561.0</v>
      </c>
      <c r="T1356" s="1" t="str">
        <f t="shared" si="1"/>
        <v>ICE001355</v>
      </c>
      <c r="U1356" s="1" t="str">
        <f>TRIM(B1356)&amp;" (ს.კ. "&amp;TRIM(F1356)&amp;") - "&amp;VLOOKUP(X1356,'Entity Types'!B:C,2,false)</f>
        <v>220ვოლტი (ს.კ. 422719954) - შპს</v>
      </c>
      <c r="V1356" s="6" t="s">
        <v>6302</v>
      </c>
      <c r="W1356" s="6" t="s">
        <v>63</v>
      </c>
      <c r="X1356" s="6" t="s">
        <v>64</v>
      </c>
    </row>
    <row r="1357">
      <c r="A1357" s="5">
        <v>44346.892593020835</v>
      </c>
      <c r="B1357" s="6" t="s">
        <v>6929</v>
      </c>
      <c r="D1357" s="1" t="str">
        <f>VLOOKUP(X1357,'Entity Types'!B:C,2,false)</f>
        <v>შპს</v>
      </c>
      <c r="E1357" s="1" t="b">
        <v>0</v>
      </c>
      <c r="F1357" s="6" t="s">
        <v>6930</v>
      </c>
      <c r="G1357" s="6" t="str">
        <f>VLOOKUP(W1357, Countries!B:H,7,false)</f>
        <v>საქართველო - GEO</v>
      </c>
      <c r="H1357" s="6" t="s">
        <v>6931</v>
      </c>
      <c r="K1357" s="6" t="s">
        <v>6932</v>
      </c>
      <c r="L1357" s="6" t="s">
        <v>6933</v>
      </c>
      <c r="N1357" s="6" t="s">
        <v>80</v>
      </c>
      <c r="P1357" s="6" t="s">
        <v>6934</v>
      </c>
      <c r="Q1357" s="6" t="s">
        <v>6935</v>
      </c>
      <c r="R1357" s="6">
        <v>43621.0</v>
      </c>
      <c r="S1357" s="6">
        <v>1562.0</v>
      </c>
      <c r="T1357" s="1" t="str">
        <f t="shared" si="1"/>
        <v>ICE001356</v>
      </c>
      <c r="U1357" s="1" t="str">
        <f>TRIM(B1357)&amp;" (ს.კ. "&amp;TRIM(F1357)&amp;") - "&amp;VLOOKUP(X1357,'Entity Types'!B:C,2,false)</f>
        <v>მაქსლაითი (ს.კ. 400268054) - შპს</v>
      </c>
      <c r="V1357" s="6" t="s">
        <v>6302</v>
      </c>
      <c r="W1357" s="6" t="s">
        <v>63</v>
      </c>
      <c r="X1357" s="6" t="s">
        <v>64</v>
      </c>
    </row>
    <row r="1358">
      <c r="A1358" s="5">
        <v>44346.892630358794</v>
      </c>
      <c r="B1358" s="6" t="s">
        <v>6936</v>
      </c>
      <c r="D1358" s="1" t="str">
        <f>VLOOKUP(X1358,'Entity Types'!B:C,2,false)</f>
        <v>შპს</v>
      </c>
      <c r="E1358" s="1" t="b">
        <v>0</v>
      </c>
      <c r="F1358" s="6" t="s">
        <v>6937</v>
      </c>
      <c r="G1358" s="6" t="str">
        <f>VLOOKUP(W1358, Countries!B:H,7,false)</f>
        <v>საქართველო - GEO</v>
      </c>
      <c r="H1358" s="6" t="s">
        <v>6938</v>
      </c>
      <c r="K1358" s="6" t="s">
        <v>6939</v>
      </c>
      <c r="L1358" s="6">
        <v>6.2001036018E10</v>
      </c>
      <c r="N1358" s="6" t="s">
        <v>80</v>
      </c>
      <c r="P1358" s="6" t="s">
        <v>6940</v>
      </c>
      <c r="Q1358" s="6" t="s">
        <v>6941</v>
      </c>
      <c r="R1358" s="6">
        <v>42493.0</v>
      </c>
      <c r="S1358" s="6">
        <v>1499.0</v>
      </c>
      <c r="T1358" s="1" t="str">
        <f t="shared" si="1"/>
        <v>ICE001357</v>
      </c>
      <c r="U1358" s="1" t="str">
        <f>TRIM(B1358)&amp;" (ს.კ. "&amp;TRIM(F1358)&amp;") - "&amp;VLOOKUP(X1358,'Entity Types'!B:C,2,false)</f>
        <v>ოფისლაინი (ს.კ. 400170934) - შპს</v>
      </c>
      <c r="V1358" s="6" t="s">
        <v>6302</v>
      </c>
      <c r="W1358" s="6" t="s">
        <v>63</v>
      </c>
      <c r="X1358" s="6" t="s">
        <v>64</v>
      </c>
    </row>
    <row r="1359">
      <c r="A1359" s="5">
        <v>44346.892667002314</v>
      </c>
      <c r="B1359" s="6" t="s">
        <v>6942</v>
      </c>
      <c r="D1359" s="1" t="str">
        <f>VLOOKUP(X1359,'Entity Types'!B:C,2,false)</f>
        <v>შპს</v>
      </c>
      <c r="E1359" s="1" t="b">
        <v>0</v>
      </c>
      <c r="F1359" s="6" t="s">
        <v>6943</v>
      </c>
      <c r="G1359" s="6" t="str">
        <f>VLOOKUP(W1359, Countries!B:H,7,false)</f>
        <v>საქართველო - GEO</v>
      </c>
      <c r="H1359" s="6" t="s">
        <v>6944</v>
      </c>
      <c r="K1359" s="6" t="s">
        <v>6945</v>
      </c>
      <c r="L1359" s="6">
        <v>6.1001021741E10</v>
      </c>
      <c r="N1359" s="6" t="s">
        <v>80</v>
      </c>
      <c r="P1359" s="6" t="s">
        <v>6946</v>
      </c>
      <c r="R1359" s="6">
        <v>40036.0</v>
      </c>
      <c r="S1359" s="6">
        <v>1449.0</v>
      </c>
      <c r="T1359" s="1" t="str">
        <f t="shared" si="1"/>
        <v>ICE001358</v>
      </c>
      <c r="U1359" s="1" t="str">
        <f>TRIM(B1359)&amp;" (ს.კ. "&amp;TRIM(F1359)&amp;") - "&amp;VLOOKUP(X1359,'Entity Types'!B:C,2,false)</f>
        <v>საბა-2020 (ს.კ. 245627736) - შპს</v>
      </c>
      <c r="V1359" s="6" t="s">
        <v>6302</v>
      </c>
      <c r="W1359" s="6" t="s">
        <v>63</v>
      </c>
      <c r="X1359" s="6" t="s">
        <v>64</v>
      </c>
    </row>
    <row r="1360">
      <c r="A1360" s="5">
        <v>44346.89270340277</v>
      </c>
      <c r="B1360" s="6" t="s">
        <v>6947</v>
      </c>
      <c r="D1360" s="1" t="str">
        <f>VLOOKUP(X1360,'Entity Types'!B:C,2,false)</f>
        <v>შპს</v>
      </c>
      <c r="E1360" s="1" t="b">
        <v>0</v>
      </c>
      <c r="F1360" s="6" t="s">
        <v>6948</v>
      </c>
      <c r="G1360" s="6" t="str">
        <f>VLOOKUP(W1360, Countries!B:H,7,false)</f>
        <v>საქართველო - GEO</v>
      </c>
      <c r="H1360" s="6" t="s">
        <v>6949</v>
      </c>
      <c r="K1360" s="6" t="s">
        <v>6950</v>
      </c>
      <c r="L1360" s="6">
        <v>3.5001054767E10</v>
      </c>
      <c r="N1360" s="6" t="s">
        <v>80</v>
      </c>
      <c r="P1360" s="6" t="s">
        <v>6951</v>
      </c>
      <c r="Q1360" s="6" t="s">
        <v>6952</v>
      </c>
      <c r="R1360" s="6">
        <v>40540.0</v>
      </c>
      <c r="S1360" s="6">
        <v>746.0</v>
      </c>
      <c r="T1360" s="1" t="str">
        <f t="shared" si="1"/>
        <v>ICE001359</v>
      </c>
      <c r="U1360" s="1" t="str">
        <f>TRIM(B1360)&amp;" (ს.კ. "&amp;TRIM(F1360)&amp;") - "&amp;VLOOKUP(X1360,'Entity Types'!B:C,2,false)</f>
        <v>თამაზუკა (ს.კ. 416291186) - შპს</v>
      </c>
      <c r="V1360" s="6" t="s">
        <v>6302</v>
      </c>
      <c r="W1360" s="6" t="s">
        <v>63</v>
      </c>
      <c r="X1360" s="6" t="s">
        <v>64</v>
      </c>
    </row>
    <row r="1361">
      <c r="A1361" s="5">
        <v>44346.89275128472</v>
      </c>
      <c r="B1361" s="6" t="s">
        <v>6953</v>
      </c>
      <c r="D1361" s="1" t="str">
        <f>VLOOKUP(X1361,'Entity Types'!B:C,2,false)</f>
        <v>შპს</v>
      </c>
      <c r="E1361" s="1" t="b">
        <v>0</v>
      </c>
      <c r="F1361" s="6" t="s">
        <v>6954</v>
      </c>
      <c r="G1361" s="6" t="str">
        <f>VLOOKUP(W1361, Countries!B:H,7,false)</f>
        <v>საქართველო - GEO</v>
      </c>
      <c r="H1361" s="6" t="s">
        <v>6955</v>
      </c>
      <c r="K1361" s="6" t="s">
        <v>2617</v>
      </c>
      <c r="L1361" s="6" t="s">
        <v>2618</v>
      </c>
      <c r="N1361" s="6" t="s">
        <v>80</v>
      </c>
      <c r="P1361" s="6" t="s">
        <v>6956</v>
      </c>
      <c r="Q1361" s="6" t="s">
        <v>6957</v>
      </c>
      <c r="R1361" s="6">
        <v>43853.0</v>
      </c>
      <c r="S1361" s="6">
        <v>1519.0</v>
      </c>
      <c r="T1361" s="1" t="str">
        <f t="shared" si="1"/>
        <v>ICE001360</v>
      </c>
      <c r="U1361" s="1" t="str">
        <f>TRIM(B1361)&amp;" (ს.კ. "&amp;TRIM(F1361)&amp;") - "&amp;VLOOKUP(X1361,'Entity Types'!B:C,2,false)</f>
        <v>ბრენდ გრუპი (ს.კ. 400281636) - შპს</v>
      </c>
      <c r="V1361" s="6" t="s">
        <v>6302</v>
      </c>
      <c r="W1361" s="6" t="s">
        <v>63</v>
      </c>
      <c r="X1361" s="6" t="s">
        <v>64</v>
      </c>
    </row>
    <row r="1362">
      <c r="A1362" s="5">
        <v>44346.89281942129</v>
      </c>
      <c r="B1362" s="6" t="s">
        <v>6958</v>
      </c>
      <c r="D1362" s="1" t="str">
        <f>VLOOKUP(X1362,'Entity Types'!B:C,2,false)</f>
        <v>შპს</v>
      </c>
      <c r="E1362" s="1" t="b">
        <v>0</v>
      </c>
      <c r="F1362" s="6" t="s">
        <v>6959</v>
      </c>
      <c r="G1362" s="6" t="str">
        <f>VLOOKUP(W1362, Countries!B:H,7,false)</f>
        <v>საქართველო - GEO</v>
      </c>
      <c r="H1362" s="6" t="s">
        <v>6960</v>
      </c>
      <c r="K1362" s="6" t="s">
        <v>6961</v>
      </c>
      <c r="L1362" s="6">
        <v>6.1006000848E10</v>
      </c>
      <c r="N1362" s="6" t="s">
        <v>80</v>
      </c>
      <c r="P1362" s="6" t="s">
        <v>6962</v>
      </c>
      <c r="Q1362" s="6" t="s">
        <v>6963</v>
      </c>
      <c r="R1362" s="6">
        <v>39609.0</v>
      </c>
      <c r="S1362" s="6">
        <v>1495.0</v>
      </c>
      <c r="T1362" s="1" t="str">
        <f t="shared" si="1"/>
        <v>ICE001361</v>
      </c>
      <c r="U1362" s="1" t="str">
        <f>TRIM(B1362)&amp;" (ს.კ. "&amp;TRIM(F1362)&amp;") - "&amp;VLOOKUP(X1362,'Entity Types'!B:C,2,false)</f>
        <v>დიასა (ს.კ. 248434886) - შპს</v>
      </c>
      <c r="V1362" s="6" t="s">
        <v>6302</v>
      </c>
      <c r="W1362" s="6" t="s">
        <v>63</v>
      </c>
      <c r="X1362" s="6" t="s">
        <v>64</v>
      </c>
    </row>
    <row r="1363">
      <c r="A1363" s="5">
        <v>44346.89285738426</v>
      </c>
      <c r="B1363" s="6" t="s">
        <v>6964</v>
      </c>
      <c r="D1363" s="1" t="str">
        <f>VLOOKUP(X1363,'Entity Types'!B:C,2,false)</f>
        <v>შპს</v>
      </c>
      <c r="E1363" s="1" t="b">
        <v>0</v>
      </c>
      <c r="F1363" s="6" t="s">
        <v>6965</v>
      </c>
      <c r="G1363" s="6" t="str">
        <f>VLOOKUP(W1363, Countries!B:H,7,false)</f>
        <v>საქართველო - GEO</v>
      </c>
      <c r="H1363" s="6" t="s">
        <v>6966</v>
      </c>
      <c r="K1363" s="6" t="s">
        <v>6470</v>
      </c>
      <c r="L1363" s="6">
        <v>6.1006000675E10</v>
      </c>
      <c r="N1363" s="6" t="s">
        <v>80</v>
      </c>
      <c r="P1363" s="6" t="s">
        <v>6967</v>
      </c>
      <c r="Q1363" s="6" t="s">
        <v>6472</v>
      </c>
      <c r="R1363" s="6">
        <v>42334.0</v>
      </c>
      <c r="S1363" s="6">
        <v>1130.0</v>
      </c>
      <c r="T1363" s="1" t="str">
        <f t="shared" si="1"/>
        <v>ICE001362</v>
      </c>
      <c r="U1363" s="1" t="str">
        <f>TRIM(B1363)&amp;" (ს.კ. "&amp;TRIM(F1363)&amp;") - "&amp;VLOOKUP(X1363,'Entity Types'!B:C,2,false)</f>
        <v>შპს ნაზილბე + (ს.კ. 445473764) - შპს</v>
      </c>
      <c r="V1363" s="6" t="s">
        <v>6302</v>
      </c>
      <c r="W1363" s="6" t="s">
        <v>63</v>
      </c>
      <c r="X1363" s="6" t="s">
        <v>64</v>
      </c>
    </row>
    <row r="1364">
      <c r="A1364" s="5">
        <v>44346.89289422454</v>
      </c>
      <c r="B1364" s="6" t="s">
        <v>6968</v>
      </c>
      <c r="D1364" s="1" t="str">
        <f>VLOOKUP(X1364,'Entity Types'!B:C,2,false)</f>
        <v>შპს</v>
      </c>
      <c r="E1364" s="1" t="b">
        <v>0</v>
      </c>
      <c r="F1364" s="6" t="s">
        <v>6969</v>
      </c>
      <c r="G1364" s="6" t="str">
        <f>VLOOKUP(W1364, Countries!B:H,7,false)</f>
        <v>საქართველო - GEO</v>
      </c>
      <c r="H1364" s="6" t="s">
        <v>4636</v>
      </c>
      <c r="K1364" s="6" t="s">
        <v>6970</v>
      </c>
      <c r="L1364" s="6" t="s">
        <v>6971</v>
      </c>
      <c r="N1364" s="6" t="s">
        <v>80</v>
      </c>
      <c r="P1364" s="6" t="s">
        <v>6972</v>
      </c>
      <c r="R1364" s="6">
        <v>40508.0</v>
      </c>
      <c r="S1364" s="6">
        <v>1560.0</v>
      </c>
      <c r="T1364" s="1" t="str">
        <f t="shared" si="1"/>
        <v>ICE001363</v>
      </c>
      <c r="U1364" s="1" t="str">
        <f>TRIM(B1364)&amp;" (ს.კ. "&amp;TRIM(F1364)&amp;") - "&amp;VLOOKUP(X1364,'Entity Types'!B:C,2,false)</f>
        <v>სურო (ს.კ. 401952482) - შპს</v>
      </c>
      <c r="V1364" s="6" t="s">
        <v>6302</v>
      </c>
      <c r="W1364" s="6" t="s">
        <v>63</v>
      </c>
      <c r="X1364" s="6" t="s">
        <v>64</v>
      </c>
    </row>
    <row r="1365">
      <c r="A1365" s="5">
        <v>44346.89293065973</v>
      </c>
      <c r="B1365" s="6" t="s">
        <v>6973</v>
      </c>
      <c r="D1365" s="1" t="str">
        <f>VLOOKUP(X1365,'Entity Types'!B:C,2,false)</f>
        <v>შპს</v>
      </c>
      <c r="E1365" s="1" t="b">
        <v>0</v>
      </c>
      <c r="F1365" s="6" t="s">
        <v>6974</v>
      </c>
      <c r="G1365" s="6" t="str">
        <f>VLOOKUP(W1365, Countries!B:H,7,false)</f>
        <v>საქართველო - GEO</v>
      </c>
      <c r="H1365" s="6" t="s">
        <v>4636</v>
      </c>
      <c r="K1365" s="6" t="s">
        <v>6975</v>
      </c>
      <c r="L1365" s="6" t="s">
        <v>6976</v>
      </c>
      <c r="N1365" s="6" t="s">
        <v>80</v>
      </c>
      <c r="P1365" s="6" t="s">
        <v>6977</v>
      </c>
      <c r="R1365" s="6">
        <v>40290.0</v>
      </c>
      <c r="S1365" s="6">
        <v>1557.0</v>
      </c>
      <c r="T1365" s="1" t="str">
        <f t="shared" si="1"/>
        <v>ICE001364</v>
      </c>
      <c r="U1365" s="1" t="str">
        <f>TRIM(B1365)&amp;" (ს.კ. "&amp;TRIM(F1365)&amp;") - "&amp;VLOOKUP(X1365,'Entity Types'!B:C,2,false)</f>
        <v>გამა + (ს.კ. 401946258) - შპს</v>
      </c>
      <c r="V1365" s="6" t="s">
        <v>6302</v>
      </c>
      <c r="W1365" s="6" t="s">
        <v>63</v>
      </c>
      <c r="X1365" s="6" t="s">
        <v>64</v>
      </c>
    </row>
    <row r="1366">
      <c r="A1366" s="5">
        <v>44346.892967499996</v>
      </c>
      <c r="B1366" s="6" t="s">
        <v>6978</v>
      </c>
      <c r="D1366" s="1" t="str">
        <f>VLOOKUP(X1366,'Entity Types'!B:C,2,false)</f>
        <v>შპს</v>
      </c>
      <c r="E1366" s="1" t="b">
        <v>0</v>
      </c>
      <c r="F1366" s="6" t="s">
        <v>6979</v>
      </c>
      <c r="G1366" s="6" t="str">
        <f>VLOOKUP(W1366, Countries!B:H,7,false)</f>
        <v>საქართველო - GEO</v>
      </c>
      <c r="H1366" s="6" t="s">
        <v>6980</v>
      </c>
      <c r="K1366" s="6" t="s">
        <v>6981</v>
      </c>
      <c r="L1366" s="6">
        <v>6.1001034227E10</v>
      </c>
      <c r="N1366" s="6" t="s">
        <v>80</v>
      </c>
      <c r="P1366" s="6" t="s">
        <v>6982</v>
      </c>
      <c r="Q1366" s="6" t="s">
        <v>6983</v>
      </c>
      <c r="R1366" s="6">
        <v>43269.0</v>
      </c>
      <c r="S1366" s="6">
        <v>1480.0</v>
      </c>
      <c r="T1366" s="1" t="str">
        <f t="shared" si="1"/>
        <v>ICE001365</v>
      </c>
      <c r="U1366" s="1" t="str">
        <f>TRIM(B1366)&amp;" (ს.კ. "&amp;TRIM(F1366)&amp;") - "&amp;VLOOKUP(X1366,'Entity Types'!B:C,2,false)</f>
        <v>ქოლორიტ (ს.კ. 448407377) - შპს</v>
      </c>
      <c r="V1366" s="6" t="s">
        <v>6302</v>
      </c>
      <c r="W1366" s="6" t="s">
        <v>63</v>
      </c>
      <c r="X1366" s="6" t="s">
        <v>64</v>
      </c>
    </row>
    <row r="1367">
      <c r="A1367" s="5">
        <v>44346.89300340277</v>
      </c>
      <c r="B1367" s="6" t="s">
        <v>6984</v>
      </c>
      <c r="D1367" s="1" t="str">
        <f>VLOOKUP(X1367,'Entity Types'!B:C,2,false)</f>
        <v>შპს</v>
      </c>
      <c r="E1367" s="1" t="b">
        <v>0</v>
      </c>
      <c r="F1367" s="6" t="s">
        <v>6985</v>
      </c>
      <c r="G1367" s="6" t="str">
        <f>VLOOKUP(W1367, Countries!B:H,7,false)</f>
        <v>საქართველო - GEO</v>
      </c>
      <c r="H1367" s="6" t="s">
        <v>6986</v>
      </c>
      <c r="K1367" s="6" t="s">
        <v>6987</v>
      </c>
      <c r="L1367" s="6" t="s">
        <v>6988</v>
      </c>
      <c r="N1367" s="6" t="s">
        <v>80</v>
      </c>
      <c r="P1367" s="6" t="s">
        <v>6989</v>
      </c>
      <c r="Q1367" s="6" t="s">
        <v>6990</v>
      </c>
      <c r="R1367" s="6">
        <v>41831.0</v>
      </c>
      <c r="S1367" s="6">
        <v>1505.0</v>
      </c>
      <c r="T1367" s="1" t="str">
        <f t="shared" si="1"/>
        <v>ICE001366</v>
      </c>
      <c r="U1367" s="1" t="str">
        <f>TRIM(B1367)&amp;" (ს.კ. "&amp;TRIM(F1367)&amp;") - "&amp;VLOOKUP(X1367,'Entity Types'!B:C,2,false)</f>
        <v>პრემიუმ აუტო პეინტს (ს.კ. 406123298) - შპს</v>
      </c>
      <c r="V1367" s="6" t="s">
        <v>6302</v>
      </c>
      <c r="W1367" s="6" t="s">
        <v>63</v>
      </c>
      <c r="X1367" s="6" t="s">
        <v>64</v>
      </c>
    </row>
    <row r="1368">
      <c r="A1368" s="5">
        <v>44346.893039745366</v>
      </c>
      <c r="B1368" s="6" t="s">
        <v>6991</v>
      </c>
      <c r="D1368" s="1" t="str">
        <f>VLOOKUP(X1368,'Entity Types'!B:C,2,false)</f>
        <v>შპს</v>
      </c>
      <c r="E1368" s="1" t="b">
        <v>0</v>
      </c>
      <c r="F1368" s="6" t="s">
        <v>6992</v>
      </c>
      <c r="G1368" s="6" t="str">
        <f>VLOOKUP(W1368, Countries!B:H,7,false)</f>
        <v>საქართველო - GEO</v>
      </c>
      <c r="H1368" s="6" t="s">
        <v>6993</v>
      </c>
      <c r="K1368" s="6" t="s">
        <v>6994</v>
      </c>
      <c r="L1368" s="6">
        <v>3.3001022056E10</v>
      </c>
      <c r="N1368" s="6" t="s">
        <v>80</v>
      </c>
      <c r="P1368" s="6" t="s">
        <v>6995</v>
      </c>
      <c r="Q1368" s="6" t="s">
        <v>6996</v>
      </c>
      <c r="R1368" s="6">
        <v>42671.0</v>
      </c>
      <c r="S1368" s="6">
        <v>1558.0</v>
      </c>
      <c r="T1368" s="1" t="str">
        <f t="shared" si="1"/>
        <v>ICE001367</v>
      </c>
      <c r="U1368" s="1" t="str">
        <f>TRIM(B1368)&amp;" (ს.კ. "&amp;TRIM(F1368)&amp;") - "&amp;VLOOKUP(X1368,'Entity Types'!B:C,2,false)</f>
        <v>ფერთა გამა (ს.კ. 406190768) - შპს</v>
      </c>
      <c r="V1368" s="6" t="s">
        <v>6302</v>
      </c>
      <c r="W1368" s="6" t="s">
        <v>63</v>
      </c>
      <c r="X1368" s="6" t="s">
        <v>64</v>
      </c>
    </row>
    <row r="1369">
      <c r="A1369" s="5">
        <v>44346.89307751157</v>
      </c>
      <c r="B1369" s="6" t="s">
        <v>6997</v>
      </c>
      <c r="D1369" s="1" t="str">
        <f>VLOOKUP(X1369,'Entity Types'!B:C,2,false)</f>
        <v>შპს</v>
      </c>
      <c r="E1369" s="1" t="b">
        <v>0</v>
      </c>
      <c r="F1369" s="6" t="s">
        <v>6998</v>
      </c>
      <c r="G1369" s="6" t="str">
        <f>VLOOKUP(W1369, Countries!B:H,7,false)</f>
        <v>საქართველო - GEO</v>
      </c>
      <c r="H1369" s="6" t="s">
        <v>6999</v>
      </c>
      <c r="K1369" s="6" t="s">
        <v>7000</v>
      </c>
      <c r="L1369" s="6">
        <v>6.1004001752E10</v>
      </c>
      <c r="N1369" s="6" t="s">
        <v>80</v>
      </c>
      <c r="P1369" s="6" t="s">
        <v>7001</v>
      </c>
      <c r="R1369" s="6">
        <v>40795.0</v>
      </c>
      <c r="S1369" s="6">
        <v>1353.0</v>
      </c>
      <c r="T1369" s="1" t="str">
        <f t="shared" si="1"/>
        <v>ICE001368</v>
      </c>
      <c r="U1369" s="1" t="str">
        <f>TRIM(B1369)&amp;" (ს.კ. "&amp;TRIM(F1369)&amp;") - "&amp;VLOOKUP(X1369,'Entity Types'!B:C,2,false)</f>
        <v>ნიუ იმპექსი (ს.კ. 446952771) - შპს</v>
      </c>
      <c r="V1369" s="6" t="s">
        <v>6302</v>
      </c>
      <c r="W1369" s="6" t="s">
        <v>63</v>
      </c>
      <c r="X1369" s="6" t="s">
        <v>64</v>
      </c>
    </row>
    <row r="1370">
      <c r="A1370" s="5">
        <v>44346.893114189814</v>
      </c>
      <c r="B1370" s="6" t="s">
        <v>7002</v>
      </c>
      <c r="D1370" s="1" t="str">
        <f>VLOOKUP(X1370,'Entity Types'!B:C,2,false)</f>
        <v>შპს</v>
      </c>
      <c r="E1370" s="1" t="b">
        <v>0</v>
      </c>
      <c r="F1370" s="6" t="s">
        <v>7003</v>
      </c>
      <c r="G1370" s="6" t="str">
        <f>VLOOKUP(W1370, Countries!B:H,7,false)</f>
        <v>საქართველო - GEO</v>
      </c>
      <c r="H1370" s="6" t="s">
        <v>7004</v>
      </c>
      <c r="K1370" s="6" t="s">
        <v>7005</v>
      </c>
      <c r="L1370" s="6">
        <v>6.1006019412E10</v>
      </c>
      <c r="N1370" s="6" t="s">
        <v>80</v>
      </c>
      <c r="P1370" s="6" t="s">
        <v>7006</v>
      </c>
      <c r="R1370" s="6">
        <v>40704.0</v>
      </c>
      <c r="S1370" s="6">
        <v>1161.0</v>
      </c>
      <c r="T1370" s="1" t="str">
        <f t="shared" si="1"/>
        <v>ICE001369</v>
      </c>
      <c r="U1370" s="1" t="str">
        <f>TRIM(B1370)&amp;" (ს.კ. "&amp;TRIM(F1370)&amp;") - "&amp;VLOOKUP(X1370,'Entity Types'!B:C,2,false)</f>
        <v>მაქსიმა (ს.კ. 448383749) - შპს</v>
      </c>
      <c r="V1370" s="6" t="s">
        <v>6302</v>
      </c>
      <c r="W1370" s="6" t="s">
        <v>63</v>
      </c>
      <c r="X1370" s="6" t="s">
        <v>64</v>
      </c>
    </row>
    <row r="1371">
      <c r="A1371" s="5">
        <v>44346.893150648146</v>
      </c>
      <c r="B1371" s="6" t="s">
        <v>7007</v>
      </c>
      <c r="D1371" s="1" t="str">
        <f>VLOOKUP(X1371,'Entity Types'!B:C,2,false)</f>
        <v>შპს</v>
      </c>
      <c r="E1371" s="1" t="b">
        <v>0</v>
      </c>
      <c r="F1371" s="6" t="s">
        <v>7008</v>
      </c>
      <c r="G1371" s="6" t="str">
        <f>VLOOKUP(W1371, Countries!B:H,7,false)</f>
        <v>საქართველო - GEO</v>
      </c>
      <c r="H1371" s="6" t="s">
        <v>7009</v>
      </c>
      <c r="K1371" s="6" t="s">
        <v>7010</v>
      </c>
      <c r="L1371" s="6">
        <v>6.0003012725E10</v>
      </c>
      <c r="N1371" s="6" t="s">
        <v>80</v>
      </c>
      <c r="P1371" s="6" t="s">
        <v>7011</v>
      </c>
      <c r="Q1371" s="6" t="s">
        <v>7012</v>
      </c>
      <c r="R1371" s="6">
        <v>43766.0</v>
      </c>
      <c r="S1371" s="6">
        <v>1464.0</v>
      </c>
      <c r="T1371" s="1" t="str">
        <f t="shared" si="1"/>
        <v>ICE001370</v>
      </c>
      <c r="U1371" s="1" t="str">
        <f>TRIM(B1371)&amp;" (ს.კ. "&amp;TRIM(F1371)&amp;") - "&amp;VLOOKUP(X1371,'Entity Types'!B:C,2,false)</f>
        <v>ასთერთმეტი (ს.კ. 402148644) - შპს</v>
      </c>
      <c r="V1371" s="6" t="s">
        <v>6302</v>
      </c>
      <c r="W1371" s="6" t="s">
        <v>63</v>
      </c>
      <c r="X1371" s="6" t="s">
        <v>64</v>
      </c>
    </row>
    <row r="1372">
      <c r="A1372" s="5">
        <v>44346.8931877662</v>
      </c>
      <c r="B1372" s="6" t="s">
        <v>7013</v>
      </c>
      <c r="D1372" s="1" t="str">
        <f>VLOOKUP(X1372,'Entity Types'!B:C,2,false)</f>
        <v>შპს</v>
      </c>
      <c r="E1372" s="1" t="b">
        <v>0</v>
      </c>
      <c r="F1372" s="6" t="s">
        <v>7014</v>
      </c>
      <c r="G1372" s="6" t="str">
        <f>VLOOKUP(W1372, Countries!B:H,7,false)</f>
        <v>საქართველო - GEO</v>
      </c>
      <c r="H1372" s="6" t="s">
        <v>7015</v>
      </c>
      <c r="K1372" s="6" t="s">
        <v>7016</v>
      </c>
      <c r="L1372" s="6" t="s">
        <v>7017</v>
      </c>
      <c r="N1372" s="6" t="s">
        <v>80</v>
      </c>
      <c r="P1372" s="6" t="s">
        <v>7018</v>
      </c>
      <c r="R1372" s="6">
        <v>40480.0</v>
      </c>
      <c r="S1372" s="6">
        <v>1463.0</v>
      </c>
      <c r="T1372" s="1" t="str">
        <f t="shared" si="1"/>
        <v>ICE001371</v>
      </c>
      <c r="U1372" s="1" t="str">
        <f>TRIM(B1372)&amp;" (ს.კ. "&amp;TRIM(F1372)&amp;") - "&amp;VLOOKUP(X1372,'Entity Types'!B:C,2,false)</f>
        <v>ლუკა (ს.კ. 406036597) - შპს</v>
      </c>
      <c r="V1372" s="6" t="s">
        <v>6302</v>
      </c>
      <c r="W1372" s="6" t="s">
        <v>63</v>
      </c>
      <c r="X1372" s="6" t="s">
        <v>64</v>
      </c>
    </row>
    <row r="1373">
      <c r="A1373" s="5">
        <v>44346.89322465278</v>
      </c>
      <c r="B1373" s="6" t="s">
        <v>7019</v>
      </c>
      <c r="D1373" s="1" t="str">
        <f>VLOOKUP(X1373,'Entity Types'!B:C,2,false)</f>
        <v>შპს</v>
      </c>
      <c r="E1373" s="1" t="b">
        <v>0</v>
      </c>
      <c r="F1373" s="6" t="s">
        <v>7020</v>
      </c>
      <c r="G1373" s="6" t="str">
        <f>VLOOKUP(W1373, Countries!B:H,7,false)</f>
        <v>საქართველო - GEO</v>
      </c>
      <c r="H1373" s="6" t="s">
        <v>7021</v>
      </c>
      <c r="K1373" s="6" t="s">
        <v>7022</v>
      </c>
      <c r="L1373" s="6">
        <v>6.1001026791E10</v>
      </c>
      <c r="N1373" s="6" t="s">
        <v>80</v>
      </c>
      <c r="P1373" s="6" t="s">
        <v>7023</v>
      </c>
      <c r="R1373" s="6">
        <v>40884.0</v>
      </c>
      <c r="S1373" s="6">
        <v>1077.0</v>
      </c>
      <c r="T1373" s="1" t="str">
        <f t="shared" si="1"/>
        <v>ICE001372</v>
      </c>
      <c r="U1373" s="1" t="str">
        <f>TRIM(B1373)&amp;" (ს.კ. "&amp;TRIM(F1373)&amp;") - "&amp;VLOOKUP(X1373,'Entity Types'!B:C,2,false)</f>
        <v>გუკა-2007 (ს.კ. 445404027) - შპს</v>
      </c>
      <c r="V1373" s="6" t="s">
        <v>6302</v>
      </c>
      <c r="W1373" s="6" t="s">
        <v>63</v>
      </c>
      <c r="X1373" s="6" t="s">
        <v>64</v>
      </c>
    </row>
    <row r="1374">
      <c r="A1374" s="5">
        <v>44346.89326135417</v>
      </c>
      <c r="B1374" s="6" t="s">
        <v>7024</v>
      </c>
      <c r="D1374" s="1" t="str">
        <f>VLOOKUP(X1374,'Entity Types'!B:C,2,false)</f>
        <v>შპს</v>
      </c>
      <c r="E1374" s="1" t="b">
        <v>0</v>
      </c>
      <c r="F1374" s="6" t="s">
        <v>7025</v>
      </c>
      <c r="G1374" s="6" t="str">
        <f>VLOOKUP(W1374, Countries!B:H,7,false)</f>
        <v>საქართველო - GEO</v>
      </c>
      <c r="H1374" s="6" t="s">
        <v>7026</v>
      </c>
      <c r="K1374" s="6" t="s">
        <v>7027</v>
      </c>
      <c r="L1374" s="6">
        <v>6.1004016997E10</v>
      </c>
      <c r="N1374" s="6" t="s">
        <v>80</v>
      </c>
      <c r="P1374" s="6" t="s">
        <v>7028</v>
      </c>
      <c r="Q1374" s="6" t="s">
        <v>7029</v>
      </c>
      <c r="R1374" s="6">
        <v>42346.0</v>
      </c>
      <c r="S1374" s="6">
        <v>1297.0</v>
      </c>
      <c r="T1374" s="1" t="str">
        <f t="shared" si="1"/>
        <v>ICE001373</v>
      </c>
      <c r="U1374" s="1" t="str">
        <f>TRIM(B1374)&amp;" (ს.კ. "&amp;TRIM(F1374)&amp;") - "&amp;VLOOKUP(X1374,'Entity Types'!B:C,2,false)</f>
        <v>გეგა 2016 (ს.კ. 445474442) - შპს</v>
      </c>
      <c r="V1374" s="6" t="s">
        <v>6302</v>
      </c>
      <c r="W1374" s="6" t="s">
        <v>63</v>
      </c>
      <c r="X1374" s="6" t="s">
        <v>64</v>
      </c>
    </row>
    <row r="1375">
      <c r="A1375" s="5">
        <v>44346.89329768519</v>
      </c>
      <c r="B1375" s="6" t="s">
        <v>7030</v>
      </c>
      <c r="D1375" s="1" t="str">
        <f>VLOOKUP(X1375,'Entity Types'!B:C,2,false)</f>
        <v>შპს</v>
      </c>
      <c r="E1375" s="1" t="b">
        <v>0</v>
      </c>
      <c r="F1375" s="6" t="s">
        <v>7031</v>
      </c>
      <c r="G1375" s="6" t="str">
        <f>VLOOKUP(W1375, Countries!B:H,7,false)</f>
        <v>საქართველო - GEO</v>
      </c>
      <c r="H1375" s="6" t="s">
        <v>7032</v>
      </c>
      <c r="I1375" s="6" t="s">
        <v>7033</v>
      </c>
      <c r="K1375" s="6" t="s">
        <v>7034</v>
      </c>
      <c r="L1375" s="6" t="s">
        <v>7035</v>
      </c>
      <c r="N1375" s="6" t="s">
        <v>80</v>
      </c>
      <c r="P1375" s="6" t="s">
        <v>7036</v>
      </c>
      <c r="Q1375" s="6" t="s">
        <v>7037</v>
      </c>
      <c r="R1375" s="6">
        <v>38943.0</v>
      </c>
      <c r="S1375" s="6">
        <v>671.0</v>
      </c>
      <c r="T1375" s="1" t="str">
        <f t="shared" si="1"/>
        <v>ICE001374</v>
      </c>
      <c r="U1375" s="1" t="str">
        <f>TRIM(B1375)&amp;" (ს.კ. "&amp;TRIM(F1375)&amp;") - "&amp;VLOOKUP(X1375,'Entity Types'!B:C,2,false)</f>
        <v>ნიკორა ტრეიდი (ს.კ. 206255808) - შპს</v>
      </c>
      <c r="V1375" s="6" t="s">
        <v>6302</v>
      </c>
      <c r="W1375" s="6" t="s">
        <v>63</v>
      </c>
      <c r="X1375" s="6" t="s">
        <v>64</v>
      </c>
    </row>
    <row r="1376">
      <c r="A1376" s="5">
        <v>44346.893334050925</v>
      </c>
      <c r="B1376" s="6" t="s">
        <v>7038</v>
      </c>
      <c r="D1376" s="1" t="str">
        <f>VLOOKUP(X1376,'Entity Types'!B:C,2,false)</f>
        <v>შპს</v>
      </c>
      <c r="E1376" s="1" t="b">
        <v>0</v>
      </c>
      <c r="F1376" s="6" t="s">
        <v>7039</v>
      </c>
      <c r="G1376" s="6" t="str">
        <f>VLOOKUP(W1376, Countries!B:H,7,false)</f>
        <v>საქართველო - GEO</v>
      </c>
      <c r="H1376" s="6" t="s">
        <v>7040</v>
      </c>
      <c r="K1376" s="6" t="s">
        <v>7041</v>
      </c>
      <c r="L1376" s="6">
        <v>6.1001077235E10</v>
      </c>
      <c r="N1376" s="6" t="s">
        <v>80</v>
      </c>
      <c r="P1376" s="6" t="s">
        <v>7042</v>
      </c>
      <c r="Q1376" s="6" t="s">
        <v>7043</v>
      </c>
      <c r="R1376" s="6">
        <v>43738.0</v>
      </c>
      <c r="S1376" s="6">
        <v>1384.0</v>
      </c>
      <c r="T1376" s="1" t="str">
        <f t="shared" si="1"/>
        <v>ICE001375</v>
      </c>
      <c r="U1376" s="1" t="str">
        <f>TRIM(B1376)&amp;" (ს.კ. "&amp;TRIM(F1376)&amp;") - "&amp;VLOOKUP(X1376,'Entity Types'!B:C,2,false)</f>
        <v>ტექლაინი (ს.კ. 445567422) - შპს</v>
      </c>
      <c r="V1376" s="6" t="s">
        <v>6302</v>
      </c>
      <c r="W1376" s="6" t="s">
        <v>63</v>
      </c>
      <c r="X1376" s="6" t="s">
        <v>64</v>
      </c>
    </row>
    <row r="1377">
      <c r="A1377" s="5">
        <v>44346.893370000005</v>
      </c>
      <c r="B1377" s="6" t="s">
        <v>7044</v>
      </c>
      <c r="D1377" s="1" t="str">
        <f>VLOOKUP(X1377,'Entity Types'!B:C,2,false)</f>
        <v>შპს</v>
      </c>
      <c r="E1377" s="1" t="b">
        <v>0</v>
      </c>
      <c r="F1377" s="6" t="s">
        <v>7045</v>
      </c>
      <c r="G1377" s="6" t="str">
        <f>VLOOKUP(W1377, Countries!B:H,7,false)</f>
        <v>საქართველო - GEO</v>
      </c>
      <c r="H1377" s="6" t="s">
        <v>7046</v>
      </c>
      <c r="K1377" s="6" t="s">
        <v>7047</v>
      </c>
      <c r="L1377" s="6" t="s">
        <v>7048</v>
      </c>
      <c r="N1377" s="6" t="s">
        <v>80</v>
      </c>
      <c r="P1377" s="6" t="s">
        <v>7049</v>
      </c>
      <c r="R1377" s="6">
        <v>42653.0</v>
      </c>
      <c r="S1377" s="6">
        <v>1465.0</v>
      </c>
      <c r="T1377" s="1" t="str">
        <f t="shared" si="1"/>
        <v>ICE001376</v>
      </c>
      <c r="U1377" s="1" t="str">
        <f>TRIM(B1377)&amp;" (ს.კ. "&amp;TRIM(F1377)&amp;") - "&amp;VLOOKUP(X1377,'Entity Types'!B:C,2,false)</f>
        <v>ფლო ჯორჯია (ს.კ. 402039888) - შპს</v>
      </c>
      <c r="V1377" s="6" t="s">
        <v>6302</v>
      </c>
      <c r="W1377" s="6" t="s">
        <v>63</v>
      </c>
      <c r="X1377" s="6" t="s">
        <v>64</v>
      </c>
    </row>
    <row r="1378">
      <c r="A1378" s="5">
        <v>44346.89340716435</v>
      </c>
      <c r="B1378" s="6" t="s">
        <v>7050</v>
      </c>
      <c r="D1378" s="1" t="str">
        <f>VLOOKUP(X1378,'Entity Types'!B:C,2,false)</f>
        <v>შპს</v>
      </c>
      <c r="E1378" s="1" t="b">
        <v>0</v>
      </c>
      <c r="F1378" s="6" t="s">
        <v>7051</v>
      </c>
      <c r="G1378" s="6" t="str">
        <f>VLOOKUP(W1378, Countries!B:H,7,false)</f>
        <v>საქართველო - GEO</v>
      </c>
      <c r="H1378" s="6" t="s">
        <v>7052</v>
      </c>
      <c r="K1378" s="6" t="s">
        <v>7053</v>
      </c>
      <c r="L1378" s="6" t="s">
        <v>7054</v>
      </c>
      <c r="N1378" s="6" t="s">
        <v>80</v>
      </c>
      <c r="P1378" s="6" t="s">
        <v>7055</v>
      </c>
      <c r="Q1378" s="6" t="s">
        <v>7056</v>
      </c>
      <c r="R1378" s="6">
        <v>42990.0</v>
      </c>
      <c r="T1378" s="1" t="str">
        <f t="shared" si="1"/>
        <v>ICE001377</v>
      </c>
      <c r="U1378" s="1" t="str">
        <f>TRIM(B1378)&amp;" (ს.კ. "&amp;TRIM(F1378)&amp;") - "&amp;VLOOKUP(X1378,'Entity Types'!B:C,2,false)</f>
        <v>ალკორითეილ გრუპ (ს.კ. 406222859) - შპს</v>
      </c>
      <c r="V1378" s="6" t="s">
        <v>6302</v>
      </c>
      <c r="W1378" s="6" t="s">
        <v>63</v>
      </c>
      <c r="X1378" s="6" t="s">
        <v>64</v>
      </c>
    </row>
    <row r="1379">
      <c r="A1379" s="5">
        <v>44346.89344461805</v>
      </c>
      <c r="B1379" s="6" t="s">
        <v>7057</v>
      </c>
      <c r="D1379" s="1" t="str">
        <f>VLOOKUP(X1379,'Entity Types'!B:C,2,false)</f>
        <v>შპს</v>
      </c>
      <c r="E1379" s="1" t="b">
        <v>0</v>
      </c>
      <c r="F1379" s="6" t="s">
        <v>7058</v>
      </c>
      <c r="G1379" s="6" t="str">
        <f>VLOOKUP(W1379, Countries!B:H,7,false)</f>
        <v>საქართველო - GEO</v>
      </c>
      <c r="H1379" s="6" t="s">
        <v>7059</v>
      </c>
      <c r="K1379" s="6" t="s">
        <v>7060</v>
      </c>
      <c r="L1379" s="6">
        <v>6.1008006743E10</v>
      </c>
      <c r="N1379" s="6" t="s">
        <v>80</v>
      </c>
      <c r="P1379" s="6" t="s">
        <v>7061</v>
      </c>
      <c r="Q1379" s="6" t="s">
        <v>7062</v>
      </c>
      <c r="R1379" s="6">
        <v>41612.0</v>
      </c>
      <c r="S1379" s="6">
        <v>1268.0</v>
      </c>
      <c r="T1379" s="1" t="str">
        <f t="shared" si="1"/>
        <v>ICE001378</v>
      </c>
      <c r="U1379" s="1" t="str">
        <f>TRIM(B1379)&amp;" (ს.კ. "&amp;TRIM(F1379)&amp;") - "&amp;VLOOKUP(X1379,'Entity Types'!B:C,2,false)</f>
        <v>ნათება პირველი (ს.კ. 446754904) - შპს</v>
      </c>
      <c r="V1379" s="6" t="s">
        <v>6302</v>
      </c>
      <c r="W1379" s="6" t="s">
        <v>63</v>
      </c>
      <c r="X1379" s="6" t="s">
        <v>64</v>
      </c>
    </row>
    <row r="1380">
      <c r="A1380" s="5">
        <v>44346.89348060185</v>
      </c>
      <c r="B1380" s="6" t="s">
        <v>7013</v>
      </c>
      <c r="D1380" s="1" t="str">
        <f>VLOOKUP(X1380,'Entity Types'!B:C,2,false)</f>
        <v>შპს</v>
      </c>
      <c r="E1380" s="1" t="b">
        <v>0</v>
      </c>
      <c r="F1380" s="6" t="s">
        <v>7063</v>
      </c>
      <c r="G1380" s="6" t="str">
        <f>VLOOKUP(W1380, Countries!B:H,7,false)</f>
        <v>საქართველო - GEO</v>
      </c>
      <c r="H1380" s="6" t="s">
        <v>7064</v>
      </c>
      <c r="K1380" s="6" t="s">
        <v>7065</v>
      </c>
      <c r="L1380" s="6">
        <v>5.3001043005E10</v>
      </c>
      <c r="N1380" s="6" t="s">
        <v>80</v>
      </c>
      <c r="P1380" s="6" t="s">
        <v>7066</v>
      </c>
      <c r="Q1380" s="6" t="s">
        <v>7067</v>
      </c>
      <c r="R1380" s="6">
        <v>43741.0</v>
      </c>
      <c r="S1380" s="6">
        <v>1437.0</v>
      </c>
      <c r="T1380" s="1" t="str">
        <f t="shared" si="1"/>
        <v>ICE001379</v>
      </c>
      <c r="U1380" s="1" t="str">
        <f>TRIM(B1380)&amp;" (ს.კ. "&amp;TRIM(F1380)&amp;") - "&amp;VLOOKUP(X1380,'Entity Types'!B:C,2,false)</f>
        <v>ლუკა (ს.კ. 421277415) - შპს</v>
      </c>
      <c r="V1380" s="6" t="s">
        <v>6302</v>
      </c>
      <c r="W1380" s="6" t="s">
        <v>63</v>
      </c>
      <c r="X1380" s="6" t="s">
        <v>64</v>
      </c>
    </row>
    <row r="1381">
      <c r="A1381" s="5">
        <v>44346.893554594906</v>
      </c>
      <c r="B1381" s="6" t="s">
        <v>7068</v>
      </c>
      <c r="D1381" s="1" t="str">
        <f>VLOOKUP(X1381,'Entity Types'!B:C,2,false)</f>
        <v>შპს</v>
      </c>
      <c r="E1381" s="1" t="b">
        <v>0</v>
      </c>
      <c r="F1381" s="6" t="s">
        <v>7069</v>
      </c>
      <c r="G1381" s="6" t="str">
        <f>VLOOKUP(W1381, Countries!B:H,7,false)</f>
        <v>საქართველო - GEO</v>
      </c>
      <c r="H1381" s="6" t="s">
        <v>7070</v>
      </c>
      <c r="K1381" s="6" t="s">
        <v>7071</v>
      </c>
      <c r="L1381" s="6" t="s">
        <v>7072</v>
      </c>
      <c r="N1381" s="6" t="s">
        <v>80</v>
      </c>
      <c r="P1381" s="6" t="s">
        <v>7073</v>
      </c>
      <c r="Q1381" s="6" t="s">
        <v>7074</v>
      </c>
      <c r="R1381" s="6">
        <v>40525.0</v>
      </c>
      <c r="S1381" s="6">
        <v>1352.0</v>
      </c>
      <c r="T1381" s="1" t="str">
        <f t="shared" si="1"/>
        <v>ICE001380</v>
      </c>
      <c r="U1381" s="1" t="str">
        <f>TRIM(B1381)&amp;" (ს.კ. "&amp;TRIM(F1381)&amp;") - "&amp;VLOOKUP(X1381,'Entity Types'!B:C,2,false)</f>
        <v>ბე-ლი (ს.კ. 401953221) - შპს</v>
      </c>
      <c r="V1381" s="6" t="s">
        <v>6302</v>
      </c>
      <c r="W1381" s="6" t="s">
        <v>63</v>
      </c>
      <c r="X1381" s="6" t="s">
        <v>64</v>
      </c>
    </row>
    <row r="1382">
      <c r="A1382" s="5">
        <v>44346.89359091435</v>
      </c>
      <c r="B1382" s="6" t="s">
        <v>7075</v>
      </c>
      <c r="D1382" s="1" t="str">
        <f>VLOOKUP(X1382,'Entity Types'!B:C,2,false)</f>
        <v>შპს</v>
      </c>
      <c r="E1382" s="1" t="b">
        <v>0</v>
      </c>
      <c r="F1382" s="6" t="s">
        <v>7076</v>
      </c>
      <c r="G1382" s="6" t="str">
        <f>VLOOKUP(W1382, Countries!B:H,7,false)</f>
        <v>საქართველო - GEO</v>
      </c>
      <c r="H1382" s="6" t="s">
        <v>7077</v>
      </c>
      <c r="K1382" s="6" t="s">
        <v>7078</v>
      </c>
      <c r="L1382" s="6">
        <v>3.8001002043E10</v>
      </c>
      <c r="N1382" s="6" t="s">
        <v>80</v>
      </c>
      <c r="P1382" s="6" t="s">
        <v>7079</v>
      </c>
      <c r="Q1382" s="6" t="s">
        <v>7080</v>
      </c>
      <c r="R1382" s="6">
        <v>43508.0</v>
      </c>
      <c r="S1382" s="6">
        <v>1146.0</v>
      </c>
      <c r="T1382" s="1" t="str">
        <f t="shared" si="1"/>
        <v>ICE001381</v>
      </c>
      <c r="U1382" s="1" t="str">
        <f>TRIM(B1382)&amp;" (ს.კ. "&amp;TRIM(F1382)&amp;") - "&amp;VLOOKUP(X1382,'Entity Types'!B:C,2,false)</f>
        <v>პაბა+ (ს.კ. 400259162) - შპს</v>
      </c>
      <c r="V1382" s="6" t="s">
        <v>6302</v>
      </c>
      <c r="W1382" s="6" t="s">
        <v>63</v>
      </c>
      <c r="X1382" s="6" t="s">
        <v>64</v>
      </c>
    </row>
    <row r="1383">
      <c r="A1383" s="5">
        <v>44346.893628136575</v>
      </c>
      <c r="B1383" s="6" t="s">
        <v>7081</v>
      </c>
      <c r="D1383" s="1" t="str">
        <f>VLOOKUP(X1383,'Entity Types'!B:C,2,false)</f>
        <v>შპს</v>
      </c>
      <c r="E1383" s="1" t="b">
        <v>0</v>
      </c>
      <c r="F1383" s="6" t="s">
        <v>7082</v>
      </c>
      <c r="G1383" s="6" t="str">
        <f>VLOOKUP(W1383, Countries!B:H,7,false)</f>
        <v>საქართველო - GEO</v>
      </c>
      <c r="H1383" s="6" t="s">
        <v>7083</v>
      </c>
      <c r="K1383" s="6" t="s">
        <v>7084</v>
      </c>
      <c r="L1383" s="6">
        <v>6.1004007562E10</v>
      </c>
      <c r="N1383" s="6" t="s">
        <v>80</v>
      </c>
      <c r="P1383" s="6" t="s">
        <v>7085</v>
      </c>
      <c r="Q1383" s="6" t="s">
        <v>7086</v>
      </c>
      <c r="R1383" s="6">
        <v>42815.0</v>
      </c>
      <c r="S1383" s="6">
        <v>1311.0</v>
      </c>
      <c r="T1383" s="1" t="str">
        <f t="shared" si="1"/>
        <v>ICE001382</v>
      </c>
      <c r="U1383" s="1" t="str">
        <f>TRIM(B1383)&amp;" (ს.კ. "&amp;TRIM(F1383)&amp;") - "&amp;VLOOKUP(X1383,'Entity Types'!B:C,2,false)</f>
        <v>საბა 555 (ს.კ. 445503571) - შპს</v>
      </c>
      <c r="V1383" s="6" t="s">
        <v>6302</v>
      </c>
      <c r="W1383" s="6" t="s">
        <v>63</v>
      </c>
      <c r="X1383" s="6" t="s">
        <v>64</v>
      </c>
    </row>
    <row r="1384">
      <c r="A1384" s="5">
        <v>44346.89366458333</v>
      </c>
      <c r="B1384" s="6" t="s">
        <v>7087</v>
      </c>
      <c r="D1384" s="1" t="str">
        <f>VLOOKUP(X1384,'Entity Types'!B:C,2,false)</f>
        <v>შპს</v>
      </c>
      <c r="E1384" s="1" t="b">
        <v>0</v>
      </c>
      <c r="F1384" s="6" t="s">
        <v>7088</v>
      </c>
      <c r="G1384" s="6" t="str">
        <f>VLOOKUP(W1384, Countries!B:H,7,false)</f>
        <v>საქართველო - GEO</v>
      </c>
      <c r="H1384" s="6" t="s">
        <v>7089</v>
      </c>
      <c r="K1384" s="6" t="s">
        <v>7090</v>
      </c>
      <c r="L1384" s="6">
        <v>6.1002002879E10</v>
      </c>
      <c r="N1384" s="6" t="s">
        <v>80</v>
      </c>
      <c r="P1384" s="6" t="s">
        <v>7091</v>
      </c>
      <c r="Q1384" s="6" t="s">
        <v>7092</v>
      </c>
      <c r="R1384" s="6">
        <v>43529.0</v>
      </c>
      <c r="S1384" s="6">
        <v>1317.0</v>
      </c>
      <c r="T1384" s="1" t="str">
        <f t="shared" si="1"/>
        <v>ICE001383</v>
      </c>
      <c r="U1384" s="1" t="str">
        <f>TRIM(B1384)&amp;" (ს.კ. "&amp;TRIM(F1384)&amp;") - "&amp;VLOOKUP(X1384,'Entity Types'!B:C,2,false)</f>
        <v>თი ენდ ემ (ს.კ. 445552143) - შპს</v>
      </c>
      <c r="V1384" s="6" t="s">
        <v>6302</v>
      </c>
      <c r="W1384" s="6" t="s">
        <v>63</v>
      </c>
      <c r="X1384" s="6" t="s">
        <v>64</v>
      </c>
    </row>
    <row r="1385">
      <c r="A1385" s="5">
        <v>44346.893702546295</v>
      </c>
      <c r="B1385" s="6" t="s">
        <v>7093</v>
      </c>
      <c r="D1385" s="1" t="str">
        <f>VLOOKUP(X1385,'Entity Types'!B:C,2,false)</f>
        <v>შპს</v>
      </c>
      <c r="E1385" s="1" t="b">
        <v>0</v>
      </c>
      <c r="F1385" s="6" t="s">
        <v>7094</v>
      </c>
      <c r="G1385" s="6" t="str">
        <f>VLOOKUP(W1385, Countries!B:H,7,false)</f>
        <v>საქართველო - GEO</v>
      </c>
      <c r="H1385" s="6" t="s">
        <v>7095</v>
      </c>
      <c r="K1385" s="6" t="s">
        <v>1496</v>
      </c>
      <c r="L1385" s="6" t="s">
        <v>7096</v>
      </c>
      <c r="N1385" s="6" t="s">
        <v>80</v>
      </c>
      <c r="P1385" s="6" t="s">
        <v>7097</v>
      </c>
      <c r="Q1385" s="6" t="s">
        <v>7098</v>
      </c>
      <c r="R1385" s="6">
        <v>40851.0</v>
      </c>
      <c r="T1385" s="1" t="str">
        <f t="shared" si="1"/>
        <v>ICE001384</v>
      </c>
      <c r="U1385" s="1" t="str">
        <f>TRIM(B1385)&amp;" (ს.კ. "&amp;TRIM(F1385)&amp;") - "&amp;VLOOKUP(X1385,'Entity Types'!B:C,2,false)</f>
        <v>დი ენდ ბი საქართველო (ს.კ. 404917131) - შპს</v>
      </c>
      <c r="V1385" s="6" t="s">
        <v>6302</v>
      </c>
      <c r="W1385" s="6" t="s">
        <v>63</v>
      </c>
      <c r="X1385" s="6" t="s">
        <v>64</v>
      </c>
    </row>
    <row r="1386">
      <c r="A1386" s="5">
        <v>44346.893739039355</v>
      </c>
      <c r="B1386" s="6" t="s">
        <v>7099</v>
      </c>
      <c r="D1386" s="1" t="str">
        <f>VLOOKUP(X1386,'Entity Types'!B:C,2,false)</f>
        <v>შპს</v>
      </c>
      <c r="E1386" s="1" t="b">
        <v>0</v>
      </c>
      <c r="F1386" s="6" t="s">
        <v>7100</v>
      </c>
      <c r="G1386" s="6" t="str">
        <f>VLOOKUP(W1386, Countries!B:H,7,false)</f>
        <v>საქართველო - GEO</v>
      </c>
      <c r="H1386" s="6" t="s">
        <v>7101</v>
      </c>
      <c r="K1386" s="6" t="s">
        <v>7102</v>
      </c>
      <c r="L1386" s="6" t="s">
        <v>7103</v>
      </c>
      <c r="N1386" s="6" t="s">
        <v>80</v>
      </c>
      <c r="P1386" s="6" t="s">
        <v>7104</v>
      </c>
      <c r="Q1386" s="6" t="s">
        <v>7105</v>
      </c>
      <c r="R1386" s="6">
        <v>35895.0</v>
      </c>
      <c r="S1386" s="6">
        <v>1305.0</v>
      </c>
      <c r="T1386" s="1" t="str">
        <f t="shared" si="1"/>
        <v>ICE001385</v>
      </c>
      <c r="U1386" s="1" t="str">
        <f>TRIM(B1386)&amp;" (ს.კ. "&amp;TRIM(F1386)&amp;") - "&amp;VLOOKUP(X1386,'Entity Types'!B:C,2,false)</f>
        <v>ხახუტა (ს.კ. 246755676) - შპს</v>
      </c>
      <c r="V1386" s="6" t="s">
        <v>6302</v>
      </c>
      <c r="W1386" s="6" t="s">
        <v>63</v>
      </c>
      <c r="X1386" s="6" t="s">
        <v>64</v>
      </c>
    </row>
    <row r="1387">
      <c r="A1387" s="5">
        <v>44346.89377579861</v>
      </c>
      <c r="B1387" s="6" t="s">
        <v>7106</v>
      </c>
      <c r="D1387" s="1" t="str">
        <f>VLOOKUP(X1387,'Entity Types'!B:C,2,false)</f>
        <v>შპს</v>
      </c>
      <c r="E1387" s="1" t="b">
        <v>0</v>
      </c>
      <c r="F1387" s="6" t="s">
        <v>7107</v>
      </c>
      <c r="G1387" s="6" t="str">
        <f>VLOOKUP(W1387, Countries!B:H,7,false)</f>
        <v>საქართველო - GEO</v>
      </c>
      <c r="H1387" s="6" t="s">
        <v>7108</v>
      </c>
      <c r="K1387" s="6" t="s">
        <v>7109</v>
      </c>
      <c r="L1387" s="6" t="s">
        <v>7110</v>
      </c>
      <c r="N1387" s="6" t="s">
        <v>80</v>
      </c>
      <c r="P1387" s="6" t="s">
        <v>7111</v>
      </c>
      <c r="Q1387" s="6" t="s">
        <v>7112</v>
      </c>
      <c r="R1387" s="6">
        <v>42825.0</v>
      </c>
      <c r="S1387" s="6">
        <v>964.0</v>
      </c>
      <c r="T1387" s="1" t="str">
        <f t="shared" si="1"/>
        <v>ICE001386</v>
      </c>
      <c r="U1387" s="1" t="str">
        <f>TRIM(B1387)&amp;" (ს.კ. "&amp;TRIM(F1387)&amp;") - "&amp;VLOOKUP(X1387,'Entity Types'!B:C,2,false)</f>
        <v>სტარექსი 2 (ს.კ. 405199137) - შპს</v>
      </c>
      <c r="V1387" s="6" t="s">
        <v>6302</v>
      </c>
      <c r="W1387" s="6" t="s">
        <v>63</v>
      </c>
      <c r="X1387" s="6" t="s">
        <v>64</v>
      </c>
    </row>
    <row r="1388">
      <c r="A1388" s="5">
        <v>44346.89381259259</v>
      </c>
      <c r="B1388" s="6" t="s">
        <v>7113</v>
      </c>
      <c r="D1388" s="1" t="str">
        <f>VLOOKUP(X1388,'Entity Types'!B:C,2,false)</f>
        <v>ფიზ. პირი</v>
      </c>
      <c r="E1388" s="1" t="b">
        <v>1</v>
      </c>
      <c r="F1388" s="6" t="s">
        <v>7114</v>
      </c>
      <c r="G1388" s="6" t="str">
        <f>VLOOKUP(W1388, Countries!B:H,7,false)</f>
        <v>საქართველო - GEO</v>
      </c>
      <c r="H1388" s="6" t="s">
        <v>7115</v>
      </c>
      <c r="N1388" s="6" t="s">
        <v>7116</v>
      </c>
      <c r="P1388" s="6" t="s">
        <v>7117</v>
      </c>
      <c r="R1388" s="6">
        <v>34829.0</v>
      </c>
      <c r="T1388" s="1" t="str">
        <f t="shared" si="1"/>
        <v>ICE001387</v>
      </c>
      <c r="U1388" s="1" t="str">
        <f>TRIM(B1388)&amp;" (ს.კ. "&amp;TRIM(F1388)&amp;") - "&amp;VLOOKUP(X1388,'Entity Types'!B:C,2,false)</f>
        <v>ჯემალ ასამბაძე (ს.კ. 61006079341) - ფიზ. პირი</v>
      </c>
      <c r="V1388" s="6" t="s">
        <v>6302</v>
      </c>
      <c r="W1388" s="6" t="s">
        <v>63</v>
      </c>
      <c r="X1388" s="6" t="s">
        <v>92</v>
      </c>
    </row>
    <row r="1389">
      <c r="A1389" s="5">
        <v>44346.893849409724</v>
      </c>
      <c r="B1389" s="6" t="s">
        <v>7118</v>
      </c>
      <c r="D1389" s="1" t="str">
        <f>VLOOKUP(X1389,'Entity Types'!B:C,2,false)</f>
        <v>შპს</v>
      </c>
      <c r="E1389" s="1" t="b">
        <v>0</v>
      </c>
      <c r="F1389" s="6" t="s">
        <v>7119</v>
      </c>
      <c r="G1389" s="6" t="str">
        <f>VLOOKUP(W1389, Countries!B:H,7,false)</f>
        <v>საქართველო - GEO</v>
      </c>
      <c r="H1389" s="6" t="s">
        <v>7120</v>
      </c>
      <c r="K1389" s="6" t="s">
        <v>7121</v>
      </c>
      <c r="L1389" s="6">
        <v>6.1002021689E10</v>
      </c>
      <c r="N1389" s="6" t="s">
        <v>80</v>
      </c>
      <c r="P1389" s="6" t="s">
        <v>7122</v>
      </c>
      <c r="Q1389" s="6" t="s">
        <v>7123</v>
      </c>
      <c r="R1389" s="6">
        <v>42563.0</v>
      </c>
      <c r="S1389" s="6">
        <v>1131.0</v>
      </c>
      <c r="T1389" s="1" t="str">
        <f t="shared" si="1"/>
        <v>ICE001388</v>
      </c>
      <c r="U1389" s="1" t="str">
        <f>TRIM(B1389)&amp;" (ს.კ. "&amp;TRIM(F1389)&amp;") - "&amp;VLOOKUP(X1389,'Entity Types'!B:C,2,false)</f>
        <v>დათანატა (ს.კ. 445488650) - შპს</v>
      </c>
      <c r="V1389" s="6" t="s">
        <v>62</v>
      </c>
      <c r="W1389" s="6" t="s">
        <v>63</v>
      </c>
      <c r="X1389" s="6" t="s">
        <v>64</v>
      </c>
    </row>
    <row r="1390">
      <c r="A1390" s="5">
        <v>44346.89388662037</v>
      </c>
      <c r="B1390" s="6" t="s">
        <v>7124</v>
      </c>
      <c r="D1390" s="1" t="str">
        <f>VLOOKUP(X1390,'Entity Types'!B:C,2,false)</f>
        <v>შპს</v>
      </c>
      <c r="E1390" s="1" t="b">
        <v>0</v>
      </c>
      <c r="F1390" s="6" t="s">
        <v>7125</v>
      </c>
      <c r="G1390" s="6" t="str">
        <f>VLOOKUP(W1390, Countries!B:H,7,false)</f>
        <v>საქართველო - GEO</v>
      </c>
      <c r="H1390" s="6" t="s">
        <v>7126</v>
      </c>
      <c r="K1390" s="6" t="s">
        <v>7127</v>
      </c>
      <c r="L1390" s="6">
        <v>6.1006016151E10</v>
      </c>
      <c r="N1390" s="6" t="s">
        <v>80</v>
      </c>
      <c r="P1390" s="6" t="s">
        <v>7128</v>
      </c>
      <c r="Q1390" s="6" t="s">
        <v>7129</v>
      </c>
      <c r="R1390" s="6">
        <v>41058.0</v>
      </c>
      <c r="T1390" s="1" t="str">
        <f t="shared" si="1"/>
        <v>ICE001389</v>
      </c>
      <c r="U1390" s="1" t="str">
        <f>TRIM(B1390)&amp;" (ს.კ. "&amp;TRIM(F1390)&amp;") - "&amp;VLOOKUP(X1390,'Entity Types'!B:C,2,false)</f>
        <v>ბათუმარანი (ს.კ. 445410699) - შპს</v>
      </c>
      <c r="V1390" s="6" t="s">
        <v>6302</v>
      </c>
      <c r="W1390" s="6" t="s">
        <v>63</v>
      </c>
      <c r="X1390" s="6" t="s">
        <v>64</v>
      </c>
    </row>
    <row r="1391">
      <c r="A1391" s="5">
        <v>44346.8939224537</v>
      </c>
      <c r="B1391" s="6" t="s">
        <v>7130</v>
      </c>
      <c r="D1391" s="1" t="str">
        <f>VLOOKUP(X1391,'Entity Types'!B:C,2,false)</f>
        <v>შპს</v>
      </c>
      <c r="E1391" s="1" t="b">
        <v>0</v>
      </c>
      <c r="F1391" s="6" t="s">
        <v>7131</v>
      </c>
      <c r="G1391" s="6" t="str">
        <f>VLOOKUP(W1391, Countries!B:H,7,false)</f>
        <v>საქართველო - GEO</v>
      </c>
      <c r="H1391" s="6" t="s">
        <v>7132</v>
      </c>
      <c r="K1391" s="6" t="s">
        <v>7133</v>
      </c>
      <c r="L1391" s="6">
        <v>6.1301094449E10</v>
      </c>
      <c r="N1391" s="6" t="s">
        <v>80</v>
      </c>
      <c r="P1391" s="6" t="s">
        <v>7134</v>
      </c>
      <c r="Q1391" s="6" t="s">
        <v>7135</v>
      </c>
      <c r="R1391" s="6">
        <v>41485.0</v>
      </c>
      <c r="T1391" s="1" t="str">
        <f t="shared" si="1"/>
        <v>ICE001390</v>
      </c>
      <c r="U1391" s="1" t="str">
        <f>TRIM(B1391)&amp;" (ს.კ. "&amp;TRIM(F1391)&amp;") - "&amp;VLOOKUP(X1391,'Entity Types'!B:C,2,false)</f>
        <v>იალჩინმარკეტ Yalcinmarket (ს.კ. 445429402) - შპს</v>
      </c>
      <c r="V1391" s="6" t="s">
        <v>6302</v>
      </c>
      <c r="W1391" s="6" t="s">
        <v>63</v>
      </c>
      <c r="X1391" s="6" t="s">
        <v>64</v>
      </c>
    </row>
    <row r="1392">
      <c r="A1392" s="5">
        <v>44346.89395880787</v>
      </c>
      <c r="B1392" s="6" t="s">
        <v>7136</v>
      </c>
      <c r="D1392" s="1" t="str">
        <f>VLOOKUP(X1392,'Entity Types'!B:C,2,false)</f>
        <v>შპს</v>
      </c>
      <c r="E1392" s="1" t="b">
        <v>0</v>
      </c>
      <c r="F1392" s="6" t="s">
        <v>7137</v>
      </c>
      <c r="G1392" s="6" t="str">
        <f>VLOOKUP(W1392, Countries!B:H,7,false)</f>
        <v>საქართველო - GEO</v>
      </c>
      <c r="H1392" s="6" t="s">
        <v>2633</v>
      </c>
      <c r="K1392" s="6" t="s">
        <v>7138</v>
      </c>
      <c r="L1392" s="6" t="s">
        <v>7139</v>
      </c>
      <c r="N1392" s="6" t="s">
        <v>80</v>
      </c>
      <c r="P1392" s="6" t="s">
        <v>7140</v>
      </c>
      <c r="R1392" s="6">
        <v>40121.0</v>
      </c>
      <c r="S1392" s="6">
        <v>1255.0</v>
      </c>
      <c r="T1392" s="1" t="str">
        <f t="shared" si="1"/>
        <v>ICE001391</v>
      </c>
      <c r="U1392" s="1" t="str">
        <f>TRIM(B1392)&amp;" (ს.კ. "&amp;TRIM(F1392)&amp;") - "&amp;VLOOKUP(X1392,'Entity Types'!B:C,2,false)</f>
        <v>ტარალი (ს.კ. 202463191) - შპს</v>
      </c>
      <c r="V1392" s="6" t="s">
        <v>6302</v>
      </c>
      <c r="W1392" s="6" t="s">
        <v>63</v>
      </c>
      <c r="X1392" s="6" t="s">
        <v>64</v>
      </c>
    </row>
    <row r="1393">
      <c r="A1393" s="5">
        <v>44346.89399488426</v>
      </c>
      <c r="B1393" s="6" t="s">
        <v>7141</v>
      </c>
      <c r="D1393" s="1" t="str">
        <f>VLOOKUP(X1393,'Entity Types'!B:C,2,false)</f>
        <v>შპს</v>
      </c>
      <c r="E1393" s="1" t="b">
        <v>0</v>
      </c>
      <c r="F1393" s="6" t="s">
        <v>7142</v>
      </c>
      <c r="G1393" s="6" t="str">
        <f>VLOOKUP(W1393, Countries!B:H,7,false)</f>
        <v>საქართველო - GEO</v>
      </c>
      <c r="H1393" s="6" t="s">
        <v>7143</v>
      </c>
      <c r="K1393" s="6" t="s">
        <v>7144</v>
      </c>
      <c r="L1393" s="6">
        <v>3.5001033766E10</v>
      </c>
      <c r="N1393" s="6" t="s">
        <v>80</v>
      </c>
      <c r="P1393" s="6" t="s">
        <v>7145</v>
      </c>
      <c r="Q1393" s="6" t="s">
        <v>7146</v>
      </c>
      <c r="R1393" s="6">
        <v>40061.0</v>
      </c>
      <c r="S1393" s="6">
        <v>1248.0</v>
      </c>
      <c r="T1393" s="1" t="str">
        <f t="shared" si="1"/>
        <v>ICE001392</v>
      </c>
      <c r="U1393" s="1" t="str">
        <f>TRIM(B1393)&amp;" (ს.კ. "&amp;TRIM(F1393)&amp;") - "&amp;VLOOKUP(X1393,'Entity Types'!B:C,2,false)</f>
        <v>ლითონდამუშავება (ს.კ. 200267399) - შპს</v>
      </c>
      <c r="V1393" s="6" t="s">
        <v>6302</v>
      </c>
      <c r="W1393" s="6" t="s">
        <v>63</v>
      </c>
      <c r="X1393" s="6" t="s">
        <v>64</v>
      </c>
    </row>
    <row r="1394">
      <c r="A1394" s="5">
        <v>44346.89403274306</v>
      </c>
      <c r="B1394" s="6" t="s">
        <v>7147</v>
      </c>
      <c r="D1394" s="1" t="str">
        <f>VLOOKUP(X1394,'Entity Types'!B:C,2,false)</f>
        <v>შპს</v>
      </c>
      <c r="E1394" s="1" t="b">
        <v>0</v>
      </c>
      <c r="F1394" s="6" t="s">
        <v>7148</v>
      </c>
      <c r="G1394" s="6" t="str">
        <f>VLOOKUP(W1394, Countries!B:H,7,false)</f>
        <v>საქართველო - GEO</v>
      </c>
      <c r="H1394" s="6" t="s">
        <v>7149</v>
      </c>
      <c r="K1394" s="6" t="s">
        <v>7150</v>
      </c>
      <c r="L1394" s="6">
        <v>6.1001015388E10</v>
      </c>
      <c r="N1394" s="6" t="s">
        <v>80</v>
      </c>
      <c r="P1394" s="6" t="s">
        <v>7151</v>
      </c>
      <c r="R1394" s="6">
        <v>40897.0</v>
      </c>
      <c r="S1394" s="6">
        <v>1341.0</v>
      </c>
      <c r="T1394" s="1" t="str">
        <f t="shared" si="1"/>
        <v>ICE001393</v>
      </c>
      <c r="U1394" s="1" t="str">
        <f>TRIM(B1394)&amp;" (ს.კ. "&amp;TRIM(F1394)&amp;") - "&amp;VLOOKUP(X1394,'Entity Types'!B:C,2,false)</f>
        <v>ნირლუქსი (ს.კ. 400032246) - შპს</v>
      </c>
      <c r="V1394" s="6" t="s">
        <v>6302</v>
      </c>
      <c r="W1394" s="6" t="s">
        <v>63</v>
      </c>
      <c r="X1394" s="6" t="s">
        <v>64</v>
      </c>
    </row>
    <row r="1395">
      <c r="A1395" s="5">
        <v>44346.89406935185</v>
      </c>
      <c r="B1395" s="6" t="s">
        <v>7152</v>
      </c>
      <c r="D1395" s="1" t="str">
        <f>VLOOKUP(X1395,'Entity Types'!B:C,2,false)</f>
        <v>შპს</v>
      </c>
      <c r="E1395" s="1" t="b">
        <v>0</v>
      </c>
      <c r="F1395" s="6" t="s">
        <v>7153</v>
      </c>
      <c r="G1395" s="6" t="str">
        <f>VLOOKUP(W1395, Countries!B:H,7,false)</f>
        <v>საქართველო - GEO</v>
      </c>
      <c r="H1395" s="6" t="s">
        <v>7154</v>
      </c>
      <c r="K1395" s="6" t="s">
        <v>7155</v>
      </c>
      <c r="L1395" s="6">
        <v>6.1006005091E10</v>
      </c>
      <c r="N1395" s="6" t="s">
        <v>80</v>
      </c>
      <c r="P1395" s="6" t="s">
        <v>7156</v>
      </c>
      <c r="Q1395" s="6" t="s">
        <v>7157</v>
      </c>
      <c r="R1395" s="6">
        <v>40408.0</v>
      </c>
      <c r="S1395" s="6">
        <v>1095.0</v>
      </c>
      <c r="T1395" s="1" t="str">
        <f t="shared" si="1"/>
        <v>ICE001394</v>
      </c>
      <c r="U1395" s="1" t="str">
        <f>TRIM(B1395)&amp;" (ს.კ. "&amp;TRIM(F1395)&amp;") - "&amp;VLOOKUP(X1395,'Entity Types'!B:C,2,false)</f>
        <v>არზო (ს.კ. 448381750) - შპს</v>
      </c>
      <c r="V1395" s="6" t="s">
        <v>6302</v>
      </c>
      <c r="W1395" s="6" t="s">
        <v>63</v>
      </c>
      <c r="X1395" s="6" t="s">
        <v>64</v>
      </c>
    </row>
    <row r="1396">
      <c r="A1396" s="5">
        <v>44346.89410538194</v>
      </c>
      <c r="B1396" s="6" t="s">
        <v>6968</v>
      </c>
      <c r="D1396" s="1" t="str">
        <f>VLOOKUP(X1396,'Entity Types'!B:C,2,false)</f>
        <v>შპს</v>
      </c>
      <c r="E1396" s="1" t="b">
        <v>0</v>
      </c>
      <c r="F1396" s="6" t="s">
        <v>6969</v>
      </c>
      <c r="G1396" s="6" t="str">
        <f>VLOOKUP(W1396, Countries!B:H,7,false)</f>
        <v>საქართველო - GEO</v>
      </c>
      <c r="H1396" s="6" t="s">
        <v>7158</v>
      </c>
      <c r="K1396" s="6" t="s">
        <v>7159</v>
      </c>
      <c r="L1396" s="6" t="s">
        <v>6971</v>
      </c>
      <c r="N1396" s="6" t="s">
        <v>80</v>
      </c>
      <c r="P1396" s="6" t="s">
        <v>7160</v>
      </c>
      <c r="S1396" s="6">
        <v>1560.0</v>
      </c>
      <c r="T1396" s="1" t="str">
        <f t="shared" si="1"/>
        <v>ICE001395</v>
      </c>
      <c r="U1396" s="1" t="str">
        <f>TRIM(B1396)&amp;" (ს.კ. "&amp;TRIM(F1396)&amp;") - "&amp;VLOOKUP(X1396,'Entity Types'!B:C,2,false)</f>
        <v>სურო (ს.კ. 401952482) - შპს</v>
      </c>
      <c r="V1396" s="6" t="s">
        <v>62</v>
      </c>
      <c r="W1396" s="6" t="s">
        <v>63</v>
      </c>
      <c r="X1396" s="6" t="s">
        <v>64</v>
      </c>
    </row>
    <row r="1397">
      <c r="A1397" s="5">
        <v>44346.894141296296</v>
      </c>
      <c r="B1397" s="6" t="s">
        <v>7161</v>
      </c>
      <c r="D1397" s="1" t="str">
        <f>VLOOKUP(X1397,'Entity Types'!B:C,2,false)</f>
        <v>შპს</v>
      </c>
      <c r="E1397" s="1" t="b">
        <v>0</v>
      </c>
      <c r="F1397" s="6" t="s">
        <v>7162</v>
      </c>
      <c r="G1397" s="6" t="str">
        <f>VLOOKUP(W1397, Countries!B:H,7,false)</f>
        <v>საქართველო - GEO</v>
      </c>
      <c r="H1397" s="6" t="s">
        <v>7163</v>
      </c>
      <c r="K1397" s="6" t="s">
        <v>7164</v>
      </c>
      <c r="L1397" s="6">
        <v>6.1002012055E10</v>
      </c>
      <c r="N1397" s="6" t="s">
        <v>80</v>
      </c>
      <c r="P1397" s="6" t="s">
        <v>7165</v>
      </c>
      <c r="Q1397" s="6" t="s">
        <v>7166</v>
      </c>
      <c r="R1397" s="6">
        <v>42249.0</v>
      </c>
      <c r="S1397" s="6">
        <v>1241.0</v>
      </c>
      <c r="T1397" s="1" t="str">
        <f t="shared" si="1"/>
        <v>ICE001396</v>
      </c>
      <c r="U1397" s="1" t="str">
        <f>TRIM(B1397)&amp;" (ს.კ. "&amp;TRIM(F1397)&amp;") - "&amp;VLOOKUP(X1397,'Entity Types'!B:C,2,false)</f>
        <v>სანდო მოტორსი 2015 (ს.კ. 445469591) - შპს</v>
      </c>
      <c r="V1397" s="6" t="s">
        <v>6302</v>
      </c>
      <c r="W1397" s="6" t="s">
        <v>63</v>
      </c>
      <c r="X1397" s="6" t="s">
        <v>64</v>
      </c>
    </row>
    <row r="1398">
      <c r="A1398" s="5">
        <v>44346.89417774306</v>
      </c>
      <c r="B1398" s="6" t="s">
        <v>7167</v>
      </c>
      <c r="D1398" s="1" t="str">
        <f>VLOOKUP(X1398,'Entity Types'!B:C,2,false)</f>
        <v>შპს</v>
      </c>
      <c r="E1398" s="1" t="b">
        <v>0</v>
      </c>
      <c r="F1398" s="6" t="s">
        <v>7168</v>
      </c>
      <c r="G1398" s="6" t="str">
        <f>VLOOKUP(W1398, Countries!B:H,7,false)</f>
        <v>საქართველო - GEO</v>
      </c>
      <c r="H1398" s="6" t="s">
        <v>7169</v>
      </c>
      <c r="K1398" s="6" t="s">
        <v>7170</v>
      </c>
      <c r="L1398" s="6">
        <v>5.4001002417E10</v>
      </c>
      <c r="N1398" s="6" t="s">
        <v>80</v>
      </c>
      <c r="P1398" s="6" t="s">
        <v>7171</v>
      </c>
      <c r="Q1398" s="6" t="s">
        <v>7172</v>
      </c>
      <c r="R1398" s="6">
        <v>42390.0</v>
      </c>
      <c r="S1398" s="6">
        <v>1212.0</v>
      </c>
      <c r="T1398" s="1" t="str">
        <f t="shared" si="1"/>
        <v>ICE001397</v>
      </c>
      <c r="U1398" s="1" t="str">
        <f>TRIM(B1398)&amp;" (ს.კ. "&amp;TRIM(F1398)&amp;") - "&amp;VLOOKUP(X1398,'Entity Types'!B:C,2,false)</f>
        <v>ლაზარე 2016 (ს.კ. 415594397) - შპს</v>
      </c>
      <c r="V1398" s="6" t="s">
        <v>6302</v>
      </c>
      <c r="W1398" s="6" t="s">
        <v>63</v>
      </c>
      <c r="X1398" s="6" t="s">
        <v>64</v>
      </c>
    </row>
    <row r="1399">
      <c r="A1399" s="5">
        <v>44346.89421370371</v>
      </c>
      <c r="B1399" s="6" t="s">
        <v>7173</v>
      </c>
      <c r="D1399" s="1" t="str">
        <f>VLOOKUP(X1399,'Entity Types'!B:C,2,false)</f>
        <v>შპს</v>
      </c>
      <c r="E1399" s="1" t="b">
        <v>0</v>
      </c>
      <c r="F1399" s="6" t="s">
        <v>7174</v>
      </c>
      <c r="G1399" s="6" t="str">
        <f>VLOOKUP(W1399, Countries!B:H,7,false)</f>
        <v>საქართველო - GEO</v>
      </c>
      <c r="H1399" s="6" t="s">
        <v>6350</v>
      </c>
      <c r="K1399" s="6" t="s">
        <v>7175</v>
      </c>
      <c r="L1399" s="6">
        <v>3.7001008595E10</v>
      </c>
      <c r="N1399" s="6" t="s">
        <v>80</v>
      </c>
      <c r="P1399" s="6" t="s">
        <v>7176</v>
      </c>
      <c r="Q1399" s="6" t="s">
        <v>7177</v>
      </c>
      <c r="R1399" s="6">
        <v>40844.0</v>
      </c>
      <c r="S1399" s="6">
        <v>1209.0</v>
      </c>
      <c r="T1399" s="1" t="str">
        <f t="shared" si="1"/>
        <v>ICE001398</v>
      </c>
      <c r="U1399" s="1" t="str">
        <f>TRIM(B1399)&amp;" (ს.კ. "&amp;TRIM(F1399)&amp;") - "&amp;VLOOKUP(X1399,'Entity Types'!B:C,2,false)</f>
        <v>ელსივაიკიკი გე (ს.კ. 404916114) - შპს</v>
      </c>
      <c r="V1399" s="6" t="s">
        <v>6302</v>
      </c>
      <c r="W1399" s="6" t="s">
        <v>63</v>
      </c>
      <c r="X1399" s="6" t="s">
        <v>64</v>
      </c>
    </row>
    <row r="1400">
      <c r="A1400" s="5">
        <v>44346.894250150464</v>
      </c>
      <c r="B1400" s="6" t="s">
        <v>7178</v>
      </c>
      <c r="D1400" s="1" t="str">
        <f>VLOOKUP(X1400,'Entity Types'!B:C,2,false)</f>
        <v>შპს</v>
      </c>
      <c r="E1400" s="1" t="b">
        <v>0</v>
      </c>
      <c r="F1400" s="6" t="s">
        <v>7179</v>
      </c>
      <c r="G1400" s="6" t="str">
        <f>VLOOKUP(W1400, Countries!B:H,7,false)</f>
        <v>საქართველო - GEO</v>
      </c>
      <c r="H1400" s="6" t="s">
        <v>7180</v>
      </c>
      <c r="K1400" s="6" t="s">
        <v>7181</v>
      </c>
      <c r="L1400" s="6" t="s">
        <v>7182</v>
      </c>
      <c r="N1400" s="6" t="s">
        <v>80</v>
      </c>
      <c r="P1400" s="6" t="s">
        <v>7183</v>
      </c>
      <c r="Q1400" s="6" t="s">
        <v>7184</v>
      </c>
      <c r="R1400" s="6">
        <v>38931.0</v>
      </c>
      <c r="S1400" s="6">
        <v>1190.0</v>
      </c>
      <c r="T1400" s="1" t="str">
        <f t="shared" si="1"/>
        <v>ICE001399</v>
      </c>
      <c r="U1400" s="1" t="str">
        <f>TRIM(B1400)&amp;" (ს.კ. "&amp;TRIM(F1400)&amp;") - "&amp;VLOOKUP(X1400,'Entity Types'!B:C,2,false)</f>
        <v>ევროტექნოლოგიები (ს.კ. 205169360) - შპს</v>
      </c>
      <c r="V1400" s="6" t="s">
        <v>6302</v>
      </c>
      <c r="W1400" s="6" t="s">
        <v>63</v>
      </c>
      <c r="X1400" s="6" t="s">
        <v>64</v>
      </c>
    </row>
    <row r="1401">
      <c r="A1401" s="5">
        <v>44346.89428666666</v>
      </c>
      <c r="B1401" s="6" t="s">
        <v>7185</v>
      </c>
      <c r="D1401" s="1" t="str">
        <f>VLOOKUP(X1401,'Entity Types'!B:C,2,false)</f>
        <v>შპს</v>
      </c>
      <c r="E1401" s="1" t="b">
        <v>0</v>
      </c>
      <c r="F1401" s="6" t="s">
        <v>7186</v>
      </c>
      <c r="G1401" s="6" t="str">
        <f>VLOOKUP(W1401, Countries!B:H,7,false)</f>
        <v>საქართველო - GEO</v>
      </c>
      <c r="H1401" s="6" t="s">
        <v>7187</v>
      </c>
      <c r="K1401" s="6" t="s">
        <v>7188</v>
      </c>
      <c r="L1401" s="6">
        <v>6.100200885E10</v>
      </c>
      <c r="N1401" s="6" t="s">
        <v>80</v>
      </c>
      <c r="P1401" s="6" t="s">
        <v>7189</v>
      </c>
      <c r="Q1401" s="6" t="s">
        <v>7190</v>
      </c>
      <c r="R1401" s="6">
        <v>42521.0</v>
      </c>
      <c r="S1401" s="6">
        <v>1362.0</v>
      </c>
      <c r="T1401" s="1" t="str">
        <f t="shared" si="1"/>
        <v>ICE001400</v>
      </c>
      <c r="U1401" s="1" t="str">
        <f>TRIM(B1401)&amp;" (ს.კ. "&amp;TRIM(F1401)&amp;") - "&amp;VLOOKUP(X1401,'Entity Types'!B:C,2,false)</f>
        <v>თნთ (ს.კ. 445486046) - შპს</v>
      </c>
      <c r="V1401" s="6" t="s">
        <v>6302</v>
      </c>
      <c r="W1401" s="6" t="s">
        <v>63</v>
      </c>
      <c r="X1401" s="6" t="s">
        <v>64</v>
      </c>
    </row>
    <row r="1402">
      <c r="A1402" s="5">
        <v>44346.894324016204</v>
      </c>
      <c r="B1402" s="6" t="s">
        <v>7191</v>
      </c>
      <c r="D1402" s="1" t="str">
        <f>VLOOKUP(X1402,'Entity Types'!B:C,2,false)</f>
        <v>შპს</v>
      </c>
      <c r="E1402" s="1" t="b">
        <v>0</v>
      </c>
      <c r="F1402" s="6" t="s">
        <v>7192</v>
      </c>
      <c r="G1402" s="6" t="str">
        <f>VLOOKUP(W1402, Countries!B:H,7,false)</f>
        <v>საქართველო - GEO</v>
      </c>
      <c r="H1402" s="6" t="s">
        <v>7193</v>
      </c>
      <c r="K1402" s="6" t="s">
        <v>7194</v>
      </c>
      <c r="L1402" s="6" t="s">
        <v>7195</v>
      </c>
      <c r="N1402" s="6" t="s">
        <v>80</v>
      </c>
      <c r="P1402" s="6" t="s">
        <v>7196</v>
      </c>
      <c r="Q1402" s="6" t="s">
        <v>7197</v>
      </c>
      <c r="R1402" s="6">
        <v>42488.0</v>
      </c>
      <c r="S1402" s="6">
        <v>1154.0</v>
      </c>
      <c r="T1402" s="1" t="str">
        <f t="shared" si="1"/>
        <v>ICE001401</v>
      </c>
      <c r="U1402" s="1" t="str">
        <f>TRIM(B1402)&amp;" (ს.კ. "&amp;TRIM(F1402)&amp;") - "&amp;VLOOKUP(X1402,'Entity Types'!B:C,2,false)</f>
        <v>სეჩქინ ჩანთა (ს.კ. 445483888) - შპს</v>
      </c>
      <c r="V1402" s="6" t="s">
        <v>6302</v>
      </c>
      <c r="W1402" s="6" t="s">
        <v>63</v>
      </c>
      <c r="X1402" s="6" t="s">
        <v>64</v>
      </c>
    </row>
    <row r="1403">
      <c r="A1403" s="5">
        <v>44346.89436092593</v>
      </c>
      <c r="B1403" s="6" t="s">
        <v>7198</v>
      </c>
      <c r="D1403" s="1" t="str">
        <f>VLOOKUP(X1403,'Entity Types'!B:C,2,false)</f>
        <v>შპს</v>
      </c>
      <c r="E1403" s="1" t="b">
        <v>0</v>
      </c>
      <c r="F1403" s="6" t="s">
        <v>7199</v>
      </c>
      <c r="G1403" s="6" t="str">
        <f>VLOOKUP(W1403, Countries!B:H,7,false)</f>
        <v>საქართველო - GEO</v>
      </c>
      <c r="H1403" s="6" t="s">
        <v>7200</v>
      </c>
      <c r="K1403" s="6" t="s">
        <v>7201</v>
      </c>
      <c r="L1403" s="6">
        <v>6.1001013048E10</v>
      </c>
      <c r="N1403" s="6" t="s">
        <v>80</v>
      </c>
      <c r="P1403" s="6" t="s">
        <v>7202</v>
      </c>
      <c r="Q1403" s="6" t="s">
        <v>7203</v>
      </c>
      <c r="R1403" s="6">
        <v>40507.0</v>
      </c>
      <c r="S1403" s="6">
        <v>1140.0</v>
      </c>
      <c r="T1403" s="1" t="str">
        <f t="shared" si="1"/>
        <v>ICE001402</v>
      </c>
      <c r="U1403" s="1" t="str">
        <f>TRIM(B1403)&amp;" (ს.კ. "&amp;TRIM(F1403)&amp;") - "&amp;VLOOKUP(X1403,'Entity Types'!B:C,2,false)</f>
        <v>მინია (ს.კ. 445391399) - შპს</v>
      </c>
      <c r="V1403" s="6" t="s">
        <v>6302</v>
      </c>
      <c r="W1403" s="6" t="s">
        <v>63</v>
      </c>
      <c r="X1403" s="6" t="s">
        <v>64</v>
      </c>
    </row>
    <row r="1404">
      <c r="A1404" s="5">
        <v>44346.894397083335</v>
      </c>
      <c r="B1404" s="6" t="s">
        <v>7204</v>
      </c>
      <c r="D1404" s="1" t="str">
        <f>VLOOKUP(X1404,'Entity Types'!B:C,2,false)</f>
        <v>შპს</v>
      </c>
      <c r="E1404" s="1" t="b">
        <v>0</v>
      </c>
      <c r="F1404" s="6" t="s">
        <v>7205</v>
      </c>
      <c r="G1404" s="6" t="str">
        <f>VLOOKUP(W1404, Countries!B:H,7,false)</f>
        <v>საქართველო - GEO</v>
      </c>
      <c r="H1404" s="6" t="s">
        <v>7206</v>
      </c>
      <c r="K1404" s="6" t="s">
        <v>7207</v>
      </c>
      <c r="L1404" s="6">
        <v>6.2006018572E10</v>
      </c>
      <c r="N1404" s="6" t="s">
        <v>80</v>
      </c>
      <c r="P1404" s="6" t="s">
        <v>7208</v>
      </c>
      <c r="Q1404" s="6" t="s">
        <v>7209</v>
      </c>
      <c r="R1404" s="6">
        <v>43508.0</v>
      </c>
      <c r="S1404" s="6">
        <v>1133.0</v>
      </c>
      <c r="T1404" s="1" t="str">
        <f t="shared" si="1"/>
        <v>ICE001403</v>
      </c>
      <c r="U1404" s="1" t="str">
        <f>TRIM(B1404)&amp;" (ს.კ. "&amp;TRIM(F1404)&amp;") - "&amp;VLOOKUP(X1404,'Entity Types'!B:C,2,false)</f>
        <v>პეპელა-2 (ს.კ. 402117053) - შპს</v>
      </c>
      <c r="V1404" s="6" t="s">
        <v>6302</v>
      </c>
      <c r="W1404" s="6" t="s">
        <v>63</v>
      </c>
      <c r="X1404" s="6" t="s">
        <v>64</v>
      </c>
    </row>
    <row r="1405">
      <c r="A1405" s="5">
        <v>44346.894433113426</v>
      </c>
      <c r="B1405" s="6" t="s">
        <v>3387</v>
      </c>
      <c r="D1405" s="1" t="str">
        <f>VLOOKUP(X1405,'Entity Types'!B:C,2,false)</f>
        <v>შპს</v>
      </c>
      <c r="E1405" s="1" t="b">
        <v>0</v>
      </c>
      <c r="F1405" s="6" t="s">
        <v>7210</v>
      </c>
      <c r="G1405" s="6" t="str">
        <f>VLOOKUP(W1405, Countries!B:H,7,false)</f>
        <v>საქართველო - GEO</v>
      </c>
      <c r="H1405" s="6" t="s">
        <v>7211</v>
      </c>
      <c r="K1405" s="6" t="s">
        <v>7212</v>
      </c>
      <c r="L1405" s="6">
        <v>3.1001029208E10</v>
      </c>
      <c r="N1405" s="6" t="s">
        <v>80</v>
      </c>
      <c r="P1405" s="6" t="s">
        <v>7213</v>
      </c>
      <c r="Q1405" s="6" t="s">
        <v>7214</v>
      </c>
      <c r="R1405" s="6">
        <v>41268.0</v>
      </c>
      <c r="S1405" s="6">
        <v>1129.0</v>
      </c>
      <c r="T1405" s="1" t="str">
        <f t="shared" si="1"/>
        <v>ICE001404</v>
      </c>
      <c r="U1405" s="1" t="str">
        <f>TRIM(B1405)&amp;" (ს.კ. "&amp;TRIM(F1405)&amp;") - "&amp;VLOOKUP(X1405,'Entity Types'!B:C,2,false)</f>
        <v>ფორე (ს.კ. 401978400) - შპს</v>
      </c>
      <c r="V1405" s="6" t="s">
        <v>6302</v>
      </c>
      <c r="W1405" s="6" t="s">
        <v>63</v>
      </c>
      <c r="X1405" s="6" t="s">
        <v>64</v>
      </c>
    </row>
    <row r="1406">
      <c r="A1406" s="5">
        <v>44346.89446960649</v>
      </c>
      <c r="B1406" s="6" t="s">
        <v>7215</v>
      </c>
      <c r="D1406" s="1" t="str">
        <f>VLOOKUP(X1406,'Entity Types'!B:C,2,false)</f>
        <v>შპს</v>
      </c>
      <c r="E1406" s="1" t="b">
        <v>0</v>
      </c>
      <c r="F1406" s="6" t="s">
        <v>7216</v>
      </c>
      <c r="G1406" s="6" t="str">
        <f>VLOOKUP(W1406, Countries!B:H,7,false)</f>
        <v>საქართველო - GEO</v>
      </c>
      <c r="H1406" s="6" t="s">
        <v>7217</v>
      </c>
      <c r="K1406" s="6" t="s">
        <v>7218</v>
      </c>
      <c r="L1406" s="6">
        <v>6.1009000413E10</v>
      </c>
      <c r="N1406" s="6" t="s">
        <v>80</v>
      </c>
      <c r="P1406" s="6" t="s">
        <v>7219</v>
      </c>
      <c r="Q1406" s="6" t="s">
        <v>7220</v>
      </c>
      <c r="R1406" s="6">
        <v>41317.0</v>
      </c>
      <c r="S1406" s="6">
        <v>1112.0</v>
      </c>
      <c r="T1406" s="1" t="str">
        <f t="shared" si="1"/>
        <v>ICE001405</v>
      </c>
      <c r="U1406" s="1" t="str">
        <f>TRIM(B1406)&amp;" (ს.კ. "&amp;TRIM(F1406)&amp;") - "&amp;VLOOKUP(X1406,'Entity Types'!B:C,2,false)</f>
        <v>დიაკონი (ს.კ. 448047916) - შპს</v>
      </c>
      <c r="V1406" s="6" t="s">
        <v>6302</v>
      </c>
      <c r="W1406" s="6" t="s">
        <v>63</v>
      </c>
      <c r="X1406" s="6" t="s">
        <v>64</v>
      </c>
    </row>
    <row r="1407">
      <c r="A1407" s="5">
        <v>44346.89450605324</v>
      </c>
      <c r="B1407" s="6" t="s">
        <v>7221</v>
      </c>
      <c r="D1407" s="1" t="str">
        <f>VLOOKUP(X1407,'Entity Types'!B:C,2,false)</f>
        <v>შპს</v>
      </c>
      <c r="E1407" s="1" t="b">
        <v>0</v>
      </c>
      <c r="F1407" s="6" t="s">
        <v>7222</v>
      </c>
      <c r="G1407" s="6" t="str">
        <f>VLOOKUP(W1407, Countries!B:H,7,false)</f>
        <v>საქართველო - GEO</v>
      </c>
      <c r="H1407" s="6" t="s">
        <v>7223</v>
      </c>
      <c r="K1407" s="6" t="s">
        <v>7224</v>
      </c>
      <c r="L1407" s="6" t="s">
        <v>7225</v>
      </c>
      <c r="N1407" s="6" t="s">
        <v>80</v>
      </c>
      <c r="P1407" s="6" t="s">
        <v>7226</v>
      </c>
      <c r="Q1407" s="6" t="s">
        <v>7227</v>
      </c>
      <c r="R1407" s="6">
        <v>41848.0</v>
      </c>
      <c r="S1407" s="6">
        <v>1117.0</v>
      </c>
      <c r="T1407" s="1" t="str">
        <f t="shared" si="1"/>
        <v>ICE001406</v>
      </c>
      <c r="U1407" s="1" t="str">
        <f>TRIM(B1407)&amp;" (ს.კ. "&amp;TRIM(F1407)&amp;") - "&amp;VLOOKUP(X1407,'Entity Types'!B:C,2,false)</f>
        <v>პრომო პრინტი (ს.კ. 404476036) - შპს</v>
      </c>
      <c r="V1407" s="6" t="s">
        <v>6302</v>
      </c>
      <c r="W1407" s="6" t="s">
        <v>63</v>
      </c>
      <c r="X1407" s="6" t="s">
        <v>64</v>
      </c>
    </row>
    <row r="1408">
      <c r="A1408" s="5">
        <v>44346.89454245371</v>
      </c>
      <c r="B1408" s="6" t="s">
        <v>7228</v>
      </c>
      <c r="D1408" s="1" t="str">
        <f>VLOOKUP(X1408,'Entity Types'!B:C,2,false)</f>
        <v>შპს</v>
      </c>
      <c r="E1408" s="1" t="b">
        <v>0</v>
      </c>
      <c r="F1408" s="6" t="s">
        <v>7229</v>
      </c>
      <c r="G1408" s="6" t="str">
        <f>VLOOKUP(W1408, Countries!B:H,7,false)</f>
        <v>საქართველო - GEO</v>
      </c>
      <c r="H1408" s="6" t="s">
        <v>7230</v>
      </c>
      <c r="K1408" s="6" t="s">
        <v>7231</v>
      </c>
      <c r="L1408" s="6" t="s">
        <v>7232</v>
      </c>
      <c r="N1408" s="6" t="s">
        <v>80</v>
      </c>
      <c r="P1408" s="6" t="s">
        <v>7233</v>
      </c>
      <c r="Q1408" s="6" t="s">
        <v>7234</v>
      </c>
      <c r="R1408" s="6">
        <v>41563.0</v>
      </c>
      <c r="S1408" s="6">
        <v>1137.0</v>
      </c>
      <c r="T1408" s="1" t="str">
        <f t="shared" si="1"/>
        <v>ICE001407</v>
      </c>
      <c r="U1408" s="1" t="str">
        <f>TRIM(B1408)&amp;" (ს.კ. "&amp;TRIM(F1408)&amp;") - "&amp;VLOOKUP(X1408,'Entity Types'!B:C,2,false)</f>
        <v>რუსთლერ ჰაი ტეჩ (ს.კ. 401989336) - შპს</v>
      </c>
      <c r="V1408" s="6" t="s">
        <v>6302</v>
      </c>
      <c r="W1408" s="6" t="s">
        <v>63</v>
      </c>
      <c r="X1408" s="6" t="s">
        <v>64</v>
      </c>
    </row>
    <row r="1409">
      <c r="A1409" s="5">
        <v>44346.89458028935</v>
      </c>
      <c r="B1409" s="6" t="s">
        <v>7235</v>
      </c>
      <c r="D1409" s="1" t="str">
        <f>VLOOKUP(X1409,'Entity Types'!B:C,2,false)</f>
        <v>შპს</v>
      </c>
      <c r="E1409" s="1" t="b">
        <v>0</v>
      </c>
      <c r="F1409" s="6" t="s">
        <v>7236</v>
      </c>
      <c r="G1409" s="6" t="str">
        <f>VLOOKUP(W1409, Countries!B:H,7,false)</f>
        <v>საქართველო - GEO</v>
      </c>
      <c r="H1409" s="6" t="s">
        <v>7237</v>
      </c>
      <c r="K1409" s="6" t="s">
        <v>7238</v>
      </c>
      <c r="L1409" s="6">
        <v>5.3001060146E10</v>
      </c>
      <c r="N1409" s="6" t="s">
        <v>80</v>
      </c>
      <c r="P1409" s="6" t="s">
        <v>7239</v>
      </c>
      <c r="Q1409" s="6" t="s">
        <v>7240</v>
      </c>
      <c r="R1409" s="6">
        <v>41631.0</v>
      </c>
      <c r="S1409" s="6">
        <v>1141.0</v>
      </c>
      <c r="T1409" s="1" t="str">
        <f t="shared" si="1"/>
        <v>ICE001408</v>
      </c>
      <c r="U1409" s="1" t="str">
        <f>TRIM(B1409)&amp;" (ს.კ. "&amp;TRIM(F1409)&amp;") - "&amp;VLOOKUP(X1409,'Entity Types'!B:C,2,false)</f>
        <v>გაგა 2014 (ს.კ. 421269834) - შპს</v>
      </c>
      <c r="V1409" s="6" t="s">
        <v>6302</v>
      </c>
      <c r="W1409" s="6" t="s">
        <v>63</v>
      </c>
      <c r="X1409" s="6" t="s">
        <v>64</v>
      </c>
    </row>
    <row r="1410">
      <c r="A1410" s="5">
        <v>44346.894618067134</v>
      </c>
      <c r="B1410" s="6" t="s">
        <v>7241</v>
      </c>
      <c r="D1410" s="1" t="str">
        <f>VLOOKUP(X1410,'Entity Types'!B:C,2,false)</f>
        <v>შპს</v>
      </c>
      <c r="E1410" s="1" t="b">
        <v>0</v>
      </c>
      <c r="F1410" s="6" t="s">
        <v>7242</v>
      </c>
      <c r="G1410" s="6" t="str">
        <f>VLOOKUP(W1410, Countries!B:H,7,false)</f>
        <v>საქართველო - GEO</v>
      </c>
      <c r="H1410" s="6" t="s">
        <v>7243</v>
      </c>
      <c r="K1410" s="6" t="s">
        <v>7244</v>
      </c>
      <c r="L1410" s="6">
        <v>6.1001038789E10</v>
      </c>
      <c r="N1410" s="6" t="s">
        <v>80</v>
      </c>
      <c r="P1410" s="6" t="s">
        <v>7245</v>
      </c>
      <c r="Q1410" s="6" t="s">
        <v>7246</v>
      </c>
      <c r="R1410" s="6">
        <v>42643.0</v>
      </c>
      <c r="S1410" s="6">
        <v>1120.0</v>
      </c>
      <c r="T1410" s="1" t="str">
        <f t="shared" si="1"/>
        <v>ICE001409</v>
      </c>
      <c r="U1410" s="1" t="str">
        <f>TRIM(B1410)&amp;" (ს.კ. "&amp;TRIM(F1410)&amp;") - "&amp;VLOOKUP(X1410,'Entity Types'!B:C,2,false)</f>
        <v>პლანეტა (ს.კ. 445492672) - შპს</v>
      </c>
      <c r="V1410" s="6" t="s">
        <v>6302</v>
      </c>
      <c r="W1410" s="6" t="s">
        <v>63</v>
      </c>
      <c r="X1410" s="6" t="s">
        <v>64</v>
      </c>
    </row>
    <row r="1411">
      <c r="A1411" s="5">
        <v>44346.894654641204</v>
      </c>
      <c r="B1411" s="6" t="s">
        <v>7247</v>
      </c>
      <c r="D1411" s="1" t="str">
        <f>VLOOKUP(X1411,'Entity Types'!B:C,2,false)</f>
        <v>შპს</v>
      </c>
      <c r="E1411" s="1" t="b">
        <v>0</v>
      </c>
      <c r="F1411" s="6" t="s">
        <v>7248</v>
      </c>
      <c r="G1411" s="6" t="str">
        <f>VLOOKUP(W1411, Countries!B:H,7,false)</f>
        <v>საქართველო - GEO</v>
      </c>
      <c r="H1411" s="6" t="s">
        <v>7249</v>
      </c>
      <c r="K1411" s="6" t="s">
        <v>7250</v>
      </c>
      <c r="L1411" s="6" t="s">
        <v>7251</v>
      </c>
      <c r="N1411" s="6" t="s">
        <v>80</v>
      </c>
      <c r="P1411" s="6" t="s">
        <v>7252</v>
      </c>
      <c r="Q1411" s="6" t="s">
        <v>7253</v>
      </c>
      <c r="R1411" s="6">
        <v>41186.0</v>
      </c>
      <c r="S1411" s="6">
        <v>1021.0</v>
      </c>
      <c r="T1411" s="1" t="str">
        <f t="shared" si="1"/>
        <v>ICE001410</v>
      </c>
      <c r="U1411" s="1" t="str">
        <f>TRIM(B1411)&amp;" (ს.კ. "&amp;TRIM(F1411)&amp;") - "&amp;VLOOKUP(X1411,'Entity Types'!B:C,2,false)</f>
        <v>მეტრომარტ (ს.კ. 401975662) - შპს</v>
      </c>
      <c r="V1411" s="6" t="s">
        <v>6302</v>
      </c>
      <c r="W1411" s="6" t="s">
        <v>63</v>
      </c>
      <c r="X1411" s="6" t="s">
        <v>64</v>
      </c>
    </row>
    <row r="1412">
      <c r="A1412" s="5">
        <v>44346.89469179398</v>
      </c>
      <c r="B1412" s="6" t="s">
        <v>7254</v>
      </c>
      <c r="D1412" s="1" t="str">
        <f>VLOOKUP(X1412,'Entity Types'!B:C,2,false)</f>
        <v>შპს</v>
      </c>
      <c r="E1412" s="1" t="b">
        <v>0</v>
      </c>
      <c r="F1412" s="6" t="s">
        <v>7255</v>
      </c>
      <c r="G1412" s="6" t="str">
        <f>VLOOKUP(W1412, Countries!B:H,7,false)</f>
        <v>საქართველო - GEO</v>
      </c>
      <c r="H1412" s="6" t="s">
        <v>7256</v>
      </c>
      <c r="K1412" s="6" t="s">
        <v>7257</v>
      </c>
      <c r="L1412" s="6" t="s">
        <v>7258</v>
      </c>
      <c r="N1412" s="6" t="s">
        <v>80</v>
      </c>
      <c r="P1412" s="6" t="s">
        <v>7259</v>
      </c>
      <c r="Q1412" s="6" t="s">
        <v>7260</v>
      </c>
      <c r="R1412" s="6">
        <v>36504.0</v>
      </c>
      <c r="S1412" s="6">
        <v>1096.0</v>
      </c>
      <c r="T1412" s="1" t="str">
        <f t="shared" si="1"/>
        <v>ICE001411</v>
      </c>
      <c r="U1412" s="1" t="str">
        <f>TRIM(B1412)&amp;" (ს.კ. "&amp;TRIM(F1412)&amp;") - "&amp;VLOOKUP(X1412,'Entity Types'!B:C,2,false)</f>
        <v>დი და ჯი (ს.კ. 202066655) - შპს</v>
      </c>
      <c r="V1412" s="6" t="s">
        <v>6302</v>
      </c>
      <c r="W1412" s="6" t="s">
        <v>63</v>
      </c>
      <c r="X1412" s="6" t="s">
        <v>64</v>
      </c>
    </row>
    <row r="1413">
      <c r="A1413" s="5">
        <v>44346.894727928244</v>
      </c>
      <c r="B1413" s="6" t="s">
        <v>7261</v>
      </c>
      <c r="D1413" s="1" t="str">
        <f>VLOOKUP(X1413,'Entity Types'!B:C,2,false)</f>
        <v>შპს</v>
      </c>
      <c r="E1413" s="1" t="b">
        <v>0</v>
      </c>
      <c r="F1413" s="6" t="s">
        <v>7262</v>
      </c>
      <c r="G1413" s="6" t="str">
        <f>VLOOKUP(W1413, Countries!B:H,7,false)</f>
        <v>საქართველო - GEO</v>
      </c>
      <c r="H1413" s="6" t="s">
        <v>7263</v>
      </c>
      <c r="K1413" s="6" t="s">
        <v>7264</v>
      </c>
      <c r="L1413" s="6" t="s">
        <v>7265</v>
      </c>
      <c r="N1413" s="6" t="s">
        <v>80</v>
      </c>
      <c r="P1413" s="6" t="s">
        <v>7266</v>
      </c>
      <c r="Q1413" s="6" t="s">
        <v>7260</v>
      </c>
      <c r="R1413" s="6">
        <v>44099.0</v>
      </c>
      <c r="T1413" s="1" t="str">
        <f t="shared" si="1"/>
        <v>ICE001412</v>
      </c>
      <c r="U1413" s="1" t="str">
        <f>TRIM(B1413)&amp;" (ს.კ. "&amp;TRIM(F1413)&amp;") - "&amp;VLOOKUP(X1413,'Entity Types'!B:C,2,false)</f>
        <v>დჯ ჯგუფი (ს.კ. 402171109) - შპს</v>
      </c>
      <c r="V1413" s="6" t="s">
        <v>6302</v>
      </c>
      <c r="W1413" s="6" t="s">
        <v>63</v>
      </c>
      <c r="X1413" s="6" t="s">
        <v>64</v>
      </c>
    </row>
    <row r="1414">
      <c r="A1414" s="5">
        <v>44346.89476402778</v>
      </c>
      <c r="B1414" s="6" t="s">
        <v>7267</v>
      </c>
      <c r="D1414" s="1" t="str">
        <f>VLOOKUP(X1414,'Entity Types'!B:C,2,false)</f>
        <v>შპს</v>
      </c>
      <c r="E1414" s="1" t="b">
        <v>0</v>
      </c>
      <c r="F1414" s="6" t="s">
        <v>7268</v>
      </c>
      <c r="G1414" s="6" t="str">
        <f>VLOOKUP(W1414, Countries!B:H,7,false)</f>
        <v>საქართველო - GEO</v>
      </c>
      <c r="H1414" s="6" t="s">
        <v>7269</v>
      </c>
      <c r="K1414" s="6" t="s">
        <v>7270</v>
      </c>
      <c r="L1414" s="6">
        <v>6.1001065768E10</v>
      </c>
      <c r="N1414" s="6" t="s">
        <v>80</v>
      </c>
      <c r="P1414" s="6" t="s">
        <v>7271</v>
      </c>
      <c r="Q1414" s="6" t="s">
        <v>7272</v>
      </c>
      <c r="R1414" s="6">
        <v>41137.0</v>
      </c>
      <c r="S1414" s="6">
        <v>1056.0</v>
      </c>
      <c r="T1414" s="1" t="str">
        <f t="shared" si="1"/>
        <v>ICE001413</v>
      </c>
      <c r="U1414" s="1" t="str">
        <f>TRIM(B1414)&amp;" (ს.კ. "&amp;TRIM(F1414)&amp;") - "&amp;VLOOKUP(X1414,'Entity Types'!B:C,2,false)</f>
        <v>ვიკო (ს.კ. 445414560) - შპს</v>
      </c>
      <c r="V1414" s="6" t="s">
        <v>6302</v>
      </c>
      <c r="W1414" s="6" t="s">
        <v>63</v>
      </c>
      <c r="X1414" s="6" t="s">
        <v>64</v>
      </c>
    </row>
    <row r="1415">
      <c r="A1415" s="5">
        <v>44346.89480064815</v>
      </c>
      <c r="B1415" s="6" t="s">
        <v>7273</v>
      </c>
      <c r="D1415" s="1" t="str">
        <f>VLOOKUP(X1415,'Entity Types'!B:C,2,false)</f>
        <v>შპს</v>
      </c>
      <c r="E1415" s="1" t="b">
        <v>0</v>
      </c>
      <c r="F1415" s="6" t="s">
        <v>7274</v>
      </c>
      <c r="G1415" s="6" t="str">
        <f>VLOOKUP(W1415, Countries!B:H,7,false)</f>
        <v>საქართველო - GEO</v>
      </c>
      <c r="H1415" s="6" t="s">
        <v>7275</v>
      </c>
      <c r="K1415" s="6" t="s">
        <v>7276</v>
      </c>
      <c r="L1415" s="6" t="s">
        <v>7277</v>
      </c>
      <c r="N1415" s="6" t="s">
        <v>80</v>
      </c>
      <c r="P1415" s="6" t="s">
        <v>7278</v>
      </c>
      <c r="Q1415" s="6" t="s">
        <v>7279</v>
      </c>
      <c r="R1415" s="6">
        <v>40331.0</v>
      </c>
      <c r="S1415" s="6">
        <v>1098.0</v>
      </c>
      <c r="T1415" s="1" t="str">
        <f t="shared" si="1"/>
        <v>ICE001414</v>
      </c>
      <c r="U1415" s="1" t="str">
        <f>TRIM(B1415)&amp;" (ს.კ. "&amp;TRIM(F1415)&amp;") - "&amp;VLOOKUP(X1415,'Entity Types'!B:C,2,false)</f>
        <v>პროფი (ს.კ. 404863698) - შპს</v>
      </c>
      <c r="V1415" s="6" t="s">
        <v>6302</v>
      </c>
      <c r="W1415" s="6" t="s">
        <v>63</v>
      </c>
      <c r="X1415" s="6" t="s">
        <v>64</v>
      </c>
    </row>
    <row r="1416">
      <c r="A1416" s="5">
        <v>44346.894837326385</v>
      </c>
      <c r="B1416" s="6" t="s">
        <v>7280</v>
      </c>
      <c r="D1416" s="1" t="str">
        <f>VLOOKUP(X1416,'Entity Types'!B:C,2,false)</f>
        <v>შპს</v>
      </c>
      <c r="E1416" s="1" t="b">
        <v>0</v>
      </c>
      <c r="F1416" s="6" t="s">
        <v>7281</v>
      </c>
      <c r="G1416" s="6" t="str">
        <f>VLOOKUP(W1416, Countries!B:H,7,false)</f>
        <v>საქართველო - GEO</v>
      </c>
      <c r="H1416" s="6" t="s">
        <v>7282</v>
      </c>
      <c r="K1416" s="6" t="s">
        <v>7283</v>
      </c>
      <c r="L1416" s="6" t="s">
        <v>7284</v>
      </c>
      <c r="N1416" s="6" t="s">
        <v>80</v>
      </c>
      <c r="P1416" s="6" t="s">
        <v>7285</v>
      </c>
      <c r="Q1416" s="6" t="s">
        <v>7286</v>
      </c>
      <c r="R1416" s="6">
        <v>42790.0</v>
      </c>
      <c r="S1416" s="6">
        <v>1360.0</v>
      </c>
      <c r="T1416" s="1" t="str">
        <f t="shared" si="1"/>
        <v>ICE001415</v>
      </c>
      <c r="U1416" s="1" t="str">
        <f>TRIM(B1416)&amp;" (ს.კ. "&amp;TRIM(F1416)&amp;") - "&amp;VLOOKUP(X1416,'Entity Types'!B:C,2,false)</f>
        <v>ბალა (ს.კ. 436040339) - შპს</v>
      </c>
      <c r="V1416" s="6" t="s">
        <v>6302</v>
      </c>
      <c r="W1416" s="6" t="s">
        <v>63</v>
      </c>
      <c r="X1416" s="6" t="s">
        <v>64</v>
      </c>
    </row>
    <row r="1417">
      <c r="A1417" s="5">
        <v>44346.89487476852</v>
      </c>
      <c r="B1417" s="6" t="s">
        <v>7287</v>
      </c>
      <c r="D1417" s="1" t="str">
        <f>VLOOKUP(X1417,'Entity Types'!B:C,2,false)</f>
        <v>შპს</v>
      </c>
      <c r="E1417" s="1" t="b">
        <v>0</v>
      </c>
      <c r="F1417" s="6" t="s">
        <v>7288</v>
      </c>
      <c r="G1417" s="6" t="str">
        <f>VLOOKUP(W1417, Countries!B:H,7,false)</f>
        <v>საქართველო - GEO</v>
      </c>
      <c r="H1417" s="6" t="s">
        <v>7289</v>
      </c>
      <c r="K1417" s="6" t="s">
        <v>7290</v>
      </c>
      <c r="L1417" s="6">
        <v>6.2001003002E10</v>
      </c>
      <c r="N1417" s="6" t="s">
        <v>80</v>
      </c>
      <c r="P1417" s="6" t="s">
        <v>7291</v>
      </c>
      <c r="Q1417" s="6" t="s">
        <v>7292</v>
      </c>
      <c r="R1417" s="6">
        <v>43399.0</v>
      </c>
      <c r="S1417" s="6">
        <v>1104.0</v>
      </c>
      <c r="T1417" s="1" t="str">
        <f t="shared" si="1"/>
        <v>ICE001416</v>
      </c>
      <c r="U1417" s="1" t="str">
        <f>TRIM(B1417)&amp;" (ს.კ. "&amp;TRIM(F1417)&amp;") - "&amp;VLOOKUP(X1417,'Entity Types'!B:C,2,false)</f>
        <v>მახარე (ს.კ. 402105182) - შპს</v>
      </c>
      <c r="V1417" s="6" t="s">
        <v>6302</v>
      </c>
      <c r="W1417" s="6" t="s">
        <v>63</v>
      </c>
      <c r="X1417" s="6" t="s">
        <v>64</v>
      </c>
    </row>
    <row r="1418">
      <c r="A1418" s="5">
        <v>44346.894911296295</v>
      </c>
      <c r="B1418" s="6" t="s">
        <v>7293</v>
      </c>
      <c r="D1418" s="1" t="str">
        <f>VLOOKUP(X1418,'Entity Types'!B:C,2,false)</f>
        <v>შპს</v>
      </c>
      <c r="E1418" s="1" t="b">
        <v>0</v>
      </c>
      <c r="F1418" s="6" t="s">
        <v>7294</v>
      </c>
      <c r="G1418" s="6" t="str">
        <f>VLOOKUP(W1418, Countries!B:H,7,false)</f>
        <v>საქართველო - GEO</v>
      </c>
      <c r="H1418" s="6" t="s">
        <v>7295</v>
      </c>
      <c r="K1418" s="6" t="s">
        <v>7296</v>
      </c>
      <c r="L1418" s="6" t="s">
        <v>7297</v>
      </c>
      <c r="N1418" s="6" t="s">
        <v>80</v>
      </c>
      <c r="P1418" s="6" t="s">
        <v>7298</v>
      </c>
      <c r="R1418" s="6">
        <v>39288.0</v>
      </c>
      <c r="S1418" s="6">
        <v>1006.0</v>
      </c>
      <c r="T1418" s="1" t="str">
        <f t="shared" si="1"/>
        <v>ICE001417</v>
      </c>
      <c r="U1418" s="1" t="str">
        <f>TRIM(B1418)&amp;" (ს.კ. "&amp;TRIM(F1418)&amp;") - "&amp;VLOOKUP(X1418,'Entity Types'!B:C,2,false)</f>
        <v>სეფა (ს.კ. 245599348) - შპს</v>
      </c>
      <c r="V1418" s="6" t="s">
        <v>6302</v>
      </c>
      <c r="W1418" s="6" t="s">
        <v>63</v>
      </c>
      <c r="X1418" s="6" t="s">
        <v>64</v>
      </c>
    </row>
    <row r="1419">
      <c r="A1419" s="5">
        <v>44346.89494780093</v>
      </c>
      <c r="B1419" s="6" t="s">
        <v>7299</v>
      </c>
      <c r="D1419" s="1" t="str">
        <f>VLOOKUP(X1419,'Entity Types'!B:C,2,false)</f>
        <v>შპს</v>
      </c>
      <c r="E1419" s="1" t="b">
        <v>0</v>
      </c>
      <c r="F1419" s="6" t="s">
        <v>7300</v>
      </c>
      <c r="G1419" s="6" t="str">
        <f>VLOOKUP(W1419, Countries!B:H,7,false)</f>
        <v>საქართველო - GEO</v>
      </c>
      <c r="H1419" s="6" t="s">
        <v>7064</v>
      </c>
      <c r="K1419" s="6" t="s">
        <v>7301</v>
      </c>
      <c r="L1419" s="6">
        <v>5.3001020362E10</v>
      </c>
      <c r="N1419" s="6" t="s">
        <v>80</v>
      </c>
      <c r="P1419" s="6" t="s">
        <v>7302</v>
      </c>
      <c r="Q1419" s="6" t="s">
        <v>7303</v>
      </c>
      <c r="R1419" s="6">
        <v>42083.0</v>
      </c>
      <c r="S1419" s="6">
        <v>1082.0</v>
      </c>
      <c r="T1419" s="1" t="str">
        <f t="shared" si="1"/>
        <v>ICE001418</v>
      </c>
      <c r="U1419" s="1" t="str">
        <f>TRIM(B1419)&amp;" (ს.კ. "&amp;TRIM(F1419)&amp;") - "&amp;VLOOKUP(X1419,'Entity Types'!B:C,2,false)</f>
        <v>ჯი-ჯეი კომპანია (ს.კ. 421271331) - შპს</v>
      </c>
      <c r="V1419" s="6" t="s">
        <v>6302</v>
      </c>
      <c r="W1419" s="6" t="s">
        <v>63</v>
      </c>
      <c r="X1419" s="6" t="s">
        <v>64</v>
      </c>
    </row>
    <row r="1420">
      <c r="A1420" s="5">
        <v>44346.89498614584</v>
      </c>
      <c r="B1420" s="6" t="s">
        <v>7304</v>
      </c>
      <c r="D1420" s="1" t="str">
        <f>VLOOKUP(X1420,'Entity Types'!B:C,2,false)</f>
        <v>შპს</v>
      </c>
      <c r="E1420" s="1" t="b">
        <v>0</v>
      </c>
      <c r="F1420" s="6" t="s">
        <v>7305</v>
      </c>
      <c r="G1420" s="6" t="str">
        <f>VLOOKUP(W1420, Countries!B:H,7,false)</f>
        <v>საქართველო - GEO</v>
      </c>
      <c r="H1420" s="6" t="s">
        <v>7306</v>
      </c>
      <c r="K1420" s="6" t="s">
        <v>7307</v>
      </c>
      <c r="L1420" s="6" t="s">
        <v>7308</v>
      </c>
      <c r="N1420" s="6" t="s">
        <v>80</v>
      </c>
      <c r="P1420" s="6" t="s">
        <v>7309</v>
      </c>
      <c r="Q1420" s="6" t="s">
        <v>7310</v>
      </c>
      <c r="R1420" s="6">
        <v>43010.0</v>
      </c>
      <c r="S1420" s="6">
        <v>1085.0</v>
      </c>
      <c r="T1420" s="1" t="str">
        <f t="shared" si="1"/>
        <v>ICE001419</v>
      </c>
      <c r="U1420" s="1" t="str">
        <f>TRIM(B1420)&amp;" (ს.კ. "&amp;TRIM(F1420)&amp;") - "&amp;VLOOKUP(X1420,'Entity Types'!B:C,2,false)</f>
        <v>კომპანია ჯაოკენი (ს.კ. 200031241) - შპს</v>
      </c>
      <c r="V1420" s="6" t="s">
        <v>6302</v>
      </c>
      <c r="W1420" s="6" t="s">
        <v>63</v>
      </c>
      <c r="X1420" s="6" t="s">
        <v>64</v>
      </c>
    </row>
    <row r="1421">
      <c r="A1421" s="5">
        <v>44346.89502327546</v>
      </c>
      <c r="B1421" s="6" t="s">
        <v>7311</v>
      </c>
      <c r="D1421" s="1" t="str">
        <f>VLOOKUP(X1421,'Entity Types'!B:C,2,false)</f>
        <v>შპს</v>
      </c>
      <c r="E1421" s="1" t="b">
        <v>0</v>
      </c>
      <c r="F1421" s="6" t="s">
        <v>7312</v>
      </c>
      <c r="G1421" s="6" t="str">
        <f>VLOOKUP(W1421, Countries!B:H,7,false)</f>
        <v>საქართველო - GEO</v>
      </c>
      <c r="H1421" s="6" t="s">
        <v>7313</v>
      </c>
      <c r="K1421" s="6" t="s">
        <v>7314</v>
      </c>
      <c r="L1421" s="6">
        <v>6.1009007338E10</v>
      </c>
      <c r="N1421" s="6" t="s">
        <v>80</v>
      </c>
      <c r="P1421" s="6" t="s">
        <v>7315</v>
      </c>
      <c r="Q1421" s="6" t="s">
        <v>7316</v>
      </c>
      <c r="R1421" s="6">
        <v>42054.0</v>
      </c>
      <c r="S1421" s="6">
        <v>1078.0</v>
      </c>
      <c r="T1421" s="1" t="str">
        <f t="shared" si="1"/>
        <v>ICE001420</v>
      </c>
      <c r="U1421" s="1" t="str">
        <f>TRIM(B1421)&amp;" (ს.კ. "&amp;TRIM(F1421)&amp;") - "&amp;VLOOKUP(X1421,'Entity Types'!B:C,2,false)</f>
        <v>არსენალ 2015 (ს.კ. 448049745) - შპს</v>
      </c>
      <c r="V1421" s="6" t="s">
        <v>6302</v>
      </c>
      <c r="W1421" s="6" t="s">
        <v>63</v>
      </c>
      <c r="X1421" s="6" t="s">
        <v>64</v>
      </c>
    </row>
    <row r="1422">
      <c r="A1422" s="5">
        <v>44346.895059201386</v>
      </c>
      <c r="B1422" s="6">
        <v>333.0</v>
      </c>
      <c r="D1422" s="1" t="str">
        <f>VLOOKUP(X1422,'Entity Types'!B:C,2,false)</f>
        <v>შპს</v>
      </c>
      <c r="E1422" s="1" t="b">
        <v>0</v>
      </c>
      <c r="F1422" s="6" t="s">
        <v>7317</v>
      </c>
      <c r="G1422" s="6" t="str">
        <f>VLOOKUP(W1422, Countries!B:H,7,false)</f>
        <v>საქართველო - GEO</v>
      </c>
      <c r="H1422" s="6" t="s">
        <v>7318</v>
      </c>
      <c r="K1422" s="6" t="s">
        <v>7319</v>
      </c>
      <c r="L1422" s="6">
        <v>2.1001007051E10</v>
      </c>
      <c r="N1422" s="6" t="s">
        <v>80</v>
      </c>
      <c r="P1422" s="6" t="s">
        <v>7320</v>
      </c>
      <c r="Q1422" s="6" t="s">
        <v>7321</v>
      </c>
      <c r="R1422" s="6">
        <v>43188.0</v>
      </c>
      <c r="S1422" s="6">
        <v>1087.0</v>
      </c>
      <c r="T1422" s="1" t="str">
        <f t="shared" si="1"/>
        <v>ICE001421</v>
      </c>
      <c r="U1422" s="1" t="str">
        <f>TRIM(B1422)&amp;" (ს.კ. "&amp;TRIM(F1422)&amp;") - "&amp;VLOOKUP(X1422,'Entity Types'!B:C,2,false)</f>
        <v>333 (ს.კ. 405261693) - შპს</v>
      </c>
      <c r="V1422" s="6" t="s">
        <v>6302</v>
      </c>
      <c r="W1422" s="6" t="s">
        <v>63</v>
      </c>
      <c r="X1422" s="6" t="s">
        <v>64</v>
      </c>
    </row>
    <row r="1423">
      <c r="A1423" s="5">
        <v>44346.895095694446</v>
      </c>
      <c r="B1423" s="6" t="s">
        <v>7322</v>
      </c>
      <c r="D1423" s="1" t="str">
        <f>VLOOKUP(X1423,'Entity Types'!B:C,2,false)</f>
        <v>შპს</v>
      </c>
      <c r="E1423" s="1" t="b">
        <v>0</v>
      </c>
      <c r="F1423" s="6" t="s">
        <v>7323</v>
      </c>
      <c r="G1423" s="6" t="str">
        <f>VLOOKUP(W1423, Countries!B:H,7,false)</f>
        <v>საქართველო - GEO</v>
      </c>
      <c r="H1423" s="6" t="s">
        <v>7324</v>
      </c>
      <c r="I1423" s="6" t="s">
        <v>7325</v>
      </c>
      <c r="K1423" s="6" t="s">
        <v>7326</v>
      </c>
      <c r="L1423" s="6">
        <v>1.900107363E10</v>
      </c>
      <c r="N1423" s="6" t="s">
        <v>80</v>
      </c>
      <c r="O1423" s="6">
        <v>5.55227256E8</v>
      </c>
      <c r="P1423" s="6" t="s">
        <v>7327</v>
      </c>
      <c r="Q1423" s="6" t="s">
        <v>7328</v>
      </c>
      <c r="R1423" s="6">
        <v>41256.0</v>
      </c>
      <c r="S1423" s="6">
        <v>1075.0</v>
      </c>
      <c r="T1423" s="1" t="str">
        <f t="shared" si="1"/>
        <v>ICE001422</v>
      </c>
      <c r="U1423" s="1" t="str">
        <f>TRIM(B1423)&amp;" (ს.კ. "&amp;TRIM(F1423)&amp;") - "&amp;VLOOKUP(X1423,'Entity Types'!B:C,2,false)</f>
        <v>ავტოსუპერპლიუსი (ს.კ. 437060412) - შპს</v>
      </c>
      <c r="V1423" s="6" t="s">
        <v>6302</v>
      </c>
      <c r="W1423" s="6" t="s">
        <v>63</v>
      </c>
      <c r="X1423" s="6" t="s">
        <v>64</v>
      </c>
    </row>
    <row r="1424">
      <c r="A1424" s="5">
        <v>44346.8951319676</v>
      </c>
      <c r="B1424" s="6" t="s">
        <v>7329</v>
      </c>
      <c r="D1424" s="1" t="str">
        <f>VLOOKUP(X1424,'Entity Types'!B:C,2,false)</f>
        <v>შპს</v>
      </c>
      <c r="E1424" s="1" t="b">
        <v>0</v>
      </c>
      <c r="F1424" s="6" t="s">
        <v>7330</v>
      </c>
      <c r="G1424" s="6" t="str">
        <f>VLOOKUP(W1424, Countries!B:H,7,false)</f>
        <v>საქართველო - GEO</v>
      </c>
      <c r="H1424" s="6" t="s">
        <v>7331</v>
      </c>
      <c r="K1424" s="6" t="s">
        <v>7332</v>
      </c>
      <c r="L1424" s="6" t="s">
        <v>7333</v>
      </c>
      <c r="N1424" s="6" t="s">
        <v>80</v>
      </c>
      <c r="P1424" s="6" t="s">
        <v>7334</v>
      </c>
      <c r="R1424" s="6">
        <v>40568.0</v>
      </c>
      <c r="S1424" s="6">
        <v>1081.0</v>
      </c>
      <c r="T1424" s="1" t="str">
        <f t="shared" si="1"/>
        <v>ICE001423</v>
      </c>
      <c r="U1424" s="1" t="str">
        <f>TRIM(B1424)&amp;" (ს.კ. "&amp;TRIM(F1424)&amp;") - "&amp;VLOOKUP(X1424,'Entity Types'!B:C,2,false)</f>
        <v>გუჯა 2011 (ს.კ. 400014890) - შპს</v>
      </c>
      <c r="V1424" s="6" t="s">
        <v>6302</v>
      </c>
      <c r="W1424" s="6" t="s">
        <v>63</v>
      </c>
      <c r="X1424" s="6" t="s">
        <v>64</v>
      </c>
    </row>
    <row r="1425">
      <c r="A1425" s="5">
        <v>44346.895167916664</v>
      </c>
      <c r="B1425" s="6" t="s">
        <v>7335</v>
      </c>
      <c r="D1425" s="1" t="str">
        <f>VLOOKUP(X1425,'Entity Types'!B:C,2,false)</f>
        <v>შპს</v>
      </c>
      <c r="E1425" s="1" t="b">
        <v>0</v>
      </c>
      <c r="F1425" s="6" t="s">
        <v>7336</v>
      </c>
      <c r="G1425" s="6" t="str">
        <f>VLOOKUP(W1425, Countries!B:H,7,false)</f>
        <v>საქართველო - GEO</v>
      </c>
      <c r="H1425" s="6" t="s">
        <v>7337</v>
      </c>
      <c r="K1425" s="6" t="s">
        <v>7338</v>
      </c>
      <c r="L1425" s="6" t="s">
        <v>7339</v>
      </c>
      <c r="N1425" s="6" t="s">
        <v>80</v>
      </c>
      <c r="P1425" s="6" t="s">
        <v>7340</v>
      </c>
      <c r="Q1425" s="6" t="s">
        <v>7341</v>
      </c>
      <c r="R1425" s="6">
        <v>41541.0</v>
      </c>
      <c r="S1425" s="6">
        <v>1046.0</v>
      </c>
      <c r="T1425" s="1" t="str">
        <f t="shared" si="1"/>
        <v>ICE001424</v>
      </c>
      <c r="U1425" s="1" t="str">
        <f>TRIM(B1425)&amp;" (ს.კ. "&amp;TRIM(F1425)&amp;") - "&amp;VLOOKUP(X1425,'Entity Types'!B:C,2,false)</f>
        <v>მეტალი (ს.კ. 400100369) - შპს</v>
      </c>
      <c r="V1425" s="6" t="s">
        <v>6302</v>
      </c>
      <c r="W1425" s="6" t="s">
        <v>63</v>
      </c>
      <c r="X1425" s="6" t="s">
        <v>64</v>
      </c>
    </row>
    <row r="1426">
      <c r="A1426" s="5">
        <v>44346.89520377315</v>
      </c>
      <c r="B1426" s="6" t="s">
        <v>7342</v>
      </c>
      <c r="D1426" s="1" t="str">
        <f>VLOOKUP(X1426,'Entity Types'!B:C,2,false)</f>
        <v>შპს</v>
      </c>
      <c r="E1426" s="1" t="b">
        <v>0</v>
      </c>
      <c r="F1426" s="6" t="s">
        <v>7343</v>
      </c>
      <c r="G1426" s="6" t="str">
        <f>VLOOKUP(W1426, Countries!B:H,7,false)</f>
        <v>საქართველო - GEO</v>
      </c>
      <c r="H1426" s="6" t="s">
        <v>7344</v>
      </c>
      <c r="K1426" s="6" t="s">
        <v>7345</v>
      </c>
      <c r="L1426" s="6" t="s">
        <v>7346</v>
      </c>
      <c r="N1426" s="6" t="s">
        <v>80</v>
      </c>
      <c r="P1426" s="6" t="s">
        <v>7347</v>
      </c>
      <c r="R1426" s="6">
        <v>40514.0</v>
      </c>
      <c r="S1426" s="6">
        <v>919.0</v>
      </c>
      <c r="T1426" s="1" t="str">
        <f t="shared" si="1"/>
        <v>ICE001425</v>
      </c>
      <c r="U1426" s="1" t="str">
        <f>TRIM(B1426)&amp;" (ს.კ. "&amp;TRIM(F1426)&amp;") - "&amp;VLOOKUP(X1426,'Entity Types'!B:C,2,false)</f>
        <v>გილი2010 (ს.კ. 400012268) - შპს</v>
      </c>
      <c r="V1426" s="6" t="s">
        <v>6302</v>
      </c>
      <c r="W1426" s="6" t="s">
        <v>63</v>
      </c>
      <c r="X1426" s="6" t="s">
        <v>64</v>
      </c>
    </row>
    <row r="1427">
      <c r="A1427" s="5">
        <v>44346.89524012731</v>
      </c>
      <c r="B1427" s="6" t="s">
        <v>7348</v>
      </c>
      <c r="D1427" s="1" t="str">
        <f>VLOOKUP(X1427,'Entity Types'!B:C,2,false)</f>
        <v>შპს</v>
      </c>
      <c r="E1427" s="1" t="b">
        <v>0</v>
      </c>
      <c r="F1427" s="6" t="s">
        <v>7349</v>
      </c>
      <c r="G1427" s="6" t="str">
        <f>VLOOKUP(W1427, Countries!B:H,7,false)</f>
        <v>საქართველო - GEO</v>
      </c>
      <c r="H1427" s="6" t="s">
        <v>7350</v>
      </c>
      <c r="K1427" s="6" t="s">
        <v>7351</v>
      </c>
      <c r="L1427" s="6" t="s">
        <v>7352</v>
      </c>
      <c r="N1427" s="6" t="s">
        <v>80</v>
      </c>
      <c r="P1427" s="6" t="s">
        <v>7353</v>
      </c>
      <c r="S1427" s="6">
        <v>1555.0</v>
      </c>
      <c r="T1427" s="1" t="str">
        <f t="shared" si="1"/>
        <v>ICE001426</v>
      </c>
      <c r="U1427" s="1" t="str">
        <f>TRIM(B1427)&amp;" (ს.კ. "&amp;TRIM(F1427)&amp;") - "&amp;VLOOKUP(X1427,'Entity Types'!B:C,2,false)</f>
        <v>რუსთავი მოლი (ს.კ. 405271450) - შპს</v>
      </c>
      <c r="V1427" s="6" t="s">
        <v>62</v>
      </c>
      <c r="W1427" s="6" t="s">
        <v>63</v>
      </c>
      <c r="X1427" s="6" t="s">
        <v>64</v>
      </c>
    </row>
    <row r="1428">
      <c r="A1428" s="5">
        <v>44346.89527729167</v>
      </c>
      <c r="B1428" s="6" t="s">
        <v>7354</v>
      </c>
      <c r="D1428" s="1" t="str">
        <f>VLOOKUP(X1428,'Entity Types'!B:C,2,false)</f>
        <v>შპს</v>
      </c>
      <c r="E1428" s="1" t="b">
        <v>0</v>
      </c>
      <c r="F1428" s="6" t="s">
        <v>7355</v>
      </c>
      <c r="G1428" s="6" t="str">
        <f>VLOOKUP(W1428, Countries!B:H,7,false)</f>
        <v>საქართველო - GEO</v>
      </c>
      <c r="H1428" s="6" t="s">
        <v>7356</v>
      </c>
      <c r="K1428" s="6" t="s">
        <v>7357</v>
      </c>
      <c r="L1428" s="6">
        <v>6.1006058483E10</v>
      </c>
      <c r="N1428" s="6" t="s">
        <v>80</v>
      </c>
      <c r="P1428" s="6" t="s">
        <v>7358</v>
      </c>
      <c r="Q1428" s="6" t="s">
        <v>7359</v>
      </c>
      <c r="R1428" s="6">
        <v>43090.0</v>
      </c>
      <c r="S1428" s="6">
        <v>1024.0</v>
      </c>
      <c r="T1428" s="1" t="str">
        <f t="shared" si="1"/>
        <v>ICE001427</v>
      </c>
      <c r="U1428" s="1" t="str">
        <f>TRIM(B1428)&amp;" (ს.კ. "&amp;TRIM(F1428)&amp;") - "&amp;VLOOKUP(X1428,'Entity Types'!B:C,2,false)</f>
        <v>კანცელარიის სახლი (ს.კ. 445522756) - შპს</v>
      </c>
      <c r="V1428" s="6" t="s">
        <v>6302</v>
      </c>
      <c r="W1428" s="6" t="s">
        <v>63</v>
      </c>
      <c r="X1428" s="6" t="s">
        <v>64</v>
      </c>
    </row>
    <row r="1429">
      <c r="A1429" s="5">
        <v>44346.895313726855</v>
      </c>
      <c r="B1429" s="6" t="s">
        <v>7360</v>
      </c>
      <c r="D1429" s="1" t="str">
        <f>VLOOKUP(X1429,'Entity Types'!B:C,2,false)</f>
        <v>შპს</v>
      </c>
      <c r="E1429" s="1" t="b">
        <v>0</v>
      </c>
      <c r="F1429" s="6" t="s">
        <v>7361</v>
      </c>
      <c r="G1429" s="6" t="str">
        <f>VLOOKUP(W1429, Countries!B:H,7,false)</f>
        <v>საქართველო - GEO</v>
      </c>
      <c r="H1429" s="6" t="s">
        <v>7362</v>
      </c>
      <c r="K1429" s="6" t="s">
        <v>7363</v>
      </c>
      <c r="L1429" s="6">
        <v>6.1001031108E10</v>
      </c>
      <c r="N1429" s="6" t="s">
        <v>80</v>
      </c>
      <c r="P1429" s="6" t="s">
        <v>7364</v>
      </c>
      <c r="R1429" s="6">
        <v>43711.0</v>
      </c>
      <c r="S1429" s="6">
        <v>1554.0</v>
      </c>
      <c r="T1429" s="1" t="str">
        <f t="shared" si="1"/>
        <v>ICE001428</v>
      </c>
      <c r="U1429" s="1" t="str">
        <f>TRIM(B1429)&amp;" (ს.კ. "&amp;TRIM(F1429)&amp;") - "&amp;VLOOKUP(X1429,'Entity Types'!B:C,2,false)</f>
        <v>ზუგდიდი პალასი (ს.კ. 404583492) - შპს</v>
      </c>
      <c r="V1429" s="6" t="s">
        <v>62</v>
      </c>
      <c r="W1429" s="6" t="s">
        <v>63</v>
      </c>
      <c r="X1429" s="6" t="s">
        <v>64</v>
      </c>
    </row>
    <row r="1430">
      <c r="A1430" s="5">
        <v>44346.89535065972</v>
      </c>
      <c r="B1430" s="6" t="s">
        <v>7365</v>
      </c>
      <c r="D1430" s="1" t="str">
        <f>VLOOKUP(X1430,'Entity Types'!B:C,2,false)</f>
        <v>შპს</v>
      </c>
      <c r="E1430" s="1" t="b">
        <v>0</v>
      </c>
      <c r="F1430" s="6" t="s">
        <v>7366</v>
      </c>
      <c r="G1430" s="6" t="str">
        <f>VLOOKUP(W1430, Countries!B:H,7,false)</f>
        <v>საქართველო - GEO</v>
      </c>
      <c r="H1430" s="6" t="s">
        <v>7367</v>
      </c>
      <c r="K1430" s="6" t="s">
        <v>7368</v>
      </c>
      <c r="L1430" s="6">
        <v>6.100100426E10</v>
      </c>
      <c r="N1430" s="6" t="s">
        <v>80</v>
      </c>
      <c r="P1430" s="6" t="s">
        <v>7369</v>
      </c>
      <c r="R1430" s="6">
        <v>38890.0</v>
      </c>
      <c r="S1430" s="6">
        <v>1026.0</v>
      </c>
      <c r="T1430" s="1" t="str">
        <f t="shared" si="1"/>
        <v>ICE001429</v>
      </c>
      <c r="U1430" s="1" t="str">
        <f>TRIM(B1430)&amp;" (ს.კ. "&amp;TRIM(F1430)&amp;") - "&amp;VLOOKUP(X1430,'Entity Types'!B:C,2,false)</f>
        <v>KTM (ს.კ. 245565035) - შპს</v>
      </c>
      <c r="V1430" s="6" t="s">
        <v>6302</v>
      </c>
      <c r="W1430" s="6" t="s">
        <v>63</v>
      </c>
      <c r="X1430" s="6" t="s">
        <v>64</v>
      </c>
    </row>
    <row r="1431">
      <c r="A1431" s="7">
        <v>44346.89538746528</v>
      </c>
      <c r="B1431" s="6" t="s">
        <v>7370</v>
      </c>
      <c r="D1431" s="1" t="str">
        <f>VLOOKUP(X1431,'Entity Types'!B:C,2,false)</f>
        <v>შპს</v>
      </c>
      <c r="E1431" s="1" t="b">
        <v>0</v>
      </c>
      <c r="F1431" s="6" t="s">
        <v>7371</v>
      </c>
      <c r="G1431" s="6" t="str">
        <f>VLOOKUP(W1431, Countries!B:H,7,false)</f>
        <v>საქართველო - GEO</v>
      </c>
      <c r="H1431" s="6" t="s">
        <v>7372</v>
      </c>
      <c r="K1431" s="6" t="s">
        <v>6658</v>
      </c>
      <c r="L1431" s="6" t="s">
        <v>6659</v>
      </c>
      <c r="N1431" s="6" t="s">
        <v>80</v>
      </c>
      <c r="P1431" s="6" t="s">
        <v>7373</v>
      </c>
      <c r="Q1431" s="6" t="s">
        <v>7374</v>
      </c>
      <c r="R1431" s="6">
        <v>43297.0</v>
      </c>
      <c r="S1431" s="6">
        <v>1022.0</v>
      </c>
      <c r="T1431" s="1" t="str">
        <f t="shared" si="1"/>
        <v>ICE001430</v>
      </c>
      <c r="U1431" s="1" t="str">
        <f>TRIM(B1431)&amp;" (ს.კ. "&amp;TRIM(F1431)&amp;") - "&amp;VLOOKUP(X1431,'Entity Types'!B:C,2,false)</f>
        <v>იჯი გრუპ (ს.კ. 402093792) - შპს</v>
      </c>
      <c r="V1431" s="6" t="s">
        <v>6302</v>
      </c>
      <c r="W1431" s="6" t="s">
        <v>63</v>
      </c>
      <c r="X1431" s="6" t="s">
        <v>64</v>
      </c>
    </row>
    <row r="1432">
      <c r="A1432" s="5">
        <v>44346.89542347222</v>
      </c>
      <c r="B1432" s="6" t="s">
        <v>7375</v>
      </c>
      <c r="D1432" s="1" t="str">
        <f>VLOOKUP(X1432,'Entity Types'!B:C,2,false)</f>
        <v>შპს</v>
      </c>
      <c r="E1432" s="1" t="b">
        <v>0</v>
      </c>
      <c r="F1432" s="6" t="s">
        <v>7376</v>
      </c>
      <c r="G1432" s="6" t="str">
        <f>VLOOKUP(W1432, Countries!B:H,7,false)</f>
        <v>საქართველო - GEO</v>
      </c>
      <c r="H1432" s="6" t="s">
        <v>7377</v>
      </c>
      <c r="K1432" s="6" t="s">
        <v>7378</v>
      </c>
      <c r="L1432" s="6" t="s">
        <v>7379</v>
      </c>
      <c r="N1432" s="6" t="s">
        <v>80</v>
      </c>
      <c r="P1432" s="6" t="s">
        <v>7380</v>
      </c>
      <c r="R1432" s="6">
        <v>35055.0</v>
      </c>
      <c r="S1432" s="6">
        <v>1013.0</v>
      </c>
      <c r="T1432" s="1" t="str">
        <f t="shared" si="1"/>
        <v>ICE001431</v>
      </c>
      <c r="U1432" s="1" t="str">
        <f>TRIM(B1432)&amp;" (ს.კ. "&amp;TRIM(F1432)&amp;") - "&amp;VLOOKUP(X1432,'Entity Types'!B:C,2,false)</f>
        <v>ავიატორი (ს.კ. 245402826) - შპს</v>
      </c>
      <c r="V1432" s="6" t="s">
        <v>6302</v>
      </c>
      <c r="W1432" s="6" t="s">
        <v>63</v>
      </c>
      <c r="X1432" s="6" t="s">
        <v>64</v>
      </c>
    </row>
    <row r="1433">
      <c r="A1433" s="5">
        <v>44346.89546002315</v>
      </c>
      <c r="B1433" s="6" t="s">
        <v>7381</v>
      </c>
      <c r="D1433" s="1" t="str">
        <f>VLOOKUP(X1433,'Entity Types'!B:C,2,false)</f>
        <v>შპს</v>
      </c>
      <c r="E1433" s="1" t="b">
        <v>0</v>
      </c>
      <c r="F1433" s="6" t="s">
        <v>7382</v>
      </c>
      <c r="G1433" s="6" t="str">
        <f>VLOOKUP(W1433, Countries!B:H,7,false)</f>
        <v>საქართველო - GEO</v>
      </c>
      <c r="H1433" s="6" t="s">
        <v>7383</v>
      </c>
      <c r="K1433" s="6" t="s">
        <v>7384</v>
      </c>
      <c r="L1433" s="6">
        <v>6.1005000277E10</v>
      </c>
      <c r="N1433" s="6" t="s">
        <v>80</v>
      </c>
      <c r="P1433" s="6" t="s">
        <v>7385</v>
      </c>
      <c r="Q1433" s="6" t="s">
        <v>7386</v>
      </c>
      <c r="R1433" s="6">
        <v>41922.0</v>
      </c>
      <c r="S1433" s="6">
        <v>1029.0</v>
      </c>
      <c r="T1433" s="1" t="str">
        <f t="shared" si="1"/>
        <v>ICE001432</v>
      </c>
      <c r="U1433" s="1" t="str">
        <f>TRIM(B1433)&amp;" (ს.კ. "&amp;TRIM(F1433)&amp;") - "&amp;VLOOKUP(X1433,'Entity Types'!B:C,2,false)</f>
        <v>ავეჯის სახლი (ს.კ. 446960021) - შპს</v>
      </c>
      <c r="V1433" s="6" t="s">
        <v>6302</v>
      </c>
      <c r="W1433" s="6" t="s">
        <v>63</v>
      </c>
      <c r="X1433" s="6" t="s">
        <v>64</v>
      </c>
    </row>
    <row r="1434">
      <c r="A1434" s="5">
        <v>44346.895496666664</v>
      </c>
      <c r="B1434" s="6" t="s">
        <v>7387</v>
      </c>
      <c r="D1434" s="1" t="str">
        <f>VLOOKUP(X1434,'Entity Types'!B:C,2,false)</f>
        <v>შპს</v>
      </c>
      <c r="E1434" s="1" t="b">
        <v>0</v>
      </c>
      <c r="F1434" s="6" t="s">
        <v>7388</v>
      </c>
      <c r="G1434" s="6" t="str">
        <f>VLOOKUP(W1434, Countries!B:H,7,false)</f>
        <v>საქართველო - GEO</v>
      </c>
      <c r="H1434" s="6" t="s">
        <v>7389</v>
      </c>
      <c r="K1434" s="6" t="s">
        <v>7390</v>
      </c>
      <c r="L1434" s="6" t="s">
        <v>7391</v>
      </c>
      <c r="N1434" s="6" t="s">
        <v>80</v>
      </c>
      <c r="P1434" s="6" t="s">
        <v>7392</v>
      </c>
      <c r="R1434" s="6">
        <v>36419.0</v>
      </c>
      <c r="S1434" s="6">
        <v>996.0</v>
      </c>
      <c r="T1434" s="1" t="str">
        <f t="shared" si="1"/>
        <v>ICE001433</v>
      </c>
      <c r="U1434" s="1" t="str">
        <f>TRIM(B1434)&amp;" (ს.კ. "&amp;TRIM(F1434)&amp;") - "&amp;VLOOKUP(X1434,'Entity Types'!B:C,2,false)</f>
        <v>მათი (ს.კ. 208194292) - შპს</v>
      </c>
      <c r="V1434" s="6" t="s">
        <v>6302</v>
      </c>
      <c r="W1434" s="6" t="s">
        <v>63</v>
      </c>
      <c r="X1434" s="6" t="s">
        <v>64</v>
      </c>
    </row>
    <row r="1435">
      <c r="A1435" s="5">
        <v>44346.89553334491</v>
      </c>
      <c r="B1435" s="6" t="s">
        <v>7393</v>
      </c>
      <c r="D1435" s="1" t="str">
        <f>VLOOKUP(X1435,'Entity Types'!B:C,2,false)</f>
        <v>შპს</v>
      </c>
      <c r="E1435" s="1" t="b">
        <v>0</v>
      </c>
      <c r="F1435" s="6" t="s">
        <v>7394</v>
      </c>
      <c r="G1435" s="6" t="str">
        <f>VLOOKUP(W1435, Countries!B:H,7,false)</f>
        <v>საქართველო - GEO</v>
      </c>
      <c r="H1435" s="6" t="s">
        <v>7395</v>
      </c>
      <c r="K1435" s="6" t="s">
        <v>7396</v>
      </c>
      <c r="L1435" s="6" t="s">
        <v>7397</v>
      </c>
      <c r="N1435" s="6" t="s">
        <v>80</v>
      </c>
      <c r="P1435" s="6" t="s">
        <v>7398</v>
      </c>
      <c r="R1435" s="6">
        <v>38341.0</v>
      </c>
      <c r="S1435" s="6">
        <v>997.0</v>
      </c>
      <c r="T1435" s="1" t="str">
        <f t="shared" si="1"/>
        <v>ICE001434</v>
      </c>
      <c r="U1435" s="1" t="str">
        <f>TRIM(B1435)&amp;" (ს.კ. "&amp;TRIM(F1435)&amp;") - "&amp;VLOOKUP(X1435,'Entity Types'!B:C,2,false)</f>
        <v>ავანგარდი (ს.კ. 205048768) - შპს</v>
      </c>
      <c r="V1435" s="6" t="s">
        <v>6302</v>
      </c>
      <c r="W1435" s="6" t="s">
        <v>63</v>
      </c>
      <c r="X1435" s="6" t="s">
        <v>64</v>
      </c>
    </row>
    <row r="1436">
      <c r="A1436" s="5">
        <v>44346.89556990741</v>
      </c>
      <c r="B1436" s="6" t="s">
        <v>7399</v>
      </c>
      <c r="D1436" s="1" t="str">
        <f>VLOOKUP(X1436,'Entity Types'!B:C,2,false)</f>
        <v>შპს</v>
      </c>
      <c r="E1436" s="1" t="b">
        <v>0</v>
      </c>
      <c r="F1436" s="6" t="s">
        <v>7400</v>
      </c>
      <c r="G1436" s="6" t="str">
        <f>VLOOKUP(W1436, Countries!B:H,7,false)</f>
        <v>საქართველო - GEO</v>
      </c>
      <c r="H1436" s="6" t="s">
        <v>7401</v>
      </c>
      <c r="K1436" s="6" t="s">
        <v>7402</v>
      </c>
      <c r="L1436" s="6">
        <v>6.2001024297E10</v>
      </c>
      <c r="N1436" s="6" t="s">
        <v>80</v>
      </c>
      <c r="P1436" s="6" t="s">
        <v>7403</v>
      </c>
      <c r="R1436" s="6">
        <v>40555.0</v>
      </c>
      <c r="S1436" s="6">
        <v>993.0</v>
      </c>
      <c r="T1436" s="1" t="str">
        <f t="shared" si="1"/>
        <v>ICE001435</v>
      </c>
      <c r="U1436" s="1" t="str">
        <f>TRIM(B1436)&amp;" (ს.კ. "&amp;TRIM(F1436)&amp;") - "&amp;VLOOKUP(X1436,'Entity Types'!B:C,2,false)</f>
        <v>ეთკა (ს.კ. 400014248) - შპს</v>
      </c>
      <c r="V1436" s="6" t="s">
        <v>6302</v>
      </c>
      <c r="W1436" s="6" t="s">
        <v>63</v>
      </c>
      <c r="X1436" s="6" t="s">
        <v>64</v>
      </c>
    </row>
    <row r="1437">
      <c r="A1437" s="5">
        <v>44346.89560603009</v>
      </c>
      <c r="B1437" s="6" t="s">
        <v>7404</v>
      </c>
      <c r="D1437" s="1" t="str">
        <f>VLOOKUP(X1437,'Entity Types'!B:C,2,false)</f>
        <v>შპს</v>
      </c>
      <c r="E1437" s="1" t="b">
        <v>0</v>
      </c>
      <c r="F1437" s="6" t="s">
        <v>7405</v>
      </c>
      <c r="G1437" s="6" t="str">
        <f>VLOOKUP(W1437, Countries!B:H,7,false)</f>
        <v>საქართველო - GEO</v>
      </c>
      <c r="H1437" s="6" t="s">
        <v>7406</v>
      </c>
      <c r="K1437" s="6" t="s">
        <v>7407</v>
      </c>
      <c r="L1437" s="6" t="s">
        <v>7408</v>
      </c>
      <c r="N1437" s="6" t="s">
        <v>80</v>
      </c>
      <c r="P1437" s="6" t="s">
        <v>7409</v>
      </c>
      <c r="Q1437" s="6" t="s">
        <v>7410</v>
      </c>
      <c r="R1437" s="6">
        <v>40032.0</v>
      </c>
      <c r="S1437" s="6">
        <v>841.0</v>
      </c>
      <c r="T1437" s="1" t="str">
        <f t="shared" si="1"/>
        <v>ICE001436</v>
      </c>
      <c r="U1437" s="1" t="str">
        <f>TRIM(B1437)&amp;" (ს.კ. "&amp;TRIM(F1437)&amp;") - "&amp;VLOOKUP(X1437,'Entity Types'!B:C,2,false)</f>
        <v>ამოგარანტ (ს.კ. 202460489) - შპს</v>
      </c>
      <c r="V1437" s="6" t="s">
        <v>6302</v>
      </c>
      <c r="W1437" s="6" t="s">
        <v>63</v>
      </c>
      <c r="X1437" s="6" t="s">
        <v>64</v>
      </c>
    </row>
    <row r="1438">
      <c r="A1438" s="5">
        <v>44346.89564253472</v>
      </c>
      <c r="B1438" s="6" t="s">
        <v>7411</v>
      </c>
      <c r="D1438" s="1" t="str">
        <f>VLOOKUP(X1438,'Entity Types'!B:C,2,false)</f>
        <v>შპს</v>
      </c>
      <c r="E1438" s="1" t="b">
        <v>0</v>
      </c>
      <c r="F1438" s="6" t="s">
        <v>7412</v>
      </c>
      <c r="G1438" s="6" t="str">
        <f>VLOOKUP(W1438, Countries!B:H,7,false)</f>
        <v>საქართველო - GEO</v>
      </c>
      <c r="H1438" s="6" t="s">
        <v>7413</v>
      </c>
      <c r="K1438" s="6" t="s">
        <v>7414</v>
      </c>
      <c r="L1438" s="6">
        <v>6.1002001673E10</v>
      </c>
      <c r="N1438" s="6" t="s">
        <v>80</v>
      </c>
      <c r="P1438" s="6" t="s">
        <v>7415</v>
      </c>
      <c r="R1438" s="6">
        <v>38034.0</v>
      </c>
      <c r="S1438" s="6">
        <v>953.0</v>
      </c>
      <c r="T1438" s="1" t="str">
        <f t="shared" si="1"/>
        <v>ICE001437</v>
      </c>
      <c r="U1438" s="1" t="str">
        <f>TRIM(B1438)&amp;" (ს.კ. "&amp;TRIM(F1438)&amp;") - "&amp;VLOOKUP(X1438,'Entity Types'!B:C,2,false)</f>
        <v>ტარიელი (ს.კ. 245442454) - შპს</v>
      </c>
      <c r="V1438" s="6" t="s">
        <v>6302</v>
      </c>
      <c r="W1438" s="6" t="s">
        <v>63</v>
      </c>
      <c r="X1438" s="6" t="s">
        <v>64</v>
      </c>
    </row>
    <row r="1439">
      <c r="A1439" s="5">
        <v>44346.89567804398</v>
      </c>
      <c r="B1439" s="6" t="s">
        <v>7416</v>
      </c>
      <c r="D1439" s="1" t="str">
        <f>VLOOKUP(X1439,'Entity Types'!B:C,2,false)</f>
        <v>შპს</v>
      </c>
      <c r="E1439" s="1" t="b">
        <v>0</v>
      </c>
      <c r="F1439" s="6" t="s">
        <v>7417</v>
      </c>
      <c r="G1439" s="6" t="str">
        <f>VLOOKUP(W1439, Countries!B:H,7,false)</f>
        <v>საქართველო - GEO</v>
      </c>
      <c r="H1439" s="6" t="s">
        <v>7418</v>
      </c>
      <c r="K1439" s="6" t="s">
        <v>7419</v>
      </c>
      <c r="L1439" s="6" t="s">
        <v>7420</v>
      </c>
      <c r="N1439" s="6" t="s">
        <v>80</v>
      </c>
      <c r="P1439" s="6" t="s">
        <v>7421</v>
      </c>
      <c r="Q1439" s="6" t="s">
        <v>7422</v>
      </c>
      <c r="R1439" s="6">
        <v>38337.0</v>
      </c>
      <c r="S1439" s="6">
        <v>990.0</v>
      </c>
      <c r="T1439" s="1" t="str">
        <f t="shared" si="1"/>
        <v>ICE001438</v>
      </c>
      <c r="U1439" s="1" t="str">
        <f>TRIM(B1439)&amp;" (ს.კ. "&amp;TRIM(F1439)&amp;") - "&amp;VLOOKUP(X1439,'Entity Types'!B:C,2,false)</f>
        <v>ლთბ (ს.კ. 200118425) - შპს</v>
      </c>
      <c r="V1439" s="6" t="s">
        <v>6302</v>
      </c>
      <c r="W1439" s="6" t="s">
        <v>63</v>
      </c>
      <c r="X1439" s="6" t="s">
        <v>64</v>
      </c>
    </row>
    <row r="1440">
      <c r="A1440" s="5">
        <v>44346.895714583334</v>
      </c>
      <c r="B1440" s="6" t="s">
        <v>7423</v>
      </c>
      <c r="D1440" s="1" t="str">
        <f>VLOOKUP(X1440,'Entity Types'!B:C,2,false)</f>
        <v>შპს</v>
      </c>
      <c r="E1440" s="1" t="b">
        <v>0</v>
      </c>
      <c r="F1440" s="6" t="s">
        <v>7424</v>
      </c>
      <c r="G1440" s="6" t="str">
        <f>VLOOKUP(W1440, Countries!B:H,7,false)</f>
        <v>საქართველო - GEO</v>
      </c>
      <c r="H1440" s="6" t="s">
        <v>7425</v>
      </c>
      <c r="K1440" s="6" t="s">
        <v>7426</v>
      </c>
      <c r="L1440" s="6" t="s">
        <v>7427</v>
      </c>
      <c r="N1440" s="6" t="s">
        <v>80</v>
      </c>
      <c r="P1440" s="6" t="s">
        <v>7428</v>
      </c>
      <c r="Q1440" s="6" t="s">
        <v>7429</v>
      </c>
      <c r="R1440" s="6">
        <v>42054.0</v>
      </c>
      <c r="S1440" s="6">
        <v>960.0</v>
      </c>
      <c r="T1440" s="1" t="str">
        <f t="shared" si="1"/>
        <v>ICE001439</v>
      </c>
      <c r="U1440" s="1" t="str">
        <f>TRIM(B1440)&amp;" (ს.კ. "&amp;TRIM(F1440)&amp;") - "&amp;VLOOKUP(X1440,'Entity Types'!B:C,2,false)</f>
        <v>ოცნება (ს.კ. 400139033) - შპს</v>
      </c>
      <c r="V1440" s="6" t="s">
        <v>6302</v>
      </c>
      <c r="W1440" s="6" t="s">
        <v>63</v>
      </c>
      <c r="X1440" s="6" t="s">
        <v>64</v>
      </c>
    </row>
    <row r="1441">
      <c r="A1441" s="5">
        <v>44346.89575055556</v>
      </c>
      <c r="B1441" s="6" t="s">
        <v>7430</v>
      </c>
      <c r="D1441" s="1" t="str">
        <f>VLOOKUP(X1441,'Entity Types'!B:C,2,false)</f>
        <v>შპს</v>
      </c>
      <c r="E1441" s="1" t="b">
        <v>0</v>
      </c>
      <c r="F1441" s="6" t="s">
        <v>7431</v>
      </c>
      <c r="G1441" s="6" t="str">
        <f>VLOOKUP(W1441, Countries!B:H,7,false)</f>
        <v>საქართველო - GEO</v>
      </c>
      <c r="H1441" s="6" t="s">
        <v>7432</v>
      </c>
      <c r="K1441" s="6" t="s">
        <v>7433</v>
      </c>
      <c r="L1441" s="6" t="s">
        <v>7434</v>
      </c>
      <c r="N1441" s="6" t="s">
        <v>80</v>
      </c>
      <c r="P1441" s="6" t="s">
        <v>7435</v>
      </c>
      <c r="Q1441" s="6" t="s">
        <v>7436</v>
      </c>
      <c r="R1441" s="6">
        <v>41673.0</v>
      </c>
      <c r="S1441" s="6">
        <v>962.0</v>
      </c>
      <c r="T1441" s="1" t="str">
        <f t="shared" si="1"/>
        <v>ICE001440</v>
      </c>
      <c r="U1441" s="1" t="str">
        <f>TRIM(B1441)&amp;" (ს.კ. "&amp;TRIM(F1441)&amp;") - "&amp;VLOOKUP(X1441,'Entity Types'!B:C,2,false)</f>
        <v>გიორგი (ს.კ. 400110599) - შპს</v>
      </c>
      <c r="V1441" s="6" t="s">
        <v>6302</v>
      </c>
      <c r="W1441" s="6" t="s">
        <v>63</v>
      </c>
      <c r="X1441" s="6" t="s">
        <v>64</v>
      </c>
    </row>
    <row r="1442">
      <c r="A1442" s="5">
        <v>44346.89578662037</v>
      </c>
      <c r="B1442" s="6" t="s">
        <v>1884</v>
      </c>
      <c r="D1442" s="1" t="str">
        <f>VLOOKUP(X1442,'Entity Types'!B:C,2,false)</f>
        <v>შპს</v>
      </c>
      <c r="E1442" s="1" t="b">
        <v>0</v>
      </c>
      <c r="F1442" s="6" t="s">
        <v>7437</v>
      </c>
      <c r="G1442" s="6" t="str">
        <f>VLOOKUP(W1442, Countries!B:H,7,false)</f>
        <v>საქართველო - GEO</v>
      </c>
      <c r="H1442" s="6" t="s">
        <v>7438</v>
      </c>
      <c r="K1442" s="6" t="s">
        <v>7439</v>
      </c>
      <c r="L1442" s="6">
        <v>6.10010075E10</v>
      </c>
      <c r="N1442" s="6" t="s">
        <v>80</v>
      </c>
      <c r="P1442" s="6" t="s">
        <v>7440</v>
      </c>
      <c r="Q1442" s="6" t="s">
        <v>7441</v>
      </c>
      <c r="R1442" s="6">
        <v>41653.0</v>
      </c>
      <c r="S1442" s="6">
        <v>1672.0</v>
      </c>
      <c r="T1442" s="1" t="str">
        <f t="shared" si="1"/>
        <v>ICE001441</v>
      </c>
      <c r="U1442" s="1" t="str">
        <f>TRIM(B1442)&amp;" (ს.კ. "&amp;TRIM(F1442)&amp;") - "&amp;VLOOKUP(X1442,'Entity Types'!B:C,2,false)</f>
        <v>თეგი (ს.კ. 445436537) - შპს</v>
      </c>
      <c r="V1442" s="6" t="s">
        <v>6302</v>
      </c>
      <c r="W1442" s="6" t="s">
        <v>63</v>
      </c>
      <c r="X1442" s="6" t="s">
        <v>64</v>
      </c>
    </row>
    <row r="1443">
      <c r="A1443" s="5">
        <v>44346.89582239583</v>
      </c>
      <c r="B1443" s="6" t="s">
        <v>7442</v>
      </c>
      <c r="D1443" s="1" t="str">
        <f>VLOOKUP(X1443,'Entity Types'!B:C,2,false)</f>
        <v>შპს</v>
      </c>
      <c r="E1443" s="1" t="b">
        <v>0</v>
      </c>
      <c r="F1443" s="6" t="s">
        <v>7443</v>
      </c>
      <c r="G1443" s="6" t="str">
        <f>VLOOKUP(W1443, Countries!B:H,7,false)</f>
        <v>საქართველო - GEO</v>
      </c>
      <c r="H1443" s="6" t="s">
        <v>7444</v>
      </c>
      <c r="K1443" s="6" t="s">
        <v>7445</v>
      </c>
      <c r="L1443" s="6">
        <v>6.1006002159E10</v>
      </c>
      <c r="N1443" s="6" t="s">
        <v>80</v>
      </c>
      <c r="P1443" s="6" t="s">
        <v>7446</v>
      </c>
      <c r="Q1443" s="6" t="s">
        <v>7447</v>
      </c>
      <c r="R1443" s="6">
        <v>42548.0</v>
      </c>
      <c r="S1443" s="6">
        <v>986.0</v>
      </c>
      <c r="T1443" s="1" t="str">
        <f t="shared" si="1"/>
        <v>ICE001442</v>
      </c>
      <c r="U1443" s="1" t="str">
        <f>TRIM(B1443)&amp;" (ს.კ. "&amp;TRIM(F1443)&amp;") - "&amp;VLOOKUP(X1443,'Entity Types'!B:C,2,false)</f>
        <v>დრიმლენდი (ს.კ. 448400677) - შპს</v>
      </c>
      <c r="V1443" s="6" t="s">
        <v>6302</v>
      </c>
      <c r="W1443" s="6" t="s">
        <v>63</v>
      </c>
      <c r="X1443" s="6" t="s">
        <v>64</v>
      </c>
    </row>
    <row r="1444">
      <c r="A1444" s="5">
        <v>44346.89585770833</v>
      </c>
      <c r="B1444" s="6" t="s">
        <v>7448</v>
      </c>
      <c r="D1444" s="1" t="str">
        <f>VLOOKUP(X1444,'Entity Types'!B:C,2,false)</f>
        <v>შპს</v>
      </c>
      <c r="E1444" s="1" t="b">
        <v>0</v>
      </c>
      <c r="F1444" s="6" t="s">
        <v>7449</v>
      </c>
      <c r="G1444" s="6" t="str">
        <f>VLOOKUP(W1444, Countries!B:H,7,false)</f>
        <v>საქართველო - GEO</v>
      </c>
      <c r="H1444" s="6" t="s">
        <v>7450</v>
      </c>
      <c r="K1444" s="6" t="s">
        <v>7451</v>
      </c>
      <c r="L1444" s="6">
        <v>6.1004000924E10</v>
      </c>
      <c r="N1444" s="6" t="s">
        <v>80</v>
      </c>
      <c r="P1444" s="6" t="s">
        <v>7452</v>
      </c>
      <c r="Q1444" s="6" t="s">
        <v>7453</v>
      </c>
      <c r="R1444" s="6">
        <v>40708.0</v>
      </c>
      <c r="S1444" s="6">
        <v>939.0</v>
      </c>
      <c r="T1444" s="1" t="str">
        <f t="shared" si="1"/>
        <v>ICE001443</v>
      </c>
      <c r="U1444" s="1" t="str">
        <f>TRIM(B1444)&amp;" (ს.კ. "&amp;TRIM(F1444)&amp;") - "&amp;VLOOKUP(X1444,'Entity Types'!B:C,2,false)</f>
        <v>ბათუმი სიტი XXI (ს.კ. 445398436) - შპს</v>
      </c>
      <c r="V1444" s="6" t="s">
        <v>6302</v>
      </c>
      <c r="W1444" s="6" t="s">
        <v>63</v>
      </c>
      <c r="X1444" s="6" t="s">
        <v>64</v>
      </c>
    </row>
    <row r="1445">
      <c r="A1445" s="5">
        <v>44346.89589346065</v>
      </c>
      <c r="B1445" s="6" t="s">
        <v>7454</v>
      </c>
      <c r="D1445" s="1" t="str">
        <f>VLOOKUP(X1445,'Entity Types'!B:C,2,false)</f>
        <v>შპს</v>
      </c>
      <c r="E1445" s="1" t="b">
        <v>0</v>
      </c>
      <c r="F1445" s="6" t="s">
        <v>7455</v>
      </c>
      <c r="G1445" s="6" t="str">
        <f>VLOOKUP(W1445, Countries!B:H,7,false)</f>
        <v>საქართველო - GEO</v>
      </c>
      <c r="H1445" s="6" t="s">
        <v>7456</v>
      </c>
      <c r="K1445" s="6" t="s">
        <v>7457</v>
      </c>
      <c r="L1445" s="6" t="s">
        <v>7458</v>
      </c>
      <c r="N1445" s="6" t="s">
        <v>80</v>
      </c>
      <c r="P1445" s="6" t="s">
        <v>7459</v>
      </c>
      <c r="Q1445" s="6" t="s">
        <v>7460</v>
      </c>
      <c r="R1445" s="6">
        <v>43039.0</v>
      </c>
      <c r="S1445" s="6">
        <v>857.0</v>
      </c>
      <c r="T1445" s="1" t="str">
        <f t="shared" si="1"/>
        <v>ICE001444</v>
      </c>
      <c r="U1445" s="1" t="str">
        <f>TRIM(B1445)&amp;" (ს.კ. "&amp;TRIM(F1445)&amp;") - "&amp;VLOOKUP(X1445,'Entity Types'!B:C,2,false)</f>
        <v>ელექტრონ იქსი (ს.კ. 400221078) - შპს</v>
      </c>
      <c r="V1445" s="6" t="s">
        <v>6302</v>
      </c>
      <c r="W1445" s="6" t="s">
        <v>63</v>
      </c>
      <c r="X1445" s="6" t="s">
        <v>64</v>
      </c>
    </row>
    <row r="1446">
      <c r="A1446" s="5">
        <v>44346.89592924769</v>
      </c>
      <c r="B1446" s="6" t="s">
        <v>7461</v>
      </c>
      <c r="D1446" s="1" t="str">
        <f>VLOOKUP(X1446,'Entity Types'!B:C,2,false)</f>
        <v>შპს</v>
      </c>
      <c r="E1446" s="1" t="b">
        <v>0</v>
      </c>
      <c r="F1446" s="6" t="s">
        <v>7462</v>
      </c>
      <c r="G1446" s="6" t="str">
        <f>VLOOKUP(W1446, Countries!B:H,7,false)</f>
        <v>საქართველო - GEO</v>
      </c>
      <c r="H1446" s="6" t="s">
        <v>7463</v>
      </c>
      <c r="K1446" s="6" t="s">
        <v>5232</v>
      </c>
      <c r="L1446" s="6" t="s">
        <v>7464</v>
      </c>
      <c r="N1446" s="6" t="s">
        <v>80</v>
      </c>
      <c r="P1446" s="6" t="s">
        <v>7465</v>
      </c>
      <c r="Q1446" s="6" t="s">
        <v>7466</v>
      </c>
      <c r="R1446" s="6">
        <v>41983.0</v>
      </c>
      <c r="S1446" s="6">
        <v>910.0</v>
      </c>
      <c r="T1446" s="1" t="str">
        <f t="shared" si="1"/>
        <v>ICE001445</v>
      </c>
      <c r="U1446" s="1" t="str">
        <f>TRIM(B1446)&amp;" (ს.კ. "&amp;TRIM(F1446)&amp;") - "&amp;VLOOKUP(X1446,'Entity Types'!B:C,2,false)</f>
        <v>ახალი გზა მშენებლობისკენ (ს.კ. 406133624) - შპს</v>
      </c>
      <c r="V1446" s="6" t="s">
        <v>6302</v>
      </c>
      <c r="W1446" s="6" t="s">
        <v>63</v>
      </c>
      <c r="X1446" s="6" t="s">
        <v>64</v>
      </c>
    </row>
    <row r="1447">
      <c r="A1447" s="5">
        <v>44346.895966111115</v>
      </c>
      <c r="B1447" s="6" t="s">
        <v>7467</v>
      </c>
      <c r="D1447" s="1" t="str">
        <f>VLOOKUP(X1447,'Entity Types'!B:C,2,false)</f>
        <v>შპს</v>
      </c>
      <c r="E1447" s="1" t="b">
        <v>0</v>
      </c>
      <c r="F1447" s="6" t="s">
        <v>7468</v>
      </c>
      <c r="G1447" s="6" t="str">
        <f>VLOOKUP(W1447, Countries!B:H,7,false)</f>
        <v>საქართველო - GEO</v>
      </c>
      <c r="H1447" s="6" t="s">
        <v>7469</v>
      </c>
      <c r="K1447" s="6" t="s">
        <v>7470</v>
      </c>
      <c r="L1447" s="6">
        <v>1.2001081196E10</v>
      </c>
      <c r="N1447" s="6" t="s">
        <v>80</v>
      </c>
      <c r="P1447" s="6" t="s">
        <v>7471</v>
      </c>
      <c r="Q1447" s="6" t="s">
        <v>7469</v>
      </c>
      <c r="R1447" s="6">
        <v>42234.0</v>
      </c>
      <c r="S1447" s="6">
        <v>946.0</v>
      </c>
      <c r="T1447" s="1" t="str">
        <f t="shared" si="1"/>
        <v>ICE001446</v>
      </c>
      <c r="U1447" s="1" t="str">
        <f>TRIM(B1447)&amp;" (ს.კ. "&amp;TRIM(F1447)&amp;") - "&amp;VLOOKUP(X1447,'Entity Types'!B:C,2,false)</f>
        <v>შრომა (ს.კ. 426527029) - შპს</v>
      </c>
      <c r="V1447" s="6" t="s">
        <v>6302</v>
      </c>
      <c r="W1447" s="6" t="s">
        <v>63</v>
      </c>
      <c r="X1447" s="6" t="s">
        <v>64</v>
      </c>
    </row>
    <row r="1448">
      <c r="A1448" s="5">
        <v>44346.89600432871</v>
      </c>
      <c r="B1448" s="6" t="s">
        <v>7472</v>
      </c>
      <c r="D1448" s="1" t="str">
        <f>VLOOKUP(X1448,'Entity Types'!B:C,2,false)</f>
        <v>შპს</v>
      </c>
      <c r="E1448" s="1" t="b">
        <v>0</v>
      </c>
      <c r="F1448" s="6" t="s">
        <v>7473</v>
      </c>
      <c r="G1448" s="6" t="str">
        <f>VLOOKUP(W1448, Countries!B:H,7,false)</f>
        <v>საქართველო - GEO</v>
      </c>
      <c r="H1448" s="6" t="s">
        <v>7474</v>
      </c>
      <c r="K1448" s="6" t="s">
        <v>7475</v>
      </c>
      <c r="L1448" s="6" t="s">
        <v>7476</v>
      </c>
      <c r="N1448" s="6" t="s">
        <v>80</v>
      </c>
      <c r="P1448" s="6" t="s">
        <v>7477</v>
      </c>
      <c r="Q1448" s="6" t="s">
        <v>7478</v>
      </c>
      <c r="R1448" s="6">
        <v>42809.0</v>
      </c>
      <c r="S1448" s="6">
        <v>873.0</v>
      </c>
      <c r="T1448" s="1" t="str">
        <f t="shared" si="1"/>
        <v>ICE001447</v>
      </c>
      <c r="U1448" s="1" t="str">
        <f>TRIM(B1448)&amp;" (ს.კ. "&amp;TRIM(F1448)&amp;") - "&amp;VLOOKUP(X1448,'Entity Types'!B:C,2,false)</f>
        <v>პრიმტექს პლიუსი (ს.კ. 404533554) - შპს</v>
      </c>
      <c r="V1448" s="6" t="s">
        <v>6302</v>
      </c>
      <c r="W1448" s="6" t="s">
        <v>63</v>
      </c>
      <c r="X1448" s="6" t="s">
        <v>64</v>
      </c>
    </row>
    <row r="1449">
      <c r="A1449" s="5">
        <v>44346.89604173611</v>
      </c>
      <c r="B1449" s="6" t="s">
        <v>7479</v>
      </c>
      <c r="D1449" s="1" t="str">
        <f>VLOOKUP(X1449,'Entity Types'!B:C,2,false)</f>
        <v>შპს</v>
      </c>
      <c r="E1449" s="1" t="b">
        <v>0</v>
      </c>
      <c r="F1449" s="6" t="s">
        <v>7480</v>
      </c>
      <c r="G1449" s="6" t="str">
        <f>VLOOKUP(W1449, Countries!B:H,7,false)</f>
        <v>საქართველო - GEO</v>
      </c>
      <c r="H1449" s="6" t="s">
        <v>7481</v>
      </c>
      <c r="K1449" s="6" t="s">
        <v>7482</v>
      </c>
      <c r="L1449" s="6" t="s">
        <v>7483</v>
      </c>
      <c r="N1449" s="6" t="s">
        <v>80</v>
      </c>
      <c r="P1449" s="6" t="s">
        <v>7484</v>
      </c>
      <c r="Q1449" s="6" t="s">
        <v>7485</v>
      </c>
      <c r="R1449" s="6">
        <v>42619.0</v>
      </c>
      <c r="S1449" s="6">
        <v>879.0</v>
      </c>
      <c r="T1449" s="1" t="str">
        <f t="shared" si="1"/>
        <v>ICE001448</v>
      </c>
      <c r="U1449" s="1" t="str">
        <f>TRIM(B1449)&amp;" (ს.კ. "&amp;TRIM(F1449)&amp;") - "&amp;VLOOKUP(X1449,'Entity Types'!B:C,2,false)</f>
        <v>მინისო ჯორჯია (ს.კ. 405164879) - შპს</v>
      </c>
      <c r="V1449" s="6" t="s">
        <v>6302</v>
      </c>
      <c r="W1449" s="6" t="s">
        <v>63</v>
      </c>
      <c r="X1449" s="6" t="s">
        <v>64</v>
      </c>
    </row>
    <row r="1450">
      <c r="A1450" s="5">
        <v>44346.89607824074</v>
      </c>
      <c r="B1450" s="6" t="s">
        <v>7486</v>
      </c>
      <c r="D1450" s="1" t="str">
        <f>VLOOKUP(X1450,'Entity Types'!B:C,2,false)</f>
        <v>შპს</v>
      </c>
      <c r="E1450" s="1" t="b">
        <v>0</v>
      </c>
      <c r="F1450" s="6" t="s">
        <v>7487</v>
      </c>
      <c r="G1450" s="6" t="str">
        <f>VLOOKUP(W1450, Countries!B:H,7,false)</f>
        <v>საქართველო - GEO</v>
      </c>
      <c r="H1450" s="6" t="s">
        <v>7488</v>
      </c>
      <c r="K1450" s="6" t="s">
        <v>7489</v>
      </c>
      <c r="L1450" s="6">
        <v>4.1001025445E10</v>
      </c>
      <c r="N1450" s="6" t="s">
        <v>80</v>
      </c>
      <c r="P1450" s="6" t="s">
        <v>7490</v>
      </c>
      <c r="Q1450" s="6" t="s">
        <v>7491</v>
      </c>
      <c r="R1450" s="6">
        <v>43129.0</v>
      </c>
      <c r="S1450" s="6">
        <v>875.0</v>
      </c>
      <c r="T1450" s="1" t="str">
        <f t="shared" si="1"/>
        <v>ICE001449</v>
      </c>
      <c r="U1450" s="1" t="str">
        <f>TRIM(B1450)&amp;" (ს.კ. "&amp;TRIM(F1450)&amp;") - "&amp;VLOOKUP(X1450,'Entity Types'!B:C,2,false)</f>
        <v>სავარძელი (ს.კ. 402074580) - შპს</v>
      </c>
      <c r="V1450" s="6" t="s">
        <v>6302</v>
      </c>
      <c r="W1450" s="6" t="s">
        <v>63</v>
      </c>
      <c r="X1450" s="6" t="s">
        <v>64</v>
      </c>
    </row>
    <row r="1451">
      <c r="A1451" s="5">
        <v>44346.89611497685</v>
      </c>
      <c r="B1451" s="6" t="s">
        <v>7492</v>
      </c>
      <c r="D1451" s="1" t="str">
        <f>VLOOKUP(X1451,'Entity Types'!B:C,2,false)</f>
        <v>შპს</v>
      </c>
      <c r="E1451" s="1" t="b">
        <v>0</v>
      </c>
      <c r="F1451" s="6" t="s">
        <v>7493</v>
      </c>
      <c r="G1451" s="6" t="str">
        <f>VLOOKUP(W1451, Countries!B:H,7,false)</f>
        <v>საქართველო - GEO</v>
      </c>
      <c r="H1451" s="6" t="s">
        <v>7494</v>
      </c>
      <c r="K1451" s="6" t="s">
        <v>7495</v>
      </c>
      <c r="L1451" s="6">
        <v>6.1009000862E10</v>
      </c>
      <c r="N1451" s="6" t="s">
        <v>80</v>
      </c>
      <c r="P1451" s="6" t="s">
        <v>7496</v>
      </c>
      <c r="Q1451" s="6" t="s">
        <v>7497</v>
      </c>
      <c r="R1451" s="6">
        <v>41407.0</v>
      </c>
      <c r="S1451" s="6">
        <v>862.0</v>
      </c>
      <c r="T1451" s="1" t="str">
        <f t="shared" si="1"/>
        <v>ICE001450</v>
      </c>
      <c r="U1451" s="1" t="str">
        <f>TRIM(B1451)&amp;" (ს.კ. "&amp;TRIM(F1451)&amp;") - "&amp;VLOOKUP(X1451,'Entity Types'!B:C,2,false)</f>
        <v>არჩი (ს.კ. 448389529) - შპს</v>
      </c>
      <c r="V1451" s="6" t="s">
        <v>6302</v>
      </c>
      <c r="W1451" s="6" t="s">
        <v>63</v>
      </c>
      <c r="X1451" s="6" t="s">
        <v>64</v>
      </c>
    </row>
    <row r="1452">
      <c r="A1452" s="5">
        <v>44346.89615178241</v>
      </c>
      <c r="B1452" s="6" t="s">
        <v>7498</v>
      </c>
      <c r="D1452" s="1" t="str">
        <f>VLOOKUP(X1452,'Entity Types'!B:C,2,false)</f>
        <v>შპს</v>
      </c>
      <c r="E1452" s="1" t="b">
        <v>0</v>
      </c>
      <c r="F1452" s="6" t="s">
        <v>7499</v>
      </c>
      <c r="G1452" s="6" t="str">
        <f>VLOOKUP(W1452, Countries!B:H,7,false)</f>
        <v>საქართველო - GEO</v>
      </c>
      <c r="H1452" s="6" t="s">
        <v>7500</v>
      </c>
      <c r="K1452" s="6" t="s">
        <v>7501</v>
      </c>
      <c r="L1452" s="6" t="s">
        <v>7502</v>
      </c>
      <c r="N1452" s="6" t="s">
        <v>80</v>
      </c>
      <c r="P1452" s="6" t="s">
        <v>7503</v>
      </c>
      <c r="Q1452" s="6" t="s">
        <v>7504</v>
      </c>
      <c r="R1452" s="6">
        <v>38432.0</v>
      </c>
      <c r="S1452" s="6">
        <v>835.0</v>
      </c>
      <c r="T1452" s="1" t="str">
        <f t="shared" si="1"/>
        <v>ICE001451</v>
      </c>
      <c r="U1452" s="1" t="str">
        <f>TRIM(B1452)&amp;" (ს.კ. "&amp;TRIM(F1452)&amp;") - "&amp;VLOOKUP(X1452,'Entity Types'!B:C,2,false)</f>
        <v>მაქსთერმი (ს.კ. 237978113) - შპს</v>
      </c>
      <c r="V1452" s="6" t="s">
        <v>6302</v>
      </c>
      <c r="W1452" s="6" t="s">
        <v>63</v>
      </c>
      <c r="X1452" s="6" t="s">
        <v>64</v>
      </c>
    </row>
    <row r="1453">
      <c r="A1453" s="5">
        <v>44346.89618831019</v>
      </c>
      <c r="B1453" s="6" t="s">
        <v>7505</v>
      </c>
      <c r="D1453" s="1" t="str">
        <f>VLOOKUP(X1453,'Entity Types'!B:C,2,false)</f>
        <v>შპს</v>
      </c>
      <c r="E1453" s="1" t="b">
        <v>0</v>
      </c>
      <c r="F1453" s="6" t="s">
        <v>7506</v>
      </c>
      <c r="G1453" s="6" t="str">
        <f>VLOOKUP(W1453, Countries!B:H,7,false)</f>
        <v>საქართველო - GEO</v>
      </c>
      <c r="H1453" s="6" t="s">
        <v>7507</v>
      </c>
      <c r="K1453" s="6" t="s">
        <v>7508</v>
      </c>
      <c r="L1453" s="6">
        <v>6.1002000241E10</v>
      </c>
      <c r="N1453" s="6" t="s">
        <v>80</v>
      </c>
      <c r="P1453" s="6" t="s">
        <v>7509</v>
      </c>
      <c r="Q1453" s="6" t="s">
        <v>7510</v>
      </c>
      <c r="R1453" s="6">
        <v>39350.0</v>
      </c>
      <c r="S1453" s="6">
        <v>1030.0</v>
      </c>
      <c r="T1453" s="1" t="str">
        <f t="shared" si="1"/>
        <v>ICE001452</v>
      </c>
      <c r="U1453" s="1" t="str">
        <f>TRIM(B1453)&amp;" (ს.კ. "&amp;TRIM(F1453)&amp;") - "&amp;VLOOKUP(X1453,'Entity Types'!B:C,2,false)</f>
        <v>ზოდი პლიუსი (ს.კ. 202424313) - შპს</v>
      </c>
      <c r="V1453" s="6" t="s">
        <v>6302</v>
      </c>
      <c r="W1453" s="6" t="s">
        <v>63</v>
      </c>
      <c r="X1453" s="6" t="s">
        <v>64</v>
      </c>
    </row>
    <row r="1454">
      <c r="A1454" s="5">
        <v>44346.89622454861</v>
      </c>
      <c r="B1454" s="6" t="s">
        <v>7511</v>
      </c>
      <c r="D1454" s="1" t="str">
        <f>VLOOKUP(X1454,'Entity Types'!B:C,2,false)</f>
        <v>შპს</v>
      </c>
      <c r="E1454" s="1" t="b">
        <v>0</v>
      </c>
      <c r="F1454" s="6" t="s">
        <v>7512</v>
      </c>
      <c r="G1454" s="6" t="str">
        <f>VLOOKUP(W1454, Countries!B:H,7,false)</f>
        <v>საქართველო - GEO</v>
      </c>
      <c r="H1454" s="6" t="s">
        <v>7513</v>
      </c>
      <c r="I1454" s="6" t="s">
        <v>7514</v>
      </c>
      <c r="K1454" s="6" t="s">
        <v>7515</v>
      </c>
      <c r="L1454" s="6" t="s">
        <v>7516</v>
      </c>
      <c r="N1454" s="6" t="s">
        <v>80</v>
      </c>
      <c r="P1454" s="6" t="s">
        <v>7517</v>
      </c>
      <c r="Q1454" s="6" t="s">
        <v>7518</v>
      </c>
      <c r="R1454" s="6">
        <v>41365.0</v>
      </c>
      <c r="S1454" s="6">
        <v>943.0</v>
      </c>
      <c r="T1454" s="1" t="str">
        <f t="shared" si="1"/>
        <v>ICE001453</v>
      </c>
      <c r="U1454" s="1" t="str">
        <f>TRIM(B1454)&amp;" (ს.კ. "&amp;TRIM(F1454)&amp;") - "&amp;VLOOKUP(X1454,'Entity Types'!B:C,2,false)</f>
        <v>New Tbilisi (ს.კ. 406089977) - შპს</v>
      </c>
      <c r="V1454" s="6" t="s">
        <v>6302</v>
      </c>
      <c r="W1454" s="6" t="s">
        <v>63</v>
      </c>
      <c r="X1454" s="6" t="s">
        <v>64</v>
      </c>
    </row>
    <row r="1455">
      <c r="A1455" s="5">
        <v>44346.89626090278</v>
      </c>
      <c r="B1455" s="6" t="s">
        <v>7519</v>
      </c>
      <c r="D1455" s="1" t="str">
        <f>VLOOKUP(X1455,'Entity Types'!B:C,2,false)</f>
        <v>შპს</v>
      </c>
      <c r="E1455" s="1" t="b">
        <v>0</v>
      </c>
      <c r="F1455" s="6" t="s">
        <v>7520</v>
      </c>
      <c r="G1455" s="6" t="str">
        <f>VLOOKUP(W1455, Countries!B:H,7,false)</f>
        <v>საქართველო - GEO</v>
      </c>
      <c r="H1455" s="6" t="s">
        <v>7521</v>
      </c>
      <c r="K1455" s="6" t="s">
        <v>7522</v>
      </c>
      <c r="L1455" s="6" t="s">
        <v>7523</v>
      </c>
      <c r="N1455" s="6" t="s">
        <v>80</v>
      </c>
      <c r="P1455" s="6" t="s">
        <v>7524</v>
      </c>
      <c r="R1455" s="6">
        <v>40602.0</v>
      </c>
      <c r="S1455" s="6">
        <v>837.0</v>
      </c>
      <c r="T1455" s="1" t="str">
        <f t="shared" si="1"/>
        <v>ICE001454</v>
      </c>
      <c r="U1455" s="1" t="str">
        <f>TRIM(B1455)&amp;" (ს.კ. "&amp;TRIM(F1455)&amp;") - "&amp;VLOOKUP(X1455,'Entity Types'!B:C,2,false)</f>
        <v>ტასუკა 2011 (ს.კ. 401955988) - შპს</v>
      </c>
      <c r="V1455" s="6" t="s">
        <v>6302</v>
      </c>
      <c r="W1455" s="6" t="s">
        <v>63</v>
      </c>
      <c r="X1455" s="6" t="s">
        <v>64</v>
      </c>
    </row>
    <row r="1456">
      <c r="A1456" s="5">
        <v>44346.89629936343</v>
      </c>
      <c r="B1456" s="6" t="s">
        <v>7525</v>
      </c>
      <c r="D1456" s="1" t="str">
        <f>VLOOKUP(X1456,'Entity Types'!B:C,2,false)</f>
        <v>შპს</v>
      </c>
      <c r="E1456" s="1" t="b">
        <v>0</v>
      </c>
      <c r="F1456" s="6" t="s">
        <v>7526</v>
      </c>
      <c r="G1456" s="6" t="str">
        <f>VLOOKUP(W1456, Countries!B:H,7,false)</f>
        <v>საქართველო - GEO</v>
      </c>
      <c r="H1456" s="6" t="s">
        <v>7527</v>
      </c>
      <c r="K1456" s="6" t="s">
        <v>7525</v>
      </c>
      <c r="L1456" s="6">
        <v>3.5001041167E10</v>
      </c>
      <c r="N1456" s="6" t="s">
        <v>80</v>
      </c>
      <c r="P1456" s="6" t="s">
        <v>7528</v>
      </c>
      <c r="Q1456" s="6" t="s">
        <v>7529</v>
      </c>
      <c r="R1456" s="6">
        <v>42765.0</v>
      </c>
      <c r="S1456" s="6">
        <v>836.0</v>
      </c>
      <c r="T1456" s="1" t="str">
        <f t="shared" si="1"/>
        <v>ICE001455</v>
      </c>
      <c r="U1456" s="1" t="str">
        <f>TRIM(B1456)&amp;" (ს.კ. "&amp;TRIM(F1456)&amp;") - "&amp;VLOOKUP(X1456,'Entity Types'!B:C,2,false)</f>
        <v>რაფაელ ალიევი (ს.კ. 416332392) - შპს</v>
      </c>
      <c r="V1456" s="6" t="s">
        <v>6302</v>
      </c>
      <c r="W1456" s="6" t="s">
        <v>63</v>
      </c>
      <c r="X1456" s="6" t="s">
        <v>64</v>
      </c>
    </row>
    <row r="1457">
      <c r="A1457" s="5">
        <v>44346.8963366088</v>
      </c>
      <c r="B1457" s="6" t="s">
        <v>7530</v>
      </c>
      <c r="D1457" s="1" t="str">
        <f>VLOOKUP(X1457,'Entity Types'!B:C,2,false)</f>
        <v>შპს</v>
      </c>
      <c r="E1457" s="1" t="b">
        <v>0</v>
      </c>
      <c r="F1457" s="6" t="s">
        <v>7531</v>
      </c>
      <c r="G1457" s="6" t="str">
        <f>VLOOKUP(W1457, Countries!B:H,7,false)</f>
        <v>საქართველო - GEO</v>
      </c>
      <c r="H1457" s="6" t="s">
        <v>7532</v>
      </c>
      <c r="K1457" s="6" t="s">
        <v>4849</v>
      </c>
      <c r="L1457" s="6">
        <v>6.1004003603E10</v>
      </c>
      <c r="N1457" s="6" t="s">
        <v>80</v>
      </c>
      <c r="P1457" s="6" t="s">
        <v>7533</v>
      </c>
      <c r="Q1457" s="6" t="s">
        <v>7534</v>
      </c>
      <c r="R1457" s="6">
        <v>42993.0</v>
      </c>
      <c r="S1457" s="6">
        <v>838.0</v>
      </c>
      <c r="T1457" s="1" t="str">
        <f t="shared" si="1"/>
        <v>ICE001456</v>
      </c>
      <c r="U1457" s="1" t="str">
        <f>TRIM(B1457)&amp;" (ს.კ. "&amp;TRIM(F1457)&amp;") - "&amp;VLOOKUP(X1457,'Entity Types'!B:C,2,false)</f>
        <v>ჰელიო (ს.კ. 402064635) - შპს</v>
      </c>
      <c r="V1457" s="6" t="s">
        <v>6302</v>
      </c>
      <c r="W1457" s="6" t="s">
        <v>63</v>
      </c>
      <c r="X1457" s="6" t="s">
        <v>64</v>
      </c>
    </row>
    <row r="1458">
      <c r="A1458" s="5">
        <v>44346.89637351852</v>
      </c>
      <c r="B1458" s="6" t="s">
        <v>7535</v>
      </c>
      <c r="D1458" s="1" t="str">
        <f>VLOOKUP(X1458,'Entity Types'!B:C,2,false)</f>
        <v>შპს</v>
      </c>
      <c r="E1458" s="1" t="b">
        <v>0</v>
      </c>
      <c r="F1458" s="6" t="s">
        <v>7536</v>
      </c>
      <c r="G1458" s="6" t="str">
        <f>VLOOKUP(W1458, Countries!B:H,7,false)</f>
        <v>საქართველო - GEO</v>
      </c>
      <c r="H1458" s="6" t="s">
        <v>7537</v>
      </c>
      <c r="K1458" s="6" t="s">
        <v>7538</v>
      </c>
      <c r="L1458" s="6">
        <v>2.9001006614E10</v>
      </c>
      <c r="N1458" s="6" t="s">
        <v>80</v>
      </c>
      <c r="P1458" s="6" t="s">
        <v>7539</v>
      </c>
      <c r="Q1458" s="6" t="s">
        <v>7540</v>
      </c>
      <c r="R1458" s="6">
        <v>41534.0</v>
      </c>
      <c r="S1458" s="6">
        <v>842.0</v>
      </c>
      <c r="T1458" s="1" t="str">
        <f t="shared" si="1"/>
        <v>ICE001457</v>
      </c>
      <c r="U1458" s="1" t="str">
        <f>TRIM(B1458)&amp;" (ს.კ. "&amp;TRIM(F1458)&amp;") - "&amp;VLOOKUP(X1458,'Entity Types'!B:C,2,false)</f>
        <v>ევრო-პლუსი (ს.კ. 435429920) - შპს</v>
      </c>
      <c r="V1458" s="6" t="s">
        <v>6302</v>
      </c>
      <c r="W1458" s="6" t="s">
        <v>63</v>
      </c>
      <c r="X1458" s="6" t="s">
        <v>64</v>
      </c>
    </row>
    <row r="1459">
      <c r="A1459" s="5">
        <v>44346.8964094213</v>
      </c>
      <c r="B1459" s="6" t="s">
        <v>7541</v>
      </c>
      <c r="D1459" s="1" t="str">
        <f>VLOOKUP(X1459,'Entity Types'!B:C,2,false)</f>
        <v>შპს</v>
      </c>
      <c r="E1459" s="1" t="b">
        <v>0</v>
      </c>
      <c r="F1459" s="6" t="s">
        <v>7542</v>
      </c>
      <c r="G1459" s="6" t="str">
        <f>VLOOKUP(W1459, Countries!B:H,7,false)</f>
        <v>საქართველო - GEO</v>
      </c>
      <c r="H1459" s="6" t="s">
        <v>7543</v>
      </c>
      <c r="K1459" s="6" t="s">
        <v>7544</v>
      </c>
      <c r="L1459" s="6">
        <v>6.2005000808E10</v>
      </c>
      <c r="N1459" s="6" t="s">
        <v>80</v>
      </c>
      <c r="P1459" s="6" t="s">
        <v>7545</v>
      </c>
      <c r="R1459" s="6">
        <v>39392.0</v>
      </c>
      <c r="S1459" s="6">
        <v>894.0</v>
      </c>
      <c r="T1459" s="1" t="str">
        <f t="shared" si="1"/>
        <v>ICE001458</v>
      </c>
      <c r="U1459" s="1" t="str">
        <f>TRIM(B1459)&amp;" (ს.კ. "&amp;TRIM(F1459)&amp;") - "&amp;VLOOKUP(X1459,'Entity Types'!B:C,2,false)</f>
        <v>თ და ს - 2008 (ს.კ. 202431421) - შპს</v>
      </c>
      <c r="V1459" s="6" t="s">
        <v>6302</v>
      </c>
      <c r="W1459" s="6" t="s">
        <v>63</v>
      </c>
      <c r="X1459" s="6" t="s">
        <v>64</v>
      </c>
    </row>
    <row r="1460">
      <c r="A1460" s="5">
        <v>44346.89644563658</v>
      </c>
      <c r="B1460" s="6" t="s">
        <v>7546</v>
      </c>
      <c r="D1460" s="1" t="str">
        <f>VLOOKUP(X1460,'Entity Types'!B:C,2,false)</f>
        <v>შპს</v>
      </c>
      <c r="E1460" s="1" t="b">
        <v>0</v>
      </c>
      <c r="F1460" s="6" t="s">
        <v>7547</v>
      </c>
      <c r="G1460" s="6" t="str">
        <f>VLOOKUP(W1460, Countries!B:H,7,false)</f>
        <v>საქართველო - GEO</v>
      </c>
      <c r="H1460" s="6" t="s">
        <v>7548</v>
      </c>
      <c r="K1460" s="6" t="s">
        <v>7549</v>
      </c>
      <c r="L1460" s="6" t="s">
        <v>7550</v>
      </c>
      <c r="N1460" s="6" t="s">
        <v>80</v>
      </c>
      <c r="P1460" s="6" t="s">
        <v>7551</v>
      </c>
      <c r="R1460" s="6">
        <v>40325.0</v>
      </c>
      <c r="S1460" s="6">
        <v>744.0</v>
      </c>
      <c r="T1460" s="1" t="str">
        <f t="shared" si="1"/>
        <v>ICE001459</v>
      </c>
      <c r="U1460" s="1" t="str">
        <f>TRIM(B1460)&amp;" (ს.კ. "&amp;TRIM(F1460)&amp;") - "&amp;VLOOKUP(X1460,'Entity Types'!B:C,2,false)</f>
        <v>ანდანი (ს.კ. 404863288) - შპს</v>
      </c>
      <c r="V1460" s="6" t="s">
        <v>6302</v>
      </c>
      <c r="W1460" s="6" t="s">
        <v>63</v>
      </c>
      <c r="X1460" s="6" t="s">
        <v>64</v>
      </c>
    </row>
    <row r="1461">
      <c r="A1461" s="5">
        <v>44346.89648265047</v>
      </c>
      <c r="B1461" s="6" t="s">
        <v>7552</v>
      </c>
      <c r="D1461" s="1" t="str">
        <f>VLOOKUP(X1461,'Entity Types'!B:C,2,false)</f>
        <v>შპს</v>
      </c>
      <c r="E1461" s="1" t="b">
        <v>0</v>
      </c>
      <c r="F1461" s="6" t="s">
        <v>7553</v>
      </c>
      <c r="G1461" s="6" t="str">
        <f>VLOOKUP(W1461, Countries!B:H,7,false)</f>
        <v>საქართველო - GEO</v>
      </c>
      <c r="H1461" s="6" t="s">
        <v>7554</v>
      </c>
      <c r="K1461" s="6" t="s">
        <v>7555</v>
      </c>
      <c r="L1461" s="6" t="s">
        <v>7556</v>
      </c>
      <c r="N1461" s="6" t="s">
        <v>7557</v>
      </c>
      <c r="P1461" s="6" t="s">
        <v>7558</v>
      </c>
      <c r="Q1461" s="6" t="s">
        <v>7559</v>
      </c>
      <c r="R1461" s="6">
        <v>40378.0</v>
      </c>
      <c r="S1461" s="6">
        <v>872.0</v>
      </c>
      <c r="T1461" s="1" t="str">
        <f t="shared" si="1"/>
        <v>ICE001460</v>
      </c>
      <c r="U1461" s="1" t="str">
        <f>TRIM(B1461)&amp;" (ს.კ. "&amp;TRIM(F1461)&amp;") - "&amp;VLOOKUP(X1461,'Entity Types'!B:C,2,false)</f>
        <v>მეტალ ფორს ჯორჯია (ს.კ. 404867649) - შპს</v>
      </c>
      <c r="V1461" s="6" t="s">
        <v>6302</v>
      </c>
      <c r="W1461" s="6" t="s">
        <v>63</v>
      </c>
      <c r="X1461" s="6" t="s">
        <v>64</v>
      </c>
    </row>
    <row r="1462">
      <c r="A1462" s="5">
        <v>44346.89651900463</v>
      </c>
      <c r="B1462" s="6" t="s">
        <v>7560</v>
      </c>
      <c r="D1462" s="1" t="str">
        <f>VLOOKUP(X1462,'Entity Types'!B:C,2,false)</f>
        <v>შპს</v>
      </c>
      <c r="E1462" s="1" t="b">
        <v>0</v>
      </c>
      <c r="F1462" s="6" t="s">
        <v>7561</v>
      </c>
      <c r="G1462" s="6" t="str">
        <f>VLOOKUP(W1462, Countries!B:H,7,false)</f>
        <v>საქართველო - GEO</v>
      </c>
      <c r="H1462" s="6" t="s">
        <v>7562</v>
      </c>
      <c r="K1462" s="6" t="s">
        <v>7563</v>
      </c>
      <c r="L1462" s="6" t="s">
        <v>7564</v>
      </c>
      <c r="N1462" s="6" t="s">
        <v>7565</v>
      </c>
      <c r="P1462" s="6" t="s">
        <v>7566</v>
      </c>
      <c r="Q1462" s="6" t="s">
        <v>7567</v>
      </c>
      <c r="R1462" s="6">
        <v>40436.0</v>
      </c>
      <c r="S1462" s="6">
        <v>765.0</v>
      </c>
      <c r="T1462" s="1" t="str">
        <f t="shared" si="1"/>
        <v>ICE001461</v>
      </c>
      <c r="U1462" s="1" t="str">
        <f>TRIM(B1462)&amp;" (ს.კ. "&amp;TRIM(F1462)&amp;") - "&amp;VLOOKUP(X1462,'Entity Types'!B:C,2,false)</f>
        <v>თერმო ცენტრი (ს.კ. 404872401) - შპს</v>
      </c>
      <c r="V1462" s="6" t="s">
        <v>6302</v>
      </c>
      <c r="W1462" s="6" t="s">
        <v>63</v>
      </c>
      <c r="X1462" s="6" t="s">
        <v>64</v>
      </c>
    </row>
    <row r="1463">
      <c r="A1463" s="5">
        <v>44346.896555196756</v>
      </c>
      <c r="B1463" s="6" t="s">
        <v>7568</v>
      </c>
      <c r="D1463" s="1" t="str">
        <f>VLOOKUP(X1463,'Entity Types'!B:C,2,false)</f>
        <v>შპს</v>
      </c>
      <c r="E1463" s="1" t="b">
        <v>0</v>
      </c>
      <c r="F1463" s="6" t="s">
        <v>7569</v>
      </c>
      <c r="G1463" s="6" t="str">
        <f>VLOOKUP(W1463, Countries!B:H,7,false)</f>
        <v>საქართველო - GEO</v>
      </c>
      <c r="H1463" s="6" t="s">
        <v>7570</v>
      </c>
      <c r="K1463" s="6" t="s">
        <v>7571</v>
      </c>
      <c r="L1463" s="6" t="s">
        <v>7572</v>
      </c>
      <c r="N1463" s="6" t="s">
        <v>80</v>
      </c>
      <c r="P1463" s="6" t="s">
        <v>7573</v>
      </c>
      <c r="Q1463" s="6" t="s">
        <v>7574</v>
      </c>
      <c r="R1463" s="6">
        <v>42870.0</v>
      </c>
      <c r="S1463" s="6">
        <v>864.0</v>
      </c>
      <c r="T1463" s="1" t="str">
        <f t="shared" si="1"/>
        <v>ICE001462</v>
      </c>
      <c r="U1463" s="1" t="str">
        <f>TRIM(B1463)&amp;" (ს.კ. "&amp;TRIM(F1463)&amp;") - "&amp;VLOOKUP(X1463,'Entity Types'!B:C,2,false)</f>
        <v>გაბო (ს.კ. 405206888) - შპს</v>
      </c>
      <c r="V1463" s="6" t="s">
        <v>6302</v>
      </c>
      <c r="W1463" s="6" t="s">
        <v>63</v>
      </c>
      <c r="X1463" s="6" t="s">
        <v>64</v>
      </c>
    </row>
    <row r="1464">
      <c r="A1464" s="5">
        <v>44346.89659143519</v>
      </c>
      <c r="B1464" s="6" t="s">
        <v>7575</v>
      </c>
      <c r="D1464" s="1" t="str">
        <f>VLOOKUP(X1464,'Entity Types'!B:C,2,false)</f>
        <v>შპს</v>
      </c>
      <c r="E1464" s="1" t="b">
        <v>0</v>
      </c>
      <c r="F1464" s="6" t="s">
        <v>7576</v>
      </c>
      <c r="G1464" s="6" t="str">
        <f>VLOOKUP(W1464, Countries!B:H,7,false)</f>
        <v>საქართველო - GEO</v>
      </c>
      <c r="H1464" s="6" t="s">
        <v>7577</v>
      </c>
      <c r="K1464" s="6" t="s">
        <v>5764</v>
      </c>
      <c r="L1464" s="6" t="s">
        <v>7578</v>
      </c>
      <c r="N1464" s="6" t="s">
        <v>80</v>
      </c>
      <c r="P1464" s="6" t="s">
        <v>7579</v>
      </c>
      <c r="Q1464" s="6" t="s">
        <v>7580</v>
      </c>
      <c r="R1464" s="6">
        <v>37662.0</v>
      </c>
      <c r="S1464" s="6">
        <v>845.0</v>
      </c>
      <c r="T1464" s="1" t="str">
        <f t="shared" si="1"/>
        <v>ICE001463</v>
      </c>
      <c r="U1464" s="1" t="str">
        <f>TRIM(B1464)&amp;" (ს.კ. "&amp;TRIM(F1464)&amp;") - "&amp;VLOOKUP(X1464,'Entity Types'!B:C,2,false)</f>
        <v>პონტო ლაქი (ს.კ. 204999724) - შპს</v>
      </c>
      <c r="V1464" s="6" t="s">
        <v>6302</v>
      </c>
      <c r="W1464" s="6" t="s">
        <v>63</v>
      </c>
      <c r="X1464" s="6" t="s">
        <v>64</v>
      </c>
    </row>
    <row r="1465">
      <c r="A1465" s="5">
        <v>44346.89662782407</v>
      </c>
      <c r="B1465" s="6" t="s">
        <v>7581</v>
      </c>
      <c r="D1465" s="1" t="str">
        <f>VLOOKUP(X1465,'Entity Types'!B:C,2,false)</f>
        <v>შპს</v>
      </c>
      <c r="E1465" s="1" t="b">
        <v>0</v>
      </c>
      <c r="F1465" s="6" t="s">
        <v>7582</v>
      </c>
      <c r="G1465" s="6" t="str">
        <f>VLOOKUP(W1465, Countries!B:H,7,false)</f>
        <v>საქართველო - GEO</v>
      </c>
      <c r="H1465" s="6" t="s">
        <v>7583</v>
      </c>
      <c r="K1465" s="6" t="s">
        <v>7584</v>
      </c>
      <c r="L1465" s="6">
        <v>2.4001042611E10</v>
      </c>
      <c r="N1465" s="6" t="s">
        <v>80</v>
      </c>
      <c r="P1465" s="6" t="s">
        <v>7585</v>
      </c>
      <c r="Q1465" s="6" t="s">
        <v>7586</v>
      </c>
      <c r="R1465" s="6">
        <v>42431.0</v>
      </c>
      <c r="S1465" s="6">
        <v>871.0</v>
      </c>
      <c r="T1465" s="1" t="str">
        <f t="shared" si="1"/>
        <v>ICE001464</v>
      </c>
      <c r="U1465" s="1" t="str">
        <f>TRIM(B1465)&amp;" (ს.კ. "&amp;TRIM(F1465)&amp;") - "&amp;VLOOKUP(X1465,'Entity Types'!B:C,2,false)</f>
        <v>ბიზნეს ლიდერი 2016 (ს.კ. 432543937) - შპს</v>
      </c>
      <c r="V1465" s="6" t="s">
        <v>6302</v>
      </c>
      <c r="W1465" s="6" t="s">
        <v>63</v>
      </c>
      <c r="X1465" s="6" t="s">
        <v>64</v>
      </c>
    </row>
    <row r="1466">
      <c r="A1466" s="5">
        <v>44346.899484988426</v>
      </c>
      <c r="B1466" s="6" t="s">
        <v>7587</v>
      </c>
      <c r="D1466" s="1" t="str">
        <f>VLOOKUP(X1466,'Entity Types'!B:C,2,false)</f>
        <v>შპს</v>
      </c>
      <c r="E1466" s="1" t="b">
        <v>0</v>
      </c>
      <c r="F1466" s="6" t="s">
        <v>7588</v>
      </c>
      <c r="G1466" s="6" t="str">
        <f>VLOOKUP(W1466, Countries!B:H,7,false)</f>
        <v>საქართველო - GEO</v>
      </c>
      <c r="H1466" s="6" t="s">
        <v>7589</v>
      </c>
      <c r="K1466" s="6" t="s">
        <v>7590</v>
      </c>
      <c r="L1466" s="6">
        <v>1.0001008617E10</v>
      </c>
      <c r="N1466" s="6" t="s">
        <v>80</v>
      </c>
      <c r="P1466" s="6" t="s">
        <v>7591</v>
      </c>
      <c r="Q1466" s="6" t="s">
        <v>7592</v>
      </c>
      <c r="R1466" s="6">
        <v>42605.0</v>
      </c>
      <c r="T1466" s="1" t="str">
        <f t="shared" si="1"/>
        <v>ICE001465</v>
      </c>
      <c r="U1466" s="1" t="str">
        <f>TRIM(B1466)&amp;" (ს.კ. "&amp;TRIM(F1466)&amp;") - "&amp;VLOOKUP(X1466,'Entity Types'!B:C,2,false)</f>
        <v>ხუცო (ს.კ. 405163255) - შპს</v>
      </c>
      <c r="V1466" s="6" t="s">
        <v>6302</v>
      </c>
      <c r="W1466" s="6" t="s">
        <v>63</v>
      </c>
      <c r="X1466" s="6" t="s">
        <v>64</v>
      </c>
    </row>
    <row r="1467">
      <c r="A1467" s="5">
        <v>44346.89950642361</v>
      </c>
      <c r="B1467" s="6" t="s">
        <v>7593</v>
      </c>
      <c r="D1467" s="1" t="str">
        <f>VLOOKUP(X1467,'Entity Types'!B:C,2,false)</f>
        <v>შპს</v>
      </c>
      <c r="E1467" s="1" t="b">
        <v>0</v>
      </c>
      <c r="F1467" s="6" t="s">
        <v>7594</v>
      </c>
      <c r="G1467" s="6" t="str">
        <f>VLOOKUP(W1467, Countries!B:H,7,false)</f>
        <v>საქართველო - GEO</v>
      </c>
      <c r="H1467" s="6" t="s">
        <v>7595</v>
      </c>
      <c r="K1467" s="6" t="s">
        <v>7596</v>
      </c>
      <c r="L1467" s="6">
        <v>6.1001005363E10</v>
      </c>
      <c r="N1467" s="6" t="s">
        <v>80</v>
      </c>
      <c r="P1467" s="6" t="s">
        <v>7597</v>
      </c>
      <c r="Q1467" s="6" t="s">
        <v>7598</v>
      </c>
      <c r="R1467" s="6">
        <v>42635.0</v>
      </c>
      <c r="S1467" s="6">
        <v>788.0</v>
      </c>
      <c r="T1467" s="1" t="str">
        <f t="shared" si="1"/>
        <v>ICE001466</v>
      </c>
      <c r="U1467" s="1" t="str">
        <f>TRIM(B1467)&amp;" (ს.კ. "&amp;TRIM(F1467)&amp;") - "&amp;VLOOKUP(X1467,'Entity Types'!B:C,2,false)</f>
        <v>არქი-ლოკი (ს.კ. 444958976) - შპს</v>
      </c>
      <c r="V1467" s="6" t="s">
        <v>6302</v>
      </c>
      <c r="W1467" s="6" t="s">
        <v>63</v>
      </c>
      <c r="X1467" s="6" t="s">
        <v>64</v>
      </c>
    </row>
    <row r="1468">
      <c r="A1468" s="5">
        <v>44346.89952893519</v>
      </c>
      <c r="B1468" s="6" t="s">
        <v>7599</v>
      </c>
      <c r="D1468" s="1" t="str">
        <f>VLOOKUP(X1468,'Entity Types'!B:C,2,false)</f>
        <v>შპს</v>
      </c>
      <c r="E1468" s="1" t="b">
        <v>0</v>
      </c>
      <c r="F1468" s="6" t="s">
        <v>7600</v>
      </c>
      <c r="G1468" s="6" t="str">
        <f>VLOOKUP(W1468, Countries!B:H,7,false)</f>
        <v>საქართველო - GEO</v>
      </c>
      <c r="H1468" s="6" t="s">
        <v>7601</v>
      </c>
      <c r="K1468" s="6" t="s">
        <v>7602</v>
      </c>
      <c r="L1468" s="6">
        <v>5.9003000208E10</v>
      </c>
      <c r="N1468" s="6" t="s">
        <v>80</v>
      </c>
      <c r="P1468" s="6" t="s">
        <v>7603</v>
      </c>
      <c r="Q1468" s="6" t="s">
        <v>7604</v>
      </c>
      <c r="R1468" s="6">
        <v>41850.0</v>
      </c>
      <c r="T1468" s="1" t="str">
        <f t="shared" si="1"/>
        <v>ICE001467</v>
      </c>
      <c r="U1468" s="1" t="str">
        <f>TRIM(B1468)&amp;" (ს.კ. "&amp;TRIM(F1468)&amp;") - "&amp;VLOOKUP(X1468,'Entity Types'!B:C,2,false)</f>
        <v>ნათება (ს.კ. 400123415) - შპს</v>
      </c>
      <c r="V1468" s="6" t="s">
        <v>6302</v>
      </c>
      <c r="W1468" s="6" t="s">
        <v>63</v>
      </c>
      <c r="X1468" s="6" t="s">
        <v>64</v>
      </c>
    </row>
    <row r="1469">
      <c r="A1469" s="5">
        <v>44346.89954903936</v>
      </c>
      <c r="B1469" s="6" t="s">
        <v>7605</v>
      </c>
      <c r="D1469" s="1" t="str">
        <f>VLOOKUP(X1469,'Entity Types'!B:C,2,false)</f>
        <v>შპს</v>
      </c>
      <c r="E1469" s="1" t="b">
        <v>0</v>
      </c>
      <c r="F1469" s="6" t="s">
        <v>7606</v>
      </c>
      <c r="G1469" s="6" t="str">
        <f>VLOOKUP(W1469, Countries!B:H,7,false)</f>
        <v>საქართველო - GEO</v>
      </c>
      <c r="H1469" s="6" t="s">
        <v>7607</v>
      </c>
      <c r="K1469" s="6" t="s">
        <v>7608</v>
      </c>
      <c r="L1469" s="6" t="s">
        <v>7609</v>
      </c>
      <c r="N1469" s="6" t="s">
        <v>80</v>
      </c>
      <c r="P1469" s="6" t="s">
        <v>7610</v>
      </c>
      <c r="Q1469" s="6" t="s">
        <v>7611</v>
      </c>
      <c r="R1469" s="6">
        <v>41422.0</v>
      </c>
      <c r="S1469" s="6">
        <v>790.0</v>
      </c>
      <c r="T1469" s="1" t="str">
        <f t="shared" si="1"/>
        <v>ICE001468</v>
      </c>
      <c r="U1469" s="1" t="str">
        <f>TRIM(B1469)&amp;" (ს.კ. "&amp;TRIM(F1469)&amp;") - "&amp;VLOOKUP(X1469,'Entity Types'!B:C,2,false)</f>
        <v>Eagle Power Tools (ს.კ. 401984242) - შპს</v>
      </c>
      <c r="V1469" s="6" t="s">
        <v>6302</v>
      </c>
      <c r="W1469" s="6" t="s">
        <v>63</v>
      </c>
      <c r="X1469" s="6" t="s">
        <v>64</v>
      </c>
    </row>
    <row r="1470">
      <c r="A1470" s="5">
        <v>44346.8995693287</v>
      </c>
      <c r="B1470" s="6" t="s">
        <v>7612</v>
      </c>
      <c r="D1470" s="1" t="str">
        <f>VLOOKUP(X1470,'Entity Types'!B:C,2,false)</f>
        <v>შპს</v>
      </c>
      <c r="E1470" s="1" t="b">
        <v>0</v>
      </c>
      <c r="F1470" s="6" t="s">
        <v>7613</v>
      </c>
      <c r="G1470" s="6" t="str">
        <f>VLOOKUP(W1470, Countries!B:H,7,false)</f>
        <v>საქართველო - GEO</v>
      </c>
      <c r="H1470" s="6" t="s">
        <v>7614</v>
      </c>
      <c r="K1470" s="6" t="s">
        <v>7615</v>
      </c>
      <c r="L1470" s="6" t="s">
        <v>7616</v>
      </c>
      <c r="N1470" s="6" t="s">
        <v>80</v>
      </c>
      <c r="P1470" s="6" t="s">
        <v>7617</v>
      </c>
      <c r="R1470" s="6">
        <v>40261.0</v>
      </c>
      <c r="S1470" s="6">
        <v>774.0</v>
      </c>
      <c r="T1470" s="1" t="str">
        <f t="shared" si="1"/>
        <v>ICE001469</v>
      </c>
      <c r="U1470" s="1" t="str">
        <f>TRIM(B1470)&amp;" (ს.კ. "&amp;TRIM(F1470)&amp;") - "&amp;VLOOKUP(X1470,'Entity Types'!B:C,2,false)</f>
        <v>არჩევანი (ს.კ. 404857927) - შპს</v>
      </c>
      <c r="V1470" s="6" t="s">
        <v>6302</v>
      </c>
      <c r="W1470" s="6" t="s">
        <v>63</v>
      </c>
      <c r="X1470" s="6" t="s">
        <v>64</v>
      </c>
    </row>
    <row r="1471">
      <c r="A1471" s="5">
        <v>44346.8995902662</v>
      </c>
      <c r="B1471" s="6" t="s">
        <v>7618</v>
      </c>
      <c r="D1471" s="1" t="str">
        <f>VLOOKUP(X1471,'Entity Types'!B:C,2,false)</f>
        <v>შპს</v>
      </c>
      <c r="E1471" s="1" t="b">
        <v>0</v>
      </c>
      <c r="F1471" s="6" t="s">
        <v>7619</v>
      </c>
      <c r="G1471" s="6" t="str">
        <f>VLOOKUP(W1471, Countries!B:H,7,false)</f>
        <v>საქართველო - GEO</v>
      </c>
      <c r="H1471" s="6" t="s">
        <v>7620</v>
      </c>
      <c r="K1471" s="6" t="s">
        <v>7621</v>
      </c>
      <c r="L1471" s="6" t="s">
        <v>7622</v>
      </c>
      <c r="N1471" s="6" t="s">
        <v>80</v>
      </c>
      <c r="P1471" s="6" t="s">
        <v>7623</v>
      </c>
      <c r="Q1471" s="6" t="s">
        <v>7624</v>
      </c>
      <c r="R1471" s="6">
        <v>42794.0</v>
      </c>
      <c r="S1471" s="6">
        <v>725.0</v>
      </c>
      <c r="T1471" s="1" t="str">
        <f t="shared" si="1"/>
        <v>ICE001470</v>
      </c>
      <c r="U1471" s="1" t="str">
        <f>TRIM(B1471)&amp;" (ს.კ. "&amp;TRIM(F1471)&amp;") - "&amp;VLOOKUP(X1471,'Entity Types'!B:C,2,false)</f>
        <v>გუმი (ს.კ. 402046479) - შპს</v>
      </c>
      <c r="V1471" s="6" t="s">
        <v>6302</v>
      </c>
      <c r="W1471" s="6" t="s">
        <v>63</v>
      </c>
      <c r="X1471" s="6" t="s">
        <v>64</v>
      </c>
    </row>
    <row r="1472">
      <c r="A1472" s="5">
        <v>44346.89961303241</v>
      </c>
      <c r="B1472" s="6" t="s">
        <v>7625</v>
      </c>
      <c r="D1472" s="1" t="str">
        <f>VLOOKUP(X1472,'Entity Types'!B:C,2,false)</f>
        <v>შპს</v>
      </c>
      <c r="E1472" s="1" t="b">
        <v>0</v>
      </c>
      <c r="F1472" s="6" t="s">
        <v>7626</v>
      </c>
      <c r="G1472" s="6" t="str">
        <f>VLOOKUP(W1472, Countries!B:H,7,false)</f>
        <v>საქართველო - GEO</v>
      </c>
      <c r="H1472" s="6" t="s">
        <v>7627</v>
      </c>
      <c r="K1472" s="6" t="s">
        <v>7628</v>
      </c>
      <c r="L1472" s="6">
        <v>1.8001005602E10</v>
      </c>
      <c r="N1472" s="6" t="s">
        <v>80</v>
      </c>
      <c r="P1472" s="6" t="s">
        <v>7629</v>
      </c>
      <c r="R1472" s="6">
        <v>39980.0</v>
      </c>
      <c r="S1472" s="6">
        <v>749.0</v>
      </c>
      <c r="T1472" s="1" t="str">
        <f t="shared" si="1"/>
        <v>ICE001471</v>
      </c>
      <c r="U1472" s="1" t="str">
        <f>TRIM(B1472)&amp;" (ს.კ. "&amp;TRIM(F1472)&amp;") - "&amp;VLOOKUP(X1472,'Entity Types'!B:C,2,false)</f>
        <v>გიკო 4 (ს.კ. 205281069) - შპს</v>
      </c>
      <c r="V1472" s="6" t="s">
        <v>6302</v>
      </c>
      <c r="W1472" s="6" t="s">
        <v>63</v>
      </c>
      <c r="X1472" s="6" t="s">
        <v>64</v>
      </c>
    </row>
    <row r="1473">
      <c r="A1473" s="5">
        <v>44346.89963335649</v>
      </c>
      <c r="B1473" s="6" t="s">
        <v>7630</v>
      </c>
      <c r="D1473" s="1" t="str">
        <f>VLOOKUP(X1473,'Entity Types'!B:C,2,false)</f>
        <v>შპს</v>
      </c>
      <c r="E1473" s="1" t="b">
        <v>0</v>
      </c>
      <c r="F1473" s="6" t="s">
        <v>7631</v>
      </c>
      <c r="G1473" s="6" t="str">
        <f>VLOOKUP(W1473, Countries!B:H,7,false)</f>
        <v>საქართველო - GEO</v>
      </c>
      <c r="H1473" s="6" t="s">
        <v>7632</v>
      </c>
      <c r="K1473" s="6" t="s">
        <v>7633</v>
      </c>
      <c r="L1473" s="6">
        <v>1.8001005444E10</v>
      </c>
      <c r="N1473" s="6" t="s">
        <v>80</v>
      </c>
      <c r="P1473" s="6" t="s">
        <v>7634</v>
      </c>
      <c r="Q1473" s="6" t="s">
        <v>7635</v>
      </c>
      <c r="R1473" s="6">
        <v>42423.0</v>
      </c>
      <c r="S1473" s="6">
        <v>747.0</v>
      </c>
      <c r="T1473" s="1" t="str">
        <f t="shared" si="1"/>
        <v>ICE001472</v>
      </c>
      <c r="U1473" s="1" t="str">
        <f>TRIM(B1473)&amp;" (ს.კ. "&amp;TRIM(F1473)&amp;") - "&amp;VLOOKUP(X1473,'Entity Types'!B:C,2,false)</f>
        <v>მოდე (ს.კ. 402029416) - შპს</v>
      </c>
      <c r="V1473" s="6" t="s">
        <v>6302</v>
      </c>
      <c r="W1473" s="6" t="s">
        <v>63</v>
      </c>
      <c r="X1473" s="6" t="s">
        <v>64</v>
      </c>
    </row>
    <row r="1474">
      <c r="A1474" s="5">
        <v>44346.89965493056</v>
      </c>
      <c r="B1474" s="6" t="s">
        <v>7636</v>
      </c>
      <c r="D1474" s="1" t="str">
        <f>VLOOKUP(X1474,'Entity Types'!B:C,2,false)</f>
        <v>შპს</v>
      </c>
      <c r="E1474" s="1" t="b">
        <v>0</v>
      </c>
      <c r="F1474" s="6" t="s">
        <v>7637</v>
      </c>
      <c r="G1474" s="6" t="str">
        <f>VLOOKUP(W1474, Countries!B:H,7,false)</f>
        <v>საქართველო - GEO</v>
      </c>
      <c r="H1474" s="6" t="s">
        <v>7638</v>
      </c>
      <c r="K1474" s="6" t="s">
        <v>7639</v>
      </c>
      <c r="L1474" s="6">
        <v>3.7001002404E10</v>
      </c>
      <c r="N1474" s="6" t="s">
        <v>80</v>
      </c>
      <c r="P1474" s="6" t="s">
        <v>7640</v>
      </c>
      <c r="R1474" s="6">
        <v>39709.0</v>
      </c>
      <c r="S1474" s="6">
        <v>766.0</v>
      </c>
      <c r="T1474" s="1" t="str">
        <f t="shared" si="1"/>
        <v>ICE001473</v>
      </c>
      <c r="U1474" s="1" t="str">
        <f>TRIM(B1474)&amp;" (ს.კ. "&amp;TRIM(F1474)&amp;") - "&amp;VLOOKUP(X1474,'Entity Types'!B:C,2,false)</f>
        <v>ტევრი 2008 (ს.კ. 200267683) - შპს</v>
      </c>
      <c r="V1474" s="6" t="s">
        <v>6302</v>
      </c>
      <c r="W1474" s="6" t="s">
        <v>63</v>
      </c>
      <c r="X1474" s="6" t="s">
        <v>64</v>
      </c>
    </row>
    <row r="1475">
      <c r="A1475" s="5">
        <v>44346.89967474537</v>
      </c>
      <c r="B1475" s="6" t="s">
        <v>7641</v>
      </c>
      <c r="D1475" s="1" t="str">
        <f>VLOOKUP(X1475,'Entity Types'!B:C,2,false)</f>
        <v>შპს</v>
      </c>
      <c r="E1475" s="1" t="b">
        <v>0</v>
      </c>
      <c r="F1475" s="6" t="s">
        <v>7642</v>
      </c>
      <c r="G1475" s="6" t="str">
        <f>VLOOKUP(W1475, Countries!B:H,7,false)</f>
        <v>საქართველო - GEO</v>
      </c>
      <c r="H1475" s="6" t="s">
        <v>7643</v>
      </c>
      <c r="I1475" s="6" t="s">
        <v>7644</v>
      </c>
      <c r="K1475" s="6" t="s">
        <v>7645</v>
      </c>
      <c r="L1475" s="6" t="s">
        <v>7646</v>
      </c>
      <c r="N1475" s="6" t="s">
        <v>80</v>
      </c>
      <c r="P1475" s="6" t="s">
        <v>7647</v>
      </c>
      <c r="Q1475" s="6" t="s">
        <v>7648</v>
      </c>
      <c r="R1475" s="6">
        <v>41323.0</v>
      </c>
      <c r="S1475" s="6">
        <v>740.0</v>
      </c>
      <c r="T1475" s="1" t="str">
        <f t="shared" si="1"/>
        <v>ICE001474</v>
      </c>
      <c r="U1475" s="1" t="str">
        <f>TRIM(B1475)&amp;" (ს.კ. "&amp;TRIM(F1475)&amp;") - "&amp;VLOOKUP(X1475,'Entity Types'!B:C,2,false)</f>
        <v>ჯეოლაზა (ს.კ. 401980326) - შპს</v>
      </c>
      <c r="V1475" s="6" t="s">
        <v>6302</v>
      </c>
      <c r="W1475" s="6" t="s">
        <v>63</v>
      </c>
      <c r="X1475" s="6" t="s">
        <v>64</v>
      </c>
    </row>
    <row r="1476">
      <c r="A1476" s="5">
        <v>44346.89969664352</v>
      </c>
      <c r="B1476" s="6" t="s">
        <v>7649</v>
      </c>
      <c r="D1476" s="1" t="str">
        <f>VLOOKUP(X1476,'Entity Types'!B:C,2,false)</f>
        <v>შპს</v>
      </c>
      <c r="E1476" s="1" t="b">
        <v>0</v>
      </c>
      <c r="F1476" s="6" t="s">
        <v>7650</v>
      </c>
      <c r="G1476" s="6" t="str">
        <f>VLOOKUP(W1476, Countries!B:H,7,false)</f>
        <v>საქართველო - GEO</v>
      </c>
      <c r="H1476" s="6" t="s">
        <v>7651</v>
      </c>
      <c r="I1476" s="6" t="s">
        <v>7652</v>
      </c>
      <c r="K1476" s="6" t="s">
        <v>7653</v>
      </c>
      <c r="L1476" s="6" t="s">
        <v>7654</v>
      </c>
      <c r="N1476" s="6" t="s">
        <v>80</v>
      </c>
      <c r="P1476" s="6" t="s">
        <v>7655</v>
      </c>
      <c r="Q1476" s="6" t="s">
        <v>7656</v>
      </c>
      <c r="R1476" s="6">
        <v>38387.0</v>
      </c>
      <c r="S1476" s="6">
        <v>727.0</v>
      </c>
      <c r="T1476" s="1" t="str">
        <f t="shared" si="1"/>
        <v>ICE001475</v>
      </c>
      <c r="U1476" s="1" t="str">
        <f>TRIM(B1476)&amp;" (ს.კ. "&amp;TRIM(F1476)&amp;") - "&amp;VLOOKUP(X1476,'Entity Types'!B:C,2,false)</f>
        <v>მათემოტორსი (ს.კ. 204470063) - შპს</v>
      </c>
      <c r="V1476" s="6" t="s">
        <v>6302</v>
      </c>
      <c r="W1476" s="6" t="s">
        <v>63</v>
      </c>
      <c r="X1476" s="6" t="s">
        <v>64</v>
      </c>
    </row>
    <row r="1477">
      <c r="A1477" s="5">
        <v>44346.89971896991</v>
      </c>
      <c r="B1477" s="6" t="s">
        <v>7657</v>
      </c>
      <c r="D1477" s="1" t="str">
        <f>VLOOKUP(X1477,'Entity Types'!B:C,2,false)</f>
        <v>შპს</v>
      </c>
      <c r="E1477" s="1" t="b">
        <v>0</v>
      </c>
      <c r="F1477" s="6" t="s">
        <v>7658</v>
      </c>
      <c r="G1477" s="6" t="str">
        <f>VLOOKUP(W1477, Countries!B:H,7,false)</f>
        <v>საქართველო - GEO</v>
      </c>
      <c r="H1477" s="6" t="s">
        <v>7659</v>
      </c>
      <c r="K1477" s="6" t="s">
        <v>7660</v>
      </c>
      <c r="L1477" s="6" t="s">
        <v>7661</v>
      </c>
      <c r="N1477" s="6" t="s">
        <v>80</v>
      </c>
      <c r="P1477" s="6" t="s">
        <v>7662</v>
      </c>
      <c r="Q1477" s="6" t="s">
        <v>7663</v>
      </c>
      <c r="R1477" s="6">
        <v>40954.0</v>
      </c>
      <c r="S1477" s="6">
        <v>715.0</v>
      </c>
      <c r="T1477" s="1" t="str">
        <f t="shared" si="1"/>
        <v>ICE001476</v>
      </c>
      <c r="U1477" s="1" t="str">
        <f>TRIM(B1477)&amp;" (ს.კ. "&amp;TRIM(F1477)&amp;") - "&amp;VLOOKUP(X1477,'Entity Types'!B:C,2,false)</f>
        <v>ფავორიტი ედვერთაიზმენთი (ს.კ. 404416128) - შპს</v>
      </c>
      <c r="V1477" s="6" t="s">
        <v>6302</v>
      </c>
      <c r="W1477" s="6" t="s">
        <v>63</v>
      </c>
      <c r="X1477" s="6" t="s">
        <v>64</v>
      </c>
    </row>
    <row r="1478">
      <c r="A1478" s="5">
        <v>44346.899741284724</v>
      </c>
      <c r="B1478" s="6" t="s">
        <v>7664</v>
      </c>
      <c r="D1478" s="1" t="str">
        <f>VLOOKUP(X1478,'Entity Types'!B:C,2,false)</f>
        <v>შპს</v>
      </c>
      <c r="E1478" s="1" t="b">
        <v>0</v>
      </c>
      <c r="F1478" s="6" t="s">
        <v>7665</v>
      </c>
      <c r="G1478" s="6" t="str">
        <f>VLOOKUP(W1478, Countries!B:H,7,false)</f>
        <v>საქართველო - GEO</v>
      </c>
      <c r="H1478" s="6" t="s">
        <v>7666</v>
      </c>
      <c r="K1478" s="6" t="s">
        <v>7667</v>
      </c>
      <c r="L1478" s="6">
        <v>6.1009006652E10</v>
      </c>
      <c r="N1478" s="6" t="s">
        <v>80</v>
      </c>
      <c r="P1478" s="6" t="s">
        <v>7668</v>
      </c>
      <c r="Q1478" s="6" t="s">
        <v>7669</v>
      </c>
      <c r="R1478" s="6">
        <v>42038.0</v>
      </c>
      <c r="S1478" s="6">
        <v>716.0</v>
      </c>
      <c r="T1478" s="1" t="str">
        <f t="shared" si="1"/>
        <v>ICE001477</v>
      </c>
      <c r="U1478" s="1" t="str">
        <f>TRIM(B1478)&amp;" (ს.კ. "&amp;TRIM(F1478)&amp;") - "&amp;VLOOKUP(X1478,'Entity Types'!B:C,2,false)</f>
        <v>დათო-ავთო (ს.კ. 445456854) - შპს</v>
      </c>
      <c r="V1478" s="6" t="s">
        <v>6302</v>
      </c>
      <c r="W1478" s="6" t="s">
        <v>63</v>
      </c>
      <c r="X1478" s="6" t="s">
        <v>64</v>
      </c>
    </row>
    <row r="1479">
      <c r="A1479" s="5">
        <v>44346.899762581015</v>
      </c>
      <c r="B1479" s="6" t="s">
        <v>7670</v>
      </c>
      <c r="D1479" s="1" t="str">
        <f>VLOOKUP(X1479,'Entity Types'!B:C,2,false)</f>
        <v>შპს</v>
      </c>
      <c r="E1479" s="1" t="b">
        <v>0</v>
      </c>
      <c r="F1479" s="6" t="s">
        <v>7671</v>
      </c>
      <c r="G1479" s="6" t="str">
        <f>VLOOKUP(W1479, Countries!B:H,7,false)</f>
        <v>საქართველო - GEO</v>
      </c>
      <c r="H1479" s="6" t="s">
        <v>7672</v>
      </c>
      <c r="K1479" s="6" t="s">
        <v>7673</v>
      </c>
      <c r="L1479" s="6">
        <v>6.1006029341E10</v>
      </c>
      <c r="N1479" s="6" t="s">
        <v>80</v>
      </c>
      <c r="P1479" s="6" t="s">
        <v>7674</v>
      </c>
      <c r="Q1479" s="6" t="s">
        <v>7675</v>
      </c>
      <c r="R1479" s="6">
        <v>41864.0</v>
      </c>
      <c r="S1479" s="6">
        <v>718.0</v>
      </c>
      <c r="T1479" s="1" t="str">
        <f t="shared" si="1"/>
        <v>ICE001478</v>
      </c>
      <c r="U1479" s="1" t="str">
        <f>TRIM(B1479)&amp;" (ს.კ. "&amp;TRIM(F1479)&amp;") - "&amp;VLOOKUP(X1479,'Entity Types'!B:C,2,false)</f>
        <v>ბესო (ს.კ. 445447678) - შპს</v>
      </c>
      <c r="V1479" s="6" t="s">
        <v>6302</v>
      </c>
      <c r="W1479" s="6" t="s">
        <v>63</v>
      </c>
      <c r="X1479" s="6" t="s">
        <v>64</v>
      </c>
    </row>
    <row r="1480">
      <c r="A1480" s="5">
        <v>44346.89978451389</v>
      </c>
      <c r="B1480" s="6" t="s">
        <v>7676</v>
      </c>
      <c r="D1480" s="1" t="str">
        <f>VLOOKUP(X1480,'Entity Types'!B:C,2,false)</f>
        <v>შპს</v>
      </c>
      <c r="E1480" s="1" t="b">
        <v>0</v>
      </c>
      <c r="F1480" s="6" t="s">
        <v>7677</v>
      </c>
      <c r="G1480" s="6" t="str">
        <f>VLOOKUP(W1480, Countries!B:H,7,false)</f>
        <v>საქართველო - GEO</v>
      </c>
      <c r="H1480" s="6" t="s">
        <v>7678</v>
      </c>
      <c r="K1480" s="6" t="s">
        <v>7679</v>
      </c>
      <c r="L1480" s="6" t="s">
        <v>7680</v>
      </c>
      <c r="N1480" s="6" t="s">
        <v>80</v>
      </c>
      <c r="P1480" s="6" t="s">
        <v>7681</v>
      </c>
      <c r="Q1480" s="6" t="s">
        <v>7682</v>
      </c>
      <c r="R1480" s="6">
        <v>41515.0</v>
      </c>
      <c r="S1480" s="6">
        <v>670.0</v>
      </c>
      <c r="T1480" s="1" t="str">
        <f t="shared" si="1"/>
        <v>ICE001479</v>
      </c>
      <c r="U1480" s="1" t="str">
        <f>TRIM(B1480)&amp;" (ს.კ. "&amp;TRIM(F1480)&amp;") - "&amp;VLOOKUP(X1480,'Entity Types'!B:C,2,false)</f>
        <v>კომპანია G.A.R (ს.კ. 406101613) - შპს</v>
      </c>
      <c r="V1480" s="6" t="s">
        <v>6302</v>
      </c>
      <c r="W1480" s="6" t="s">
        <v>63</v>
      </c>
      <c r="X1480" s="6" t="s">
        <v>64</v>
      </c>
    </row>
    <row r="1481">
      <c r="A1481" s="5">
        <v>44346.89980688658</v>
      </c>
      <c r="B1481" s="6" t="s">
        <v>7683</v>
      </c>
      <c r="D1481" s="1" t="str">
        <f>VLOOKUP(X1481,'Entity Types'!B:C,2,false)</f>
        <v>შპს</v>
      </c>
      <c r="E1481" s="1" t="b">
        <v>0</v>
      </c>
      <c r="F1481" s="6" t="s">
        <v>7684</v>
      </c>
      <c r="G1481" s="6" t="str">
        <f>VLOOKUP(W1481, Countries!B:H,7,false)</f>
        <v>საქართველო - GEO</v>
      </c>
      <c r="H1481" s="6" t="s">
        <v>7685</v>
      </c>
      <c r="K1481" s="6" t="s">
        <v>7686</v>
      </c>
      <c r="L1481" s="6">
        <v>6.1001004386E10</v>
      </c>
      <c r="N1481" s="6" t="s">
        <v>80</v>
      </c>
      <c r="P1481" s="6" t="s">
        <v>7687</v>
      </c>
      <c r="R1481" s="6">
        <v>38814.0</v>
      </c>
      <c r="S1481" s="6">
        <v>711.0</v>
      </c>
      <c r="T1481" s="1" t="str">
        <f t="shared" si="1"/>
        <v>ICE001480</v>
      </c>
      <c r="U1481" s="1" t="str">
        <f>TRIM(B1481)&amp;" (ს.კ. "&amp;TRIM(F1481)&amp;") - "&amp;VLOOKUP(X1481,'Entity Types'!B:C,2,false)</f>
        <v>TRG Group (ს.კ. 245558793) - შპს</v>
      </c>
      <c r="V1481" s="6" t="s">
        <v>6302</v>
      </c>
      <c r="W1481" s="6" t="s">
        <v>63</v>
      </c>
      <c r="X1481" s="6" t="s">
        <v>64</v>
      </c>
    </row>
    <row r="1482">
      <c r="A1482" s="5">
        <v>44346.899829490736</v>
      </c>
      <c r="B1482" s="6" t="s">
        <v>7688</v>
      </c>
      <c r="D1482" s="1" t="str">
        <f>VLOOKUP(X1482,'Entity Types'!B:C,2,false)</f>
        <v>შპს</v>
      </c>
      <c r="E1482" s="1" t="b">
        <v>0</v>
      </c>
      <c r="F1482" s="6" t="s">
        <v>7689</v>
      </c>
      <c r="G1482" s="6" t="str">
        <f>VLOOKUP(W1482, Countries!B:H,7,false)</f>
        <v>საქართველო - GEO</v>
      </c>
      <c r="H1482" s="6" t="s">
        <v>7690</v>
      </c>
      <c r="K1482" s="6" t="s">
        <v>7691</v>
      </c>
      <c r="L1482" s="6">
        <v>1.8001061627E10</v>
      </c>
      <c r="N1482" s="6" t="s">
        <v>80</v>
      </c>
      <c r="P1482" s="6" t="s">
        <v>7692</v>
      </c>
      <c r="Q1482" s="6" t="s">
        <v>7693</v>
      </c>
      <c r="R1482" s="6">
        <v>40702.0</v>
      </c>
      <c r="S1482" s="6">
        <v>697.0</v>
      </c>
      <c r="T1482" s="1" t="str">
        <f t="shared" si="1"/>
        <v>ICE001481</v>
      </c>
      <c r="U1482" s="1" t="str">
        <f>TRIM(B1482)&amp;" (ს.კ. "&amp;TRIM(F1482)&amp;") - "&amp;VLOOKUP(X1482,'Entity Types'!B:C,2,false)</f>
        <v>აიტექნიკი (ს.კ. 404900531) - შპს</v>
      </c>
      <c r="V1482" s="6" t="s">
        <v>6302</v>
      </c>
      <c r="W1482" s="6" t="s">
        <v>63</v>
      </c>
      <c r="X1482" s="6" t="s">
        <v>64</v>
      </c>
    </row>
    <row r="1483">
      <c r="A1483" s="5">
        <v>44346.899851967595</v>
      </c>
      <c r="B1483" s="6" t="s">
        <v>6854</v>
      </c>
      <c r="D1483" s="1" t="str">
        <f>VLOOKUP(X1483,'Entity Types'!B:C,2,false)</f>
        <v>შპს</v>
      </c>
      <c r="E1483" s="1" t="b">
        <v>0</v>
      </c>
      <c r="F1483" s="6" t="s">
        <v>6855</v>
      </c>
      <c r="G1483" s="6" t="str">
        <f>VLOOKUP(W1483, Countries!B:H,7,false)</f>
        <v>საქართველო - GEO</v>
      </c>
      <c r="H1483" s="6" t="s">
        <v>6856</v>
      </c>
      <c r="K1483" s="6" t="s">
        <v>6857</v>
      </c>
      <c r="L1483" s="6" t="s">
        <v>6858</v>
      </c>
      <c r="N1483" s="6" t="s">
        <v>80</v>
      </c>
      <c r="P1483" s="6" t="s">
        <v>7694</v>
      </c>
      <c r="R1483" s="6">
        <v>40693.0</v>
      </c>
      <c r="S1483" s="6">
        <v>626.0</v>
      </c>
      <c r="T1483" s="1" t="str">
        <f t="shared" si="1"/>
        <v>ICE001482</v>
      </c>
      <c r="U1483" s="1" t="str">
        <f>TRIM(B1483)&amp;" (ს.კ. "&amp;TRIM(F1483)&amp;") - "&amp;VLOOKUP(X1483,'Entity Types'!B:C,2,false)</f>
        <v>ჯორჯიან გაზ იმპორტი (ს.კ. 406047754) - შპს</v>
      </c>
      <c r="V1483" s="6" t="s">
        <v>6302</v>
      </c>
      <c r="W1483" s="6" t="s">
        <v>63</v>
      </c>
      <c r="X1483" s="6" t="s">
        <v>64</v>
      </c>
    </row>
    <row r="1484">
      <c r="A1484" s="5">
        <v>44346.89987525463</v>
      </c>
      <c r="B1484" s="6" t="s">
        <v>7695</v>
      </c>
      <c r="D1484" s="1" t="str">
        <f>VLOOKUP(X1484,'Entity Types'!B:C,2,false)</f>
        <v>შპს</v>
      </c>
      <c r="E1484" s="1" t="b">
        <v>0</v>
      </c>
      <c r="F1484" s="6" t="s">
        <v>7696</v>
      </c>
      <c r="G1484" s="6" t="str">
        <f>VLOOKUP(W1484, Countries!B:H,7,false)</f>
        <v>საქართველო - GEO</v>
      </c>
      <c r="H1484" s="6" t="s">
        <v>7697</v>
      </c>
      <c r="K1484" s="6" t="s">
        <v>7698</v>
      </c>
      <c r="L1484" s="6" t="s">
        <v>7699</v>
      </c>
      <c r="N1484" s="6" t="s">
        <v>80</v>
      </c>
      <c r="P1484" s="6" t="s">
        <v>7700</v>
      </c>
      <c r="Q1484" s="6" t="s">
        <v>7701</v>
      </c>
      <c r="R1484" s="6">
        <v>41248.0</v>
      </c>
      <c r="S1484" s="6">
        <v>691.0</v>
      </c>
      <c r="T1484" s="1" t="str">
        <f t="shared" si="1"/>
        <v>ICE001483</v>
      </c>
      <c r="U1484" s="1" t="str">
        <f>TRIM(B1484)&amp;" (ს.კ. "&amp;TRIM(F1484)&amp;") - "&amp;VLOOKUP(X1484,'Entity Types'!B:C,2,false)</f>
        <v>GIBERI (ს.კ. 404432967) - შპს</v>
      </c>
      <c r="V1484" s="6" t="s">
        <v>6302</v>
      </c>
      <c r="W1484" s="6" t="s">
        <v>63</v>
      </c>
      <c r="X1484" s="6" t="s">
        <v>64</v>
      </c>
    </row>
    <row r="1485">
      <c r="A1485" s="5">
        <v>44346.89989719907</v>
      </c>
      <c r="B1485" s="6" t="s">
        <v>7702</v>
      </c>
      <c r="D1485" s="1" t="str">
        <f>VLOOKUP(X1485,'Entity Types'!B:C,2,false)</f>
        <v>შპს</v>
      </c>
      <c r="E1485" s="1" t="b">
        <v>0</v>
      </c>
      <c r="F1485" s="6" t="s">
        <v>7703</v>
      </c>
      <c r="G1485" s="6" t="str">
        <f>VLOOKUP(W1485, Countries!B:H,7,false)</f>
        <v>საქართველო - GEO</v>
      </c>
      <c r="H1485" s="6" t="s">
        <v>7704</v>
      </c>
      <c r="K1485" s="6" t="s">
        <v>7705</v>
      </c>
      <c r="L1485" s="6" t="s">
        <v>7706</v>
      </c>
      <c r="N1485" s="6" t="s">
        <v>80</v>
      </c>
      <c r="P1485" s="6" t="s">
        <v>7707</v>
      </c>
      <c r="Q1485" s="6" t="s">
        <v>7708</v>
      </c>
      <c r="R1485" s="6">
        <v>35552.0</v>
      </c>
      <c r="S1485" s="6">
        <v>659.0</v>
      </c>
      <c r="T1485" s="1" t="str">
        <f t="shared" si="1"/>
        <v>ICE001484</v>
      </c>
      <c r="U1485" s="1" t="str">
        <f>TRIM(B1485)&amp;" (ს.კ. "&amp;TRIM(F1485)&amp;") - "&amp;VLOOKUP(X1485,'Entity Types'!B:C,2,false)</f>
        <v>ბენე (ს.კ. 203850877) - შპს</v>
      </c>
      <c r="V1485" s="6" t="s">
        <v>6302</v>
      </c>
      <c r="W1485" s="6" t="s">
        <v>63</v>
      </c>
      <c r="X1485" s="6" t="s">
        <v>64</v>
      </c>
    </row>
    <row r="1486">
      <c r="A1486" s="5">
        <v>44346.89991799768</v>
      </c>
      <c r="B1486" s="6" t="s">
        <v>6872</v>
      </c>
      <c r="D1486" s="1" t="str">
        <f>VLOOKUP(X1486,'Entity Types'!B:C,2,false)</f>
        <v>შპს</v>
      </c>
      <c r="E1486" s="1" t="b">
        <v>0</v>
      </c>
      <c r="F1486" s="6" t="s">
        <v>6873</v>
      </c>
      <c r="G1486" s="6" t="str">
        <f>VLOOKUP(W1486, Countries!B:H,7,false)</f>
        <v>საქართველო - GEO</v>
      </c>
      <c r="H1486" s="6" t="s">
        <v>7709</v>
      </c>
      <c r="K1486" s="6" t="s">
        <v>6875</v>
      </c>
      <c r="L1486" s="6" t="s">
        <v>6876</v>
      </c>
      <c r="N1486" s="6" t="s">
        <v>80</v>
      </c>
      <c r="P1486" s="6" t="s">
        <v>7710</v>
      </c>
      <c r="Q1486" s="6" t="s">
        <v>6878</v>
      </c>
      <c r="R1486" s="6">
        <v>38530.0</v>
      </c>
      <c r="S1486" s="6">
        <v>641.0</v>
      </c>
      <c r="T1486" s="1" t="str">
        <f t="shared" si="1"/>
        <v>ICE001485</v>
      </c>
      <c r="U1486" s="1" t="str">
        <f>TRIM(B1486)&amp;" (ს.კ. "&amp;TRIM(F1486)&amp;") - "&amp;VLOOKUP(X1486,'Entity Types'!B:C,2,false)</f>
        <v>ივერსი (ს.კ. 205077593) - შპს</v>
      </c>
      <c r="V1486" s="6" t="s">
        <v>6302</v>
      </c>
      <c r="W1486" s="6" t="s">
        <v>63</v>
      </c>
      <c r="X1486" s="6" t="s">
        <v>64</v>
      </c>
    </row>
    <row r="1487">
      <c r="A1487" s="5">
        <v>44346.89993880787</v>
      </c>
      <c r="B1487" s="6" t="s">
        <v>6860</v>
      </c>
      <c r="D1487" s="1" t="str">
        <f>VLOOKUP(X1487,'Entity Types'!B:C,2,false)</f>
        <v>შპს</v>
      </c>
      <c r="E1487" s="1" t="b">
        <v>0</v>
      </c>
      <c r="F1487" s="6" t="s">
        <v>6861</v>
      </c>
      <c r="G1487" s="6" t="str">
        <f>VLOOKUP(W1487, Countries!B:H,7,false)</f>
        <v>საქართველო - GEO</v>
      </c>
      <c r="H1487" s="6" t="s">
        <v>6862</v>
      </c>
      <c r="K1487" s="6" t="s">
        <v>6863</v>
      </c>
      <c r="L1487" s="6">
        <v>5.5001011947E10</v>
      </c>
      <c r="N1487" s="6" t="s">
        <v>80</v>
      </c>
      <c r="P1487" s="6" t="s">
        <v>7711</v>
      </c>
      <c r="R1487" s="6">
        <v>40900.0</v>
      </c>
      <c r="S1487" s="6">
        <v>636.0</v>
      </c>
      <c r="T1487" s="1" t="str">
        <f t="shared" si="1"/>
        <v>ICE001486</v>
      </c>
      <c r="U1487" s="1" t="str">
        <f>TRIM(B1487)&amp;" (ს.კ. "&amp;TRIM(F1487)&amp;") - "&amp;VLOOKUP(X1487,'Entity Types'!B:C,2,false)</f>
        <v>მაგი (ს.კ. 444956451) - შპს</v>
      </c>
      <c r="V1487" s="6" t="s">
        <v>6302</v>
      </c>
      <c r="W1487" s="6" t="s">
        <v>63</v>
      </c>
      <c r="X1487" s="6" t="s">
        <v>64</v>
      </c>
    </row>
    <row r="1488">
      <c r="A1488" s="5">
        <v>44346.8999605787</v>
      </c>
      <c r="B1488" s="6" t="s">
        <v>6848</v>
      </c>
      <c r="D1488" s="1" t="str">
        <f>VLOOKUP(X1488,'Entity Types'!B:C,2,false)</f>
        <v>შპს</v>
      </c>
      <c r="E1488" s="1" t="b">
        <v>0</v>
      </c>
      <c r="F1488" s="6" t="s">
        <v>6849</v>
      </c>
      <c r="G1488" s="6" t="str">
        <f>VLOOKUP(W1488, Countries!B:H,7,false)</f>
        <v>საქართველო - GEO</v>
      </c>
      <c r="H1488" s="6" t="s">
        <v>6850</v>
      </c>
      <c r="K1488" s="6" t="s">
        <v>6851</v>
      </c>
      <c r="L1488" s="6">
        <v>5.9001064524E10</v>
      </c>
      <c r="N1488" s="6" t="s">
        <v>80</v>
      </c>
      <c r="P1488" s="6" t="s">
        <v>7712</v>
      </c>
      <c r="Q1488" s="6" t="s">
        <v>6853</v>
      </c>
      <c r="R1488" s="6">
        <v>42335.0</v>
      </c>
      <c r="S1488" s="6">
        <v>580.0</v>
      </c>
      <c r="T1488" s="1" t="str">
        <f t="shared" si="1"/>
        <v>ICE001487</v>
      </c>
      <c r="U1488" s="1" t="str">
        <f>TRIM(B1488)&amp;" (ს.კ. "&amp;TRIM(F1488)&amp;") - "&amp;VLOOKUP(X1488,'Entity Types'!B:C,2,false)</f>
        <v>მარიამი + (ს.კ. 417888003) - შპს</v>
      </c>
      <c r="V1488" s="6" t="s">
        <v>6302</v>
      </c>
      <c r="W1488" s="6" t="s">
        <v>63</v>
      </c>
      <c r="X1488" s="6" t="s">
        <v>64</v>
      </c>
    </row>
    <row r="1489">
      <c r="A1489" s="5">
        <v>44346.89998267361</v>
      </c>
      <c r="B1489" s="6" t="s">
        <v>6842</v>
      </c>
      <c r="D1489" s="1" t="str">
        <f>VLOOKUP(X1489,'Entity Types'!B:C,2,false)</f>
        <v>შპს</v>
      </c>
      <c r="E1489" s="1" t="b">
        <v>0</v>
      </c>
      <c r="F1489" s="6" t="s">
        <v>6843</v>
      </c>
      <c r="G1489" s="6" t="str">
        <f>VLOOKUP(W1489, Countries!B:H,7,false)</f>
        <v>საქართველო - GEO</v>
      </c>
      <c r="H1489" s="6" t="s">
        <v>7713</v>
      </c>
      <c r="K1489" s="6" t="s">
        <v>6845</v>
      </c>
      <c r="L1489" s="6" t="s">
        <v>6846</v>
      </c>
      <c r="N1489" s="6" t="s">
        <v>80</v>
      </c>
      <c r="P1489" s="6" t="s">
        <v>7714</v>
      </c>
      <c r="R1489" s="6">
        <v>37335.0</v>
      </c>
      <c r="S1489" s="6">
        <v>581.0</v>
      </c>
      <c r="T1489" s="1" t="str">
        <f t="shared" si="1"/>
        <v>ICE001488</v>
      </c>
      <c r="U1489" s="1" t="str">
        <f>TRIM(B1489)&amp;" (ს.კ. "&amp;TRIM(F1489)&amp;") - "&amp;VLOOKUP(X1489,'Entity Types'!B:C,2,false)</f>
        <v>გეორგინა (ს.კ. 202192509) - შპს</v>
      </c>
      <c r="V1489" s="6" t="s">
        <v>6302</v>
      </c>
      <c r="W1489" s="6" t="s">
        <v>63</v>
      </c>
      <c r="X1489" s="6" t="s">
        <v>64</v>
      </c>
    </row>
    <row r="1490">
      <c r="A1490" s="5">
        <v>44346.90000521991</v>
      </c>
      <c r="B1490" s="6" t="s">
        <v>6715</v>
      </c>
      <c r="D1490" s="1" t="str">
        <f>VLOOKUP(X1490,'Entity Types'!B:C,2,false)</f>
        <v>შპს</v>
      </c>
      <c r="E1490" s="1" t="b">
        <v>0</v>
      </c>
      <c r="F1490" s="6" t="s">
        <v>6716</v>
      </c>
      <c r="G1490" s="6" t="str">
        <f>VLOOKUP(W1490, Countries!B:H,7,false)</f>
        <v>საქართველო - GEO</v>
      </c>
      <c r="H1490" s="6" t="s">
        <v>6717</v>
      </c>
      <c r="I1490" s="6" t="s">
        <v>7715</v>
      </c>
      <c r="K1490" s="6" t="s">
        <v>6719</v>
      </c>
      <c r="L1490" s="6">
        <v>1.5001003E10</v>
      </c>
      <c r="N1490" s="6" t="s">
        <v>80</v>
      </c>
      <c r="P1490" s="6" t="s">
        <v>7716</v>
      </c>
      <c r="Q1490" s="6" t="s">
        <v>6721</v>
      </c>
      <c r="R1490" s="6">
        <v>37575.0</v>
      </c>
      <c r="T1490" s="1" t="str">
        <f t="shared" si="1"/>
        <v>ICE001489</v>
      </c>
      <c r="U1490" s="1" t="str">
        <f>TRIM(B1490)&amp;" (ს.კ. "&amp;TRIM(F1490)&amp;") - "&amp;VLOOKUP(X1490,'Entity Types'!B:C,2,false)</f>
        <v>პსპ ფარმა (ს.კ. 202203123) - შპს</v>
      </c>
      <c r="V1490" s="6" t="s">
        <v>62</v>
      </c>
      <c r="W1490" s="6" t="s">
        <v>63</v>
      </c>
      <c r="X1490" s="6" t="s">
        <v>64</v>
      </c>
    </row>
    <row r="1491">
      <c r="A1491" s="5">
        <v>44346.90002701389</v>
      </c>
      <c r="B1491" s="6" t="s">
        <v>7717</v>
      </c>
      <c r="D1491" s="1" t="str">
        <f>VLOOKUP(X1491,'Entity Types'!B:C,2,false)</f>
        <v>შპს</v>
      </c>
      <c r="E1491" s="1" t="b">
        <v>0</v>
      </c>
      <c r="F1491" s="6" t="s">
        <v>7718</v>
      </c>
      <c r="G1491" s="6" t="str">
        <f>VLOOKUP(W1491, Countries!B:H,7,false)</f>
        <v>საქართველო - GEO</v>
      </c>
      <c r="H1491" s="6" t="s">
        <v>7719</v>
      </c>
      <c r="K1491" s="6" t="s">
        <v>7720</v>
      </c>
      <c r="L1491" s="6" t="s">
        <v>7721</v>
      </c>
      <c r="N1491" s="6" t="s">
        <v>80</v>
      </c>
      <c r="P1491" s="6" t="s">
        <v>7722</v>
      </c>
      <c r="Q1491" s="6" t="s">
        <v>7723</v>
      </c>
      <c r="R1491" s="6">
        <v>40284.0</v>
      </c>
      <c r="T1491" s="1" t="str">
        <f t="shared" si="1"/>
        <v>ICE001490</v>
      </c>
      <c r="U1491" s="1" t="str">
        <f>TRIM(B1491)&amp;" (ს.კ. "&amp;TRIM(F1491)&amp;") - "&amp;VLOOKUP(X1491,'Entity Types'!B:C,2,false)</f>
        <v>ზუბე (ს.კ. 406027605) - შპს</v>
      </c>
      <c r="V1491" s="6" t="s">
        <v>6302</v>
      </c>
      <c r="W1491" s="6" t="s">
        <v>63</v>
      </c>
      <c r="X1491" s="6" t="s">
        <v>64</v>
      </c>
    </row>
    <row r="1492">
      <c r="A1492" s="5">
        <v>44346.900047152776</v>
      </c>
      <c r="B1492" s="6" t="s">
        <v>7724</v>
      </c>
      <c r="D1492" s="1" t="str">
        <f>VLOOKUP(X1492,'Entity Types'!B:C,2,false)</f>
        <v>შპს</v>
      </c>
      <c r="E1492" s="1" t="b">
        <v>0</v>
      </c>
      <c r="F1492" s="6" t="s">
        <v>7725</v>
      </c>
      <c r="G1492" s="6" t="str">
        <f>VLOOKUP(W1492, Countries!B:H,7,false)</f>
        <v>საქართველო - GEO</v>
      </c>
      <c r="H1492" s="6" t="s">
        <v>7726</v>
      </c>
      <c r="K1492" s="6" t="s">
        <v>7727</v>
      </c>
      <c r="L1492" s="6" t="s">
        <v>7728</v>
      </c>
      <c r="N1492" s="6" t="s">
        <v>80</v>
      </c>
      <c r="P1492" s="6" t="s">
        <v>7729</v>
      </c>
      <c r="Q1492" s="6" t="s">
        <v>7730</v>
      </c>
      <c r="R1492" s="6">
        <v>42984.0</v>
      </c>
      <c r="S1492" s="6">
        <v>1521.0</v>
      </c>
      <c r="T1492" s="1" t="str">
        <f t="shared" si="1"/>
        <v>ICE001491</v>
      </c>
      <c r="U1492" s="1" t="str">
        <f>TRIM(B1492)&amp;" (ს.კ. "&amp;TRIM(F1492)&amp;") - "&amp;VLOOKUP(X1492,'Entity Types'!B:C,2,false)</f>
        <v>მექანიკ+ (ს.კ. 406222216) - შპს</v>
      </c>
      <c r="V1492" s="6" t="s">
        <v>6302</v>
      </c>
      <c r="W1492" s="6" t="s">
        <v>63</v>
      </c>
      <c r="X1492" s="6" t="s">
        <v>64</v>
      </c>
    </row>
    <row r="1493">
      <c r="A1493" s="5">
        <v>44346.900067939816</v>
      </c>
      <c r="B1493" s="6" t="s">
        <v>7731</v>
      </c>
      <c r="D1493" s="1" t="str">
        <f>VLOOKUP(X1493,'Entity Types'!B:C,2,false)</f>
        <v>შპს</v>
      </c>
      <c r="E1493" s="1" t="b">
        <v>0</v>
      </c>
      <c r="F1493" s="6" t="s">
        <v>7732</v>
      </c>
      <c r="G1493" s="6" t="str">
        <f>VLOOKUP(W1493, Countries!B:H,7,false)</f>
        <v>საქართველო - GEO</v>
      </c>
      <c r="H1493" s="6" t="s">
        <v>7733</v>
      </c>
      <c r="K1493" s="6" t="s">
        <v>7734</v>
      </c>
      <c r="L1493" s="6" t="s">
        <v>7735</v>
      </c>
      <c r="N1493" s="6" t="s">
        <v>80</v>
      </c>
      <c r="P1493" s="6" t="s">
        <v>7736</v>
      </c>
      <c r="Q1493" s="6" t="s">
        <v>7737</v>
      </c>
      <c r="R1493" s="6">
        <v>43906.0</v>
      </c>
      <c r="T1493" s="1" t="str">
        <f t="shared" si="1"/>
        <v>ICE001492</v>
      </c>
      <c r="U1493" s="1" t="str">
        <f>TRIM(B1493)&amp;" (ს.კ. "&amp;TRIM(F1493)&amp;") - "&amp;VLOOKUP(X1493,'Entity Types'!B:C,2,false)</f>
        <v>ანტა (ს.კ. 405383749) - შპს</v>
      </c>
      <c r="V1493" s="6" t="s">
        <v>6302</v>
      </c>
      <c r="W1493" s="6" t="s">
        <v>63</v>
      </c>
      <c r="X1493" s="6" t="s">
        <v>64</v>
      </c>
    </row>
    <row r="1494">
      <c r="A1494" s="5">
        <v>44346.90009068287</v>
      </c>
      <c r="B1494" s="6" t="s">
        <v>7738</v>
      </c>
      <c r="D1494" s="1" t="str">
        <f>VLOOKUP(X1494,'Entity Types'!B:C,2,false)</f>
        <v>შპს</v>
      </c>
      <c r="E1494" s="1" t="b">
        <v>0</v>
      </c>
      <c r="F1494" s="6" t="s">
        <v>7739</v>
      </c>
      <c r="G1494" s="6" t="str">
        <f>VLOOKUP(W1494, Countries!B:H,7,false)</f>
        <v>საქართველო - GEO</v>
      </c>
      <c r="H1494" s="6" t="s">
        <v>7740</v>
      </c>
      <c r="K1494" s="6" t="s">
        <v>7741</v>
      </c>
      <c r="L1494" s="6">
        <v>6.1001007108E10</v>
      </c>
      <c r="N1494" s="6" t="s">
        <v>80</v>
      </c>
      <c r="P1494" s="6" t="s">
        <v>7742</v>
      </c>
      <c r="Q1494" s="6" t="s">
        <v>7743</v>
      </c>
      <c r="R1494" s="6">
        <v>43272.0</v>
      </c>
      <c r="T1494" s="1" t="str">
        <f t="shared" si="1"/>
        <v>ICE001493</v>
      </c>
      <c r="U1494" s="1" t="str">
        <f>TRIM(B1494)&amp;" (ს.კ. "&amp;TRIM(F1494)&amp;") - "&amp;VLOOKUP(X1494,'Entity Types'!B:C,2,false)</f>
        <v>აკროპოლი (ს.კ. 445536126) - შპს</v>
      </c>
      <c r="V1494" s="6" t="s">
        <v>6302</v>
      </c>
      <c r="W1494" s="6" t="s">
        <v>63</v>
      </c>
      <c r="X1494" s="6" t="s">
        <v>64</v>
      </c>
    </row>
    <row r="1495">
      <c r="A1495" s="5">
        <v>44346.900111724535</v>
      </c>
      <c r="B1495" s="6" t="s">
        <v>7744</v>
      </c>
      <c r="D1495" s="1" t="str">
        <f>VLOOKUP(X1495,'Entity Types'!B:C,2,false)</f>
        <v>შპს</v>
      </c>
      <c r="E1495" s="1" t="b">
        <v>0</v>
      </c>
      <c r="F1495" s="6" t="s">
        <v>7745</v>
      </c>
      <c r="G1495" s="6" t="str">
        <f>VLOOKUP(W1495, Countries!B:H,7,false)</f>
        <v>საქართველო - GEO</v>
      </c>
      <c r="H1495" s="6" t="s">
        <v>7746</v>
      </c>
      <c r="K1495" s="6" t="s">
        <v>7747</v>
      </c>
      <c r="L1495" s="6">
        <v>5.7001010569E10</v>
      </c>
      <c r="N1495" s="6" t="s">
        <v>80</v>
      </c>
      <c r="P1495" s="6" t="s">
        <v>7748</v>
      </c>
      <c r="Q1495" s="6" t="s">
        <v>7749</v>
      </c>
      <c r="R1495" s="6">
        <v>42829.0</v>
      </c>
      <c r="T1495" s="1" t="str">
        <f t="shared" si="1"/>
        <v>ICE001494</v>
      </c>
      <c r="U1495" s="1" t="str">
        <f>TRIM(B1495)&amp;" (ს.კ. "&amp;TRIM(F1495)&amp;") - "&amp;VLOOKUP(X1495,'Entity Types'!B:C,2,false)</f>
        <v>როიალ ბარი (ს.კ. 445504749) - შპს</v>
      </c>
      <c r="V1495" s="6" t="s">
        <v>6302</v>
      </c>
      <c r="W1495" s="6" t="s">
        <v>63</v>
      </c>
      <c r="X1495" s="6" t="s">
        <v>64</v>
      </c>
    </row>
    <row r="1496">
      <c r="A1496" s="5">
        <v>44346.900133738425</v>
      </c>
      <c r="B1496" s="6" t="s">
        <v>7750</v>
      </c>
      <c r="D1496" s="1" t="str">
        <f>VLOOKUP(X1496,'Entity Types'!B:C,2,false)</f>
        <v>შპს</v>
      </c>
      <c r="E1496" s="1" t="b">
        <v>0</v>
      </c>
      <c r="F1496" s="6" t="s">
        <v>7751</v>
      </c>
      <c r="G1496" s="6" t="str">
        <f>VLOOKUP(W1496, Countries!B:H,7,false)</f>
        <v>საქართველო - GEO</v>
      </c>
      <c r="H1496" s="6" t="s">
        <v>7752</v>
      </c>
      <c r="K1496" s="6" t="s">
        <v>7753</v>
      </c>
      <c r="L1496" s="6">
        <v>6.1006001003E10</v>
      </c>
      <c r="N1496" s="6" t="s">
        <v>80</v>
      </c>
      <c r="P1496" s="6" t="s">
        <v>7754</v>
      </c>
      <c r="Q1496" s="6" t="s">
        <v>7755</v>
      </c>
      <c r="R1496" s="6">
        <v>43797.0</v>
      </c>
      <c r="T1496" s="1" t="str">
        <f t="shared" si="1"/>
        <v>ICE001495</v>
      </c>
      <c r="U1496" s="1" t="str">
        <f>TRIM(B1496)&amp;" (ს.კ. "&amp;TRIM(F1496)&amp;") - "&amp;VLOOKUP(X1496,'Entity Types'!B:C,2,false)</f>
        <v>გურმანი (ს.კ. 445571391) - შპს</v>
      </c>
      <c r="V1496" s="6" t="s">
        <v>62</v>
      </c>
      <c r="W1496" s="6" t="s">
        <v>63</v>
      </c>
      <c r="X1496" s="6" t="s">
        <v>64</v>
      </c>
    </row>
    <row r="1497">
      <c r="A1497" s="5">
        <v>44346.900156655094</v>
      </c>
      <c r="B1497" s="6" t="s">
        <v>7756</v>
      </c>
      <c r="D1497" s="1" t="str">
        <f>VLOOKUP(X1497,'Entity Types'!B:C,2,false)</f>
        <v>შპს</v>
      </c>
      <c r="E1497" s="1" t="b">
        <v>0</v>
      </c>
      <c r="F1497" s="6" t="s">
        <v>7757</v>
      </c>
      <c r="G1497" s="6" t="str">
        <f>VLOOKUP(W1497, Countries!B:H,7,false)</f>
        <v>საქართველო - GEO</v>
      </c>
      <c r="H1497" s="6" t="s">
        <v>7758</v>
      </c>
      <c r="K1497" s="6" t="s">
        <v>6712</v>
      </c>
      <c r="L1497" s="6" t="s">
        <v>6713</v>
      </c>
      <c r="N1497" s="6" t="s">
        <v>80</v>
      </c>
      <c r="P1497" s="6" t="s">
        <v>7759</v>
      </c>
      <c r="Q1497" s="6" t="s">
        <v>7760</v>
      </c>
      <c r="R1497" s="6">
        <v>43545.0</v>
      </c>
      <c r="T1497" s="1" t="str">
        <f t="shared" si="1"/>
        <v>ICE001496</v>
      </c>
      <c r="U1497" s="1" t="str">
        <f>TRIM(B1497)&amp;" (ს.კ. "&amp;TRIM(F1497)&amp;") - "&amp;VLOOKUP(X1497,'Entity Types'!B:C,2,false)</f>
        <v>ისტორია (ს.კ. 404575447) - შპს</v>
      </c>
      <c r="V1497" s="6" t="s">
        <v>6302</v>
      </c>
      <c r="W1497" s="6" t="s">
        <v>63</v>
      </c>
      <c r="X1497" s="6" t="s">
        <v>64</v>
      </c>
    </row>
    <row r="1498">
      <c r="A1498" s="5">
        <v>44346.90017719907</v>
      </c>
      <c r="B1498" s="6" t="s">
        <v>7761</v>
      </c>
      <c r="D1498" s="1" t="str">
        <f>VLOOKUP(X1498,'Entity Types'!B:C,2,false)</f>
        <v>შპს</v>
      </c>
      <c r="E1498" s="1" t="b">
        <v>0</v>
      </c>
      <c r="F1498" s="6" t="s">
        <v>7762</v>
      </c>
      <c r="G1498" s="6" t="str">
        <f>VLOOKUP(W1498, Countries!B:H,7,false)</f>
        <v>საქართველო - GEO</v>
      </c>
      <c r="H1498" s="6" t="s">
        <v>7763</v>
      </c>
      <c r="K1498" s="6" t="s">
        <v>7764</v>
      </c>
      <c r="L1498" s="6" t="s">
        <v>7765</v>
      </c>
      <c r="N1498" s="6" t="s">
        <v>80</v>
      </c>
      <c r="P1498" s="6" t="s">
        <v>7766</v>
      </c>
      <c r="Q1498" s="6" t="s">
        <v>7767</v>
      </c>
      <c r="R1498" s="6">
        <v>40693.0</v>
      </c>
      <c r="T1498" s="1" t="str">
        <f t="shared" si="1"/>
        <v>ICE001497</v>
      </c>
      <c r="U1498" s="1" t="str">
        <f>TRIM(B1498)&amp;" (ს.კ. "&amp;TRIM(F1498)&amp;") - "&amp;VLOOKUP(X1498,'Entity Types'!B:C,2,false)</f>
        <v>სადო (ს.კ. 404899446) - შპს</v>
      </c>
      <c r="V1498" s="6" t="s">
        <v>6302</v>
      </c>
      <c r="W1498" s="6" t="s">
        <v>63</v>
      </c>
      <c r="X1498" s="6" t="s">
        <v>64</v>
      </c>
    </row>
    <row r="1499">
      <c r="A1499" s="5">
        <v>44346.900197766205</v>
      </c>
      <c r="B1499" s="6" t="s">
        <v>7768</v>
      </c>
      <c r="D1499" s="1" t="str">
        <f>VLOOKUP(X1499,'Entity Types'!B:C,2,false)</f>
        <v>შპს</v>
      </c>
      <c r="E1499" s="1" t="b">
        <v>0</v>
      </c>
      <c r="F1499" s="6" t="s">
        <v>7769</v>
      </c>
      <c r="G1499" s="6" t="str">
        <f>VLOOKUP(W1499, Countries!B:H,7,false)</f>
        <v>საქართველო - GEO</v>
      </c>
      <c r="H1499" s="6" t="s">
        <v>7770</v>
      </c>
      <c r="K1499" s="6" t="s">
        <v>7771</v>
      </c>
      <c r="L1499" s="6" t="s">
        <v>7772</v>
      </c>
      <c r="N1499" s="6" t="s">
        <v>80</v>
      </c>
      <c r="P1499" s="6" t="s">
        <v>7773</v>
      </c>
      <c r="Q1499" s="6" t="s">
        <v>7774</v>
      </c>
      <c r="R1499" s="6">
        <v>42318.0</v>
      </c>
      <c r="T1499" s="1" t="str">
        <f t="shared" si="1"/>
        <v>ICE001498</v>
      </c>
      <c r="U1499" s="1" t="str">
        <f>TRIM(B1499)&amp;" (ს.კ. "&amp;TRIM(F1499)&amp;") - "&amp;VLOOKUP(X1499,'Entity Types'!B:C,2,false)</f>
        <v>აი სი არ ფუუდ ენდ ბევერეჯ (ს.კ. 405124510) - შპს</v>
      </c>
      <c r="V1499" s="6" t="s">
        <v>6302</v>
      </c>
      <c r="W1499" s="6" t="s">
        <v>63</v>
      </c>
      <c r="X1499" s="6" t="s">
        <v>64</v>
      </c>
    </row>
    <row r="1500">
      <c r="A1500" s="5">
        <v>44346.9002184375</v>
      </c>
      <c r="B1500" s="6" t="s">
        <v>7775</v>
      </c>
      <c r="D1500" s="1" t="str">
        <f>VLOOKUP(X1500,'Entity Types'!B:C,2,false)</f>
        <v>შპს</v>
      </c>
      <c r="E1500" s="1" t="b">
        <v>0</v>
      </c>
      <c r="F1500" s="6" t="s">
        <v>7776</v>
      </c>
      <c r="G1500" s="6" t="str">
        <f>VLOOKUP(W1500, Countries!B:H,7,false)</f>
        <v>საქართველო - GEO</v>
      </c>
      <c r="H1500" s="6" t="s">
        <v>7777</v>
      </c>
      <c r="K1500" s="6" t="s">
        <v>7778</v>
      </c>
      <c r="L1500" s="6">
        <v>7.13741342E8</v>
      </c>
      <c r="N1500" s="6" t="s">
        <v>80</v>
      </c>
      <c r="P1500" s="6" t="s">
        <v>7779</v>
      </c>
      <c r="Q1500" s="6" t="s">
        <v>7780</v>
      </c>
      <c r="R1500" s="6">
        <v>42311.0</v>
      </c>
      <c r="T1500" s="1" t="str">
        <f t="shared" si="1"/>
        <v>ICE001499</v>
      </c>
      <c r="U1500" s="1" t="str">
        <f>TRIM(B1500)&amp;" (ს.კ. "&amp;TRIM(F1500)&amp;") - "&amp;VLOOKUP(X1500,'Entity Types'!B:C,2,false)</f>
        <v>ალიუდ იუნიტას ჯორჯია (ს.კ. 445472667) - შპს</v>
      </c>
      <c r="V1500" s="6" t="s">
        <v>6302</v>
      </c>
      <c r="W1500" s="6" t="s">
        <v>63</v>
      </c>
      <c r="X1500" s="6" t="s">
        <v>64</v>
      </c>
    </row>
    <row r="1501">
      <c r="A1501" s="5">
        <v>44346.900238518516</v>
      </c>
      <c r="B1501" s="6" t="s">
        <v>7781</v>
      </c>
      <c r="D1501" s="1" t="str">
        <f>VLOOKUP(X1501,'Entity Types'!B:C,2,false)</f>
        <v>შპს</v>
      </c>
      <c r="E1501" s="1" t="b">
        <v>0</v>
      </c>
      <c r="F1501" s="6" t="s">
        <v>7782</v>
      </c>
      <c r="G1501" s="6" t="str">
        <f>VLOOKUP(W1501, Countries!B:H,7,false)</f>
        <v>საქართველო - GEO</v>
      </c>
      <c r="H1501" s="6" t="s">
        <v>7783</v>
      </c>
      <c r="K1501" s="6" t="s">
        <v>7720</v>
      </c>
      <c r="L1501" s="6" t="s">
        <v>7721</v>
      </c>
      <c r="N1501" s="6" t="s">
        <v>80</v>
      </c>
      <c r="P1501" s="6" t="s">
        <v>7784</v>
      </c>
      <c r="Q1501" s="6" t="s">
        <v>7785</v>
      </c>
      <c r="R1501" s="6">
        <v>42349.0</v>
      </c>
      <c r="T1501" s="1" t="str">
        <f t="shared" si="1"/>
        <v>ICE001500</v>
      </c>
      <c r="U1501" s="1" t="str">
        <f>TRIM(B1501)&amp;" (ს.კ. "&amp;TRIM(F1501)&amp;") - "&amp;VLOOKUP(X1501,'Entity Types'!B:C,2,false)</f>
        <v>ჰბ გუდაური (ს.კ. 429322226) - შპს</v>
      </c>
      <c r="V1501" s="6" t="s">
        <v>6302</v>
      </c>
      <c r="W1501" s="6" t="s">
        <v>63</v>
      </c>
      <c r="X1501" s="6" t="s">
        <v>64</v>
      </c>
    </row>
    <row r="1502">
      <c r="A1502" s="5">
        <v>44346.900260208335</v>
      </c>
      <c r="B1502" s="6" t="s">
        <v>7786</v>
      </c>
      <c r="D1502" s="1" t="str">
        <f>VLOOKUP(X1502,'Entity Types'!B:C,2,false)</f>
        <v>შპს</v>
      </c>
      <c r="E1502" s="1" t="b">
        <v>0</v>
      </c>
      <c r="F1502" s="6" t="s">
        <v>7787</v>
      </c>
      <c r="G1502" s="6" t="str">
        <f>VLOOKUP(W1502, Countries!B:H,7,false)</f>
        <v>საქართველო - GEO</v>
      </c>
      <c r="H1502" s="6" t="s">
        <v>7788</v>
      </c>
      <c r="K1502" s="6" t="s">
        <v>7789</v>
      </c>
      <c r="L1502" s="6">
        <v>1.0001050382E10</v>
      </c>
      <c r="N1502" s="6" t="s">
        <v>80</v>
      </c>
      <c r="P1502" s="6" t="s">
        <v>7790</v>
      </c>
      <c r="Q1502" s="6" t="s">
        <v>7791</v>
      </c>
      <c r="R1502" s="6">
        <v>40683.0</v>
      </c>
      <c r="T1502" s="1" t="str">
        <f t="shared" si="1"/>
        <v>ICE001501</v>
      </c>
      <c r="U1502" s="1" t="str">
        <f>TRIM(B1502)&amp;" (ს.კ. "&amp;TRIM(F1502)&amp;") - "&amp;VLOOKUP(X1502,'Entity Types'!B:C,2,false)</f>
        <v>HB მადიანი (ს.კ. 401958896) - შპს</v>
      </c>
      <c r="V1502" s="6" t="s">
        <v>6302</v>
      </c>
      <c r="W1502" s="6" t="s">
        <v>63</v>
      </c>
      <c r="X1502" s="6" t="s">
        <v>64</v>
      </c>
    </row>
    <row r="1503">
      <c r="A1503" s="5">
        <v>44346.90028295139</v>
      </c>
      <c r="B1503" s="6" t="s">
        <v>7792</v>
      </c>
      <c r="D1503" s="1" t="str">
        <f>VLOOKUP(X1503,'Entity Types'!B:C,2,false)</f>
        <v>შპს</v>
      </c>
      <c r="E1503" s="1" t="b">
        <v>0</v>
      </c>
      <c r="F1503" s="6" t="s">
        <v>7793</v>
      </c>
      <c r="G1503" s="6" t="str">
        <f>VLOOKUP(W1503, Countries!B:H,7,false)</f>
        <v>საქართველო - GEO</v>
      </c>
      <c r="H1503" s="6" t="s">
        <v>7794</v>
      </c>
      <c r="K1503" s="6" t="s">
        <v>1875</v>
      </c>
      <c r="L1503" s="6" t="s">
        <v>7795</v>
      </c>
      <c r="N1503" s="6" t="s">
        <v>80</v>
      </c>
      <c r="P1503" s="6" t="s">
        <v>7796</v>
      </c>
      <c r="Q1503" s="6" t="s">
        <v>7797</v>
      </c>
      <c r="R1503" s="6">
        <v>41716.0</v>
      </c>
      <c r="T1503" s="1" t="str">
        <f t="shared" si="1"/>
        <v>ICE001502</v>
      </c>
      <c r="U1503" s="1" t="str">
        <f>TRIM(B1503)&amp;" (ს.კ. "&amp;TRIM(F1503)&amp;") - "&amp;VLOOKUP(X1503,'Entity Types'!B:C,2,false)</f>
        <v>ვარაზი 2014 (ს.კ. 404467705) - შპს</v>
      </c>
      <c r="V1503" s="6" t="s">
        <v>6302</v>
      </c>
      <c r="W1503" s="6" t="s">
        <v>63</v>
      </c>
      <c r="X1503" s="6" t="s">
        <v>64</v>
      </c>
    </row>
    <row r="1504">
      <c r="A1504" s="5">
        <v>44346.90030541667</v>
      </c>
      <c r="B1504" s="6" t="s">
        <v>7798</v>
      </c>
      <c r="D1504" s="1" t="str">
        <f>VLOOKUP(X1504,'Entity Types'!B:C,2,false)</f>
        <v>შპს</v>
      </c>
      <c r="E1504" s="1" t="b">
        <v>0</v>
      </c>
      <c r="F1504" s="6" t="s">
        <v>7799</v>
      </c>
      <c r="G1504" s="6" t="str">
        <f>VLOOKUP(W1504, Countries!B:H,7,false)</f>
        <v>საქართველო - GEO</v>
      </c>
      <c r="H1504" s="6" t="s">
        <v>7800</v>
      </c>
      <c r="K1504" s="6" t="s">
        <v>7801</v>
      </c>
      <c r="L1504" s="6" t="s">
        <v>7802</v>
      </c>
      <c r="N1504" s="6" t="s">
        <v>80</v>
      </c>
      <c r="P1504" s="6" t="s">
        <v>7803</v>
      </c>
      <c r="Q1504" s="6" t="s">
        <v>7804</v>
      </c>
      <c r="R1504" s="6">
        <v>38502.0</v>
      </c>
      <c r="S1504" s="6">
        <v>249.0</v>
      </c>
      <c r="T1504" s="1" t="str">
        <f t="shared" si="1"/>
        <v>ICE001503</v>
      </c>
      <c r="U1504" s="1" t="str">
        <f>TRIM(B1504)&amp;" (ს.კ. "&amp;TRIM(F1504)&amp;") - "&amp;VLOOKUP(X1504,'Entity Types'!B:C,2,false)</f>
        <v>სს სასტუმროებისა და რესტორნების მენეჯმენტ ჯგუფი - ემ|გრუპ (ს.კ. 205073016) - შპს</v>
      </c>
      <c r="V1504" s="6" t="s">
        <v>6302</v>
      </c>
      <c r="W1504" s="6" t="s">
        <v>63</v>
      </c>
      <c r="X1504" s="6" t="s">
        <v>64</v>
      </c>
    </row>
    <row r="1505">
      <c r="A1505" s="5">
        <v>44346.900326840274</v>
      </c>
      <c r="B1505" s="6" t="s">
        <v>7805</v>
      </c>
      <c r="D1505" s="1" t="str">
        <f>VLOOKUP(X1505,'Entity Types'!B:C,2,false)</f>
        <v>შპს</v>
      </c>
      <c r="E1505" s="1" t="b">
        <v>0</v>
      </c>
      <c r="F1505" s="6" t="s">
        <v>7806</v>
      </c>
      <c r="G1505" s="6" t="str">
        <f>VLOOKUP(W1505, Countries!B:H,7,false)</f>
        <v>საქართველო - GEO</v>
      </c>
      <c r="H1505" s="6" t="s">
        <v>7807</v>
      </c>
      <c r="K1505" s="6" t="s">
        <v>7808</v>
      </c>
      <c r="L1505" s="6">
        <v>6.1001009565E10</v>
      </c>
      <c r="N1505" s="6" t="s">
        <v>80</v>
      </c>
      <c r="P1505" s="6" t="s">
        <v>7809</v>
      </c>
      <c r="R1505" s="6">
        <v>40514.0</v>
      </c>
      <c r="T1505" s="1" t="str">
        <f t="shared" si="1"/>
        <v>ICE001504</v>
      </c>
      <c r="U1505" s="1" t="str">
        <f>TRIM(B1505)&amp;" (ს.კ. "&amp;TRIM(F1505)&amp;") - "&amp;VLOOKUP(X1505,'Entity Types'!B:C,2,false)</f>
        <v>პეპე (ს.კ. 445391825) - შპს</v>
      </c>
      <c r="V1505" s="6" t="s">
        <v>6302</v>
      </c>
      <c r="W1505" s="6" t="s">
        <v>63</v>
      </c>
      <c r="X1505" s="6" t="s">
        <v>64</v>
      </c>
    </row>
    <row r="1506">
      <c r="A1506" s="5">
        <v>44346.90034606482</v>
      </c>
      <c r="B1506" s="6" t="s">
        <v>7810</v>
      </c>
      <c r="D1506" s="1" t="str">
        <f>VLOOKUP(X1506,'Entity Types'!B:C,2,false)</f>
        <v>შპს</v>
      </c>
      <c r="E1506" s="1" t="b">
        <v>0</v>
      </c>
      <c r="F1506" s="6" t="s">
        <v>7811</v>
      </c>
      <c r="G1506" s="6" t="str">
        <f>VLOOKUP(W1506, Countries!B:H,7,false)</f>
        <v>საქართველო - GEO</v>
      </c>
      <c r="H1506" s="6" t="s">
        <v>7812</v>
      </c>
      <c r="K1506" s="6" t="s">
        <v>7813</v>
      </c>
      <c r="L1506" s="6">
        <v>6.1001020301E10</v>
      </c>
      <c r="N1506" s="6" t="s">
        <v>80</v>
      </c>
      <c r="P1506" s="6" t="s">
        <v>7814</v>
      </c>
      <c r="Q1506" s="6" t="s">
        <v>7815</v>
      </c>
      <c r="R1506" s="6">
        <v>41072.0</v>
      </c>
      <c r="T1506" s="1" t="str">
        <f t="shared" si="1"/>
        <v>ICE001505</v>
      </c>
      <c r="U1506" s="1" t="str">
        <f>TRIM(B1506)&amp;" (ს.კ. "&amp;TRIM(F1506)&amp;") - "&amp;VLOOKUP(X1506,'Entity Types'!B:C,2,false)</f>
        <v>მიუნჰენი (ს.კ. 445411331) - შპს</v>
      </c>
      <c r="V1506" s="6" t="s">
        <v>6302</v>
      </c>
      <c r="W1506" s="6" t="s">
        <v>63</v>
      </c>
      <c r="X1506" s="6" t="s">
        <v>64</v>
      </c>
    </row>
    <row r="1507">
      <c r="A1507" s="5">
        <v>44346.90036534722</v>
      </c>
      <c r="B1507" s="6" t="s">
        <v>7816</v>
      </c>
      <c r="D1507" s="1" t="str">
        <f>VLOOKUP(X1507,'Entity Types'!B:C,2,false)</f>
        <v>შპს</v>
      </c>
      <c r="E1507" s="1" t="b">
        <v>0</v>
      </c>
      <c r="F1507" s="6" t="s">
        <v>7817</v>
      </c>
      <c r="G1507" s="6" t="str">
        <f>VLOOKUP(W1507, Countries!B:H,7,false)</f>
        <v>საქართველო - GEO</v>
      </c>
      <c r="H1507" s="6" t="s">
        <v>7818</v>
      </c>
      <c r="K1507" s="6" t="s">
        <v>7819</v>
      </c>
      <c r="L1507" s="6" t="s">
        <v>7820</v>
      </c>
      <c r="N1507" s="6" t="s">
        <v>80</v>
      </c>
      <c r="P1507" s="6" t="s">
        <v>7821</v>
      </c>
      <c r="Q1507" s="6" t="s">
        <v>7822</v>
      </c>
      <c r="R1507" s="6">
        <v>40604.0</v>
      </c>
      <c r="T1507" s="1" t="str">
        <f t="shared" si="1"/>
        <v>ICE001506</v>
      </c>
      <c r="U1507" s="1" t="str">
        <f>TRIM(B1507)&amp;" (ს.კ. "&amp;TRIM(F1507)&amp;") - "&amp;VLOOKUP(X1507,'Entity Types'!B:C,2,false)</f>
        <v>მაჭახელა-სამიკიტნო (ს.კ. 404889750) - შპს</v>
      </c>
      <c r="V1507" s="6" t="s">
        <v>6302</v>
      </c>
      <c r="W1507" s="6" t="s">
        <v>63</v>
      </c>
      <c r="X1507" s="6" t="s">
        <v>64</v>
      </c>
    </row>
    <row r="1508">
      <c r="A1508" s="5">
        <v>44346.90038478009</v>
      </c>
      <c r="B1508" s="6" t="s">
        <v>7823</v>
      </c>
      <c r="D1508" s="1" t="str">
        <f>VLOOKUP(X1508,'Entity Types'!B:C,2,false)</f>
        <v>შპს</v>
      </c>
      <c r="E1508" s="1" t="b">
        <v>0</v>
      </c>
      <c r="F1508" s="6" t="s">
        <v>7824</v>
      </c>
      <c r="G1508" s="6" t="str">
        <f>VLOOKUP(W1508, Countries!B:H,7,false)</f>
        <v>საქართველო - GEO</v>
      </c>
      <c r="H1508" s="6" t="s">
        <v>7825</v>
      </c>
      <c r="K1508" s="6" t="s">
        <v>7826</v>
      </c>
      <c r="L1508" s="6">
        <v>6.100200183E10</v>
      </c>
      <c r="N1508" s="6" t="s">
        <v>80</v>
      </c>
      <c r="P1508" s="6" t="s">
        <v>7827</v>
      </c>
      <c r="Q1508" s="6" t="s">
        <v>7828</v>
      </c>
      <c r="R1508" s="6">
        <v>40998.0</v>
      </c>
      <c r="T1508" s="1" t="str">
        <f t="shared" si="1"/>
        <v>ICE001507</v>
      </c>
      <c r="U1508" s="1" t="str">
        <f>TRIM(B1508)&amp;" (ს.კ. "&amp;TRIM(F1508)&amp;") - "&amp;VLOOKUP(X1508,'Entity Types'!B:C,2,false)</f>
        <v>ბულვარის კარიბჭე (ს.კ. 445407916) - შპს</v>
      </c>
      <c r="V1508" s="6" t="s">
        <v>6302</v>
      </c>
      <c r="W1508" s="6" t="s">
        <v>63</v>
      </c>
      <c r="X1508" s="6" t="s">
        <v>64</v>
      </c>
    </row>
    <row r="1509">
      <c r="A1509" s="5">
        <v>44346.90040547454</v>
      </c>
      <c r="B1509" s="6" t="s">
        <v>7829</v>
      </c>
      <c r="D1509" s="1" t="str">
        <f>VLOOKUP(X1509,'Entity Types'!B:C,2,false)</f>
        <v>შპს</v>
      </c>
      <c r="E1509" s="1" t="b">
        <v>0</v>
      </c>
      <c r="F1509" s="6" t="s">
        <v>7830</v>
      </c>
      <c r="G1509" s="6" t="str">
        <f>VLOOKUP(W1509, Countries!B:H,7,false)</f>
        <v>საქართველო - GEO</v>
      </c>
      <c r="H1509" s="6" t="s">
        <v>7831</v>
      </c>
      <c r="K1509" s="6" t="s">
        <v>7832</v>
      </c>
      <c r="L1509" s="6" t="s">
        <v>7833</v>
      </c>
      <c r="N1509" s="6" t="s">
        <v>80</v>
      </c>
      <c r="P1509" s="6" t="s">
        <v>7834</v>
      </c>
      <c r="Q1509" s="6" t="s">
        <v>7835</v>
      </c>
      <c r="R1509" s="6">
        <v>40948.0</v>
      </c>
      <c r="T1509" s="1" t="str">
        <f t="shared" si="1"/>
        <v>ICE001508</v>
      </c>
      <c r="U1509" s="1" t="str">
        <f>TRIM(B1509)&amp;" (ს.კ. "&amp;TRIM(F1509)&amp;") - "&amp;VLOOKUP(X1509,'Entity Types'!B:C,2,false)</f>
        <v>სუში რუმ (ს.კ. 404929422) - შპს</v>
      </c>
      <c r="V1509" s="6" t="s">
        <v>6302</v>
      </c>
      <c r="W1509" s="6" t="s">
        <v>63</v>
      </c>
      <c r="X1509" s="6" t="s">
        <v>64</v>
      </c>
    </row>
    <row r="1510">
      <c r="A1510" s="5">
        <v>44346.90042554398</v>
      </c>
      <c r="B1510" s="6" t="s">
        <v>1794</v>
      </c>
      <c r="D1510" s="1" t="str">
        <f>VLOOKUP(X1510,'Entity Types'!B:C,2,false)</f>
        <v>შპს</v>
      </c>
      <c r="E1510" s="1" t="b">
        <v>0</v>
      </c>
      <c r="F1510" s="6" t="s">
        <v>7836</v>
      </c>
      <c r="G1510" s="6" t="str">
        <f>VLOOKUP(W1510, Countries!B:H,7,false)</f>
        <v>საქართველო - GEO</v>
      </c>
      <c r="H1510" s="6" t="s">
        <v>7837</v>
      </c>
      <c r="K1510" s="6" t="s">
        <v>7838</v>
      </c>
      <c r="L1510" s="6" t="s">
        <v>7839</v>
      </c>
      <c r="N1510" s="6" t="s">
        <v>80</v>
      </c>
      <c r="P1510" s="6" t="s">
        <v>7840</v>
      </c>
      <c r="S1510" s="6">
        <v>1454.0</v>
      </c>
      <c r="T1510" s="1" t="str">
        <f t="shared" si="1"/>
        <v>ICE001509</v>
      </c>
      <c r="U1510" s="1" t="str">
        <f>TRIM(B1510)&amp;" (ს.კ. "&amp;TRIM(F1510)&amp;") - "&amp;VLOOKUP(X1510,'Entity Types'!B:C,2,false)</f>
        <v>სოლო (ს.კ. 402013726) - შპს</v>
      </c>
      <c r="V1510" s="6" t="s">
        <v>62</v>
      </c>
      <c r="W1510" s="6" t="s">
        <v>63</v>
      </c>
      <c r="X1510" s="6" t="s">
        <v>64</v>
      </c>
    </row>
    <row r="1511">
      <c r="A1511" s="5">
        <v>44346.90044778935</v>
      </c>
      <c r="B1511" s="6" t="s">
        <v>7841</v>
      </c>
      <c r="D1511" s="1" t="str">
        <f>VLOOKUP(X1511,'Entity Types'!B:C,2,false)</f>
        <v>შპს</v>
      </c>
      <c r="E1511" s="1" t="b">
        <v>0</v>
      </c>
      <c r="F1511" s="6" t="s">
        <v>7842</v>
      </c>
      <c r="G1511" s="6" t="str">
        <f>VLOOKUP(W1511, Countries!B:H,7,false)</f>
        <v>საქართველო - GEO</v>
      </c>
      <c r="H1511" s="6" t="s">
        <v>7843</v>
      </c>
      <c r="I1511" s="6" t="s">
        <v>7844</v>
      </c>
      <c r="K1511" s="6" t="s">
        <v>7845</v>
      </c>
      <c r="L1511" s="6" t="s">
        <v>7846</v>
      </c>
      <c r="N1511" s="6" t="s">
        <v>80</v>
      </c>
      <c r="P1511" s="6" t="s">
        <v>7847</v>
      </c>
      <c r="Q1511" s="6" t="s">
        <v>7848</v>
      </c>
      <c r="R1511" s="6">
        <v>42585.0</v>
      </c>
      <c r="T1511" s="1" t="str">
        <f t="shared" si="1"/>
        <v>ICE001510</v>
      </c>
      <c r="U1511" s="1" t="str">
        <f>TRIM(B1511)&amp;" (ს.კ. "&amp;TRIM(F1511)&amp;") - "&amp;VLOOKUP(X1511,'Entity Types'!B:C,2,false)</f>
        <v>სპი - 88 (ს.კ. 205169716) - შპს</v>
      </c>
      <c r="V1511" s="6" t="s">
        <v>6302</v>
      </c>
      <c r="W1511" s="6" t="s">
        <v>63</v>
      </c>
      <c r="X1511" s="6" t="s">
        <v>64</v>
      </c>
    </row>
    <row r="1512">
      <c r="A1512" s="5">
        <v>44346.90046751157</v>
      </c>
      <c r="B1512" s="6" t="s">
        <v>7849</v>
      </c>
      <c r="D1512" s="1" t="str">
        <f>VLOOKUP(X1512,'Entity Types'!B:C,2,false)</f>
        <v>შპს</v>
      </c>
      <c r="E1512" s="1" t="b">
        <v>0</v>
      </c>
      <c r="F1512" s="6" t="s">
        <v>7850</v>
      </c>
      <c r="G1512" s="6" t="str">
        <f>VLOOKUP(W1512, Countries!B:H,7,false)</f>
        <v>საქართველო - GEO</v>
      </c>
      <c r="H1512" s="6" t="s">
        <v>7851</v>
      </c>
      <c r="K1512" s="6" t="s">
        <v>7852</v>
      </c>
      <c r="L1512" s="6">
        <v>6.200103664E10</v>
      </c>
      <c r="N1512" s="6" t="s">
        <v>80</v>
      </c>
      <c r="P1512" s="6" t="s">
        <v>7853</v>
      </c>
      <c r="Q1512" s="6" t="s">
        <v>7854</v>
      </c>
      <c r="R1512" s="6">
        <v>37518.0</v>
      </c>
      <c r="T1512" s="1" t="str">
        <f t="shared" si="1"/>
        <v>ICE001511</v>
      </c>
      <c r="U1512" s="1" t="str">
        <f>TRIM(B1512)&amp;" (ს.კ. "&amp;TRIM(F1512)&amp;") - "&amp;VLOOKUP(X1512,'Entity Types'!B:C,2,false)</f>
        <v>წისქვილი ჯგუფი (ს.კ. 202200778) - შპს</v>
      </c>
      <c r="V1512" s="6" t="s">
        <v>6302</v>
      </c>
      <c r="W1512" s="6" t="s">
        <v>63</v>
      </c>
      <c r="X1512" s="6" t="s">
        <v>64</v>
      </c>
    </row>
    <row r="1513">
      <c r="A1513" s="5">
        <v>44346.900487060186</v>
      </c>
      <c r="B1513" s="6" t="s">
        <v>7855</v>
      </c>
      <c r="D1513" s="1" t="str">
        <f>VLOOKUP(X1513,'Entity Types'!B:C,2,false)</f>
        <v>შპს</v>
      </c>
      <c r="E1513" s="1" t="b">
        <v>0</v>
      </c>
      <c r="F1513" s="6" t="s">
        <v>7856</v>
      </c>
      <c r="G1513" s="6" t="str">
        <f>VLOOKUP(W1513, Countries!B:H,7,false)</f>
        <v>საქართველო - GEO</v>
      </c>
      <c r="H1513" s="6" t="s">
        <v>7857</v>
      </c>
      <c r="K1513" s="6" t="s">
        <v>7858</v>
      </c>
      <c r="L1513" s="6" t="s">
        <v>7859</v>
      </c>
      <c r="N1513" s="6" t="s">
        <v>80</v>
      </c>
      <c r="P1513" s="6" t="s">
        <v>7860</v>
      </c>
      <c r="R1513" s="6">
        <v>40492.0</v>
      </c>
      <c r="T1513" s="1" t="str">
        <f t="shared" si="1"/>
        <v>ICE001512</v>
      </c>
      <c r="U1513" s="1" t="str">
        <f>TRIM(B1513)&amp;" (ს.კ. "&amp;TRIM(F1513)&amp;") - "&amp;VLOOKUP(X1513,'Entity Types'!B:C,2,false)</f>
        <v>აივეი (ს.კ. 404878325) - შპს</v>
      </c>
      <c r="V1513" s="6" t="s">
        <v>6302</v>
      </c>
      <c r="W1513" s="6" t="s">
        <v>63</v>
      </c>
      <c r="X1513" s="6" t="s">
        <v>64</v>
      </c>
    </row>
    <row r="1514">
      <c r="A1514" s="5">
        <v>44346.90050752315</v>
      </c>
      <c r="B1514" s="6" t="s">
        <v>7861</v>
      </c>
      <c r="D1514" s="1" t="str">
        <f>VLOOKUP(X1514,'Entity Types'!B:C,2,false)</f>
        <v>შპს</v>
      </c>
      <c r="E1514" s="1" t="b">
        <v>0</v>
      </c>
      <c r="F1514" s="6" t="s">
        <v>7862</v>
      </c>
      <c r="G1514" s="6" t="str">
        <f>VLOOKUP(W1514, Countries!B:H,7,false)</f>
        <v>საქართველო - GEO</v>
      </c>
      <c r="H1514" s="6" t="s">
        <v>7863</v>
      </c>
      <c r="K1514" s="6" t="s">
        <v>7864</v>
      </c>
      <c r="L1514" s="6">
        <v>6.1001009718E10</v>
      </c>
      <c r="N1514" s="6" t="s">
        <v>80</v>
      </c>
      <c r="P1514" s="6" t="s">
        <v>7865</v>
      </c>
      <c r="Q1514" s="6" t="s">
        <v>7866</v>
      </c>
      <c r="R1514" s="6">
        <v>41744.0</v>
      </c>
      <c r="T1514" s="1" t="str">
        <f t="shared" si="1"/>
        <v>ICE001513</v>
      </c>
      <c r="U1514" s="1" t="str">
        <f>TRIM(B1514)&amp;" (ს.კ. "&amp;TRIM(F1514)&amp;") - "&amp;VLOOKUP(X1514,'Entity Types'!B:C,2,false)</f>
        <v>ფოსფორი (ს.კ. 445441353) - შპს</v>
      </c>
      <c r="V1514" s="6" t="s">
        <v>6302</v>
      </c>
      <c r="W1514" s="6" t="s">
        <v>63</v>
      </c>
      <c r="X1514" s="6" t="s">
        <v>64</v>
      </c>
    </row>
    <row r="1515">
      <c r="A1515" s="5">
        <v>44346.90052780093</v>
      </c>
      <c r="B1515" s="6" t="s">
        <v>7867</v>
      </c>
      <c r="D1515" s="1" t="str">
        <f>VLOOKUP(X1515,'Entity Types'!B:C,2,false)</f>
        <v>შპს</v>
      </c>
      <c r="E1515" s="1" t="b">
        <v>0</v>
      </c>
      <c r="F1515" s="6" t="s">
        <v>7868</v>
      </c>
      <c r="G1515" s="6" t="str">
        <f>VLOOKUP(W1515, Countries!B:H,7,false)</f>
        <v>საქართველო - GEO</v>
      </c>
      <c r="H1515" s="6" t="s">
        <v>7869</v>
      </c>
      <c r="K1515" s="6" t="s">
        <v>7870</v>
      </c>
      <c r="L1515" s="6" t="s">
        <v>7871</v>
      </c>
      <c r="N1515" s="6" t="s">
        <v>80</v>
      </c>
      <c r="P1515" s="6" t="s">
        <v>7872</v>
      </c>
      <c r="Q1515" s="6" t="s">
        <v>7873</v>
      </c>
      <c r="R1515" s="6">
        <v>35382.0</v>
      </c>
      <c r="S1515" s="6">
        <v>786.0</v>
      </c>
      <c r="T1515" s="1" t="str">
        <f t="shared" si="1"/>
        <v>ICE001514</v>
      </c>
      <c r="U1515" s="1" t="str">
        <f>TRIM(B1515)&amp;" (ს.კ. "&amp;TRIM(F1515)&amp;") - "&amp;VLOOKUP(X1515,'Entity Types'!B:C,2,false)</f>
        <v>თბილისი კარგო სერვისი (ს.კ. 208163949) - შპს</v>
      </c>
      <c r="V1515" s="6" t="s">
        <v>6302</v>
      </c>
      <c r="W1515" s="6" t="s">
        <v>63</v>
      </c>
      <c r="X1515" s="6" t="s">
        <v>64</v>
      </c>
    </row>
    <row r="1516">
      <c r="A1516" s="5">
        <v>44346.900548958336</v>
      </c>
      <c r="B1516" s="6" t="s">
        <v>7874</v>
      </c>
      <c r="D1516" s="1" t="str">
        <f>VLOOKUP(X1516,'Entity Types'!B:C,2,false)</f>
        <v>შპს</v>
      </c>
      <c r="E1516" s="1" t="b">
        <v>0</v>
      </c>
      <c r="F1516" s="6" t="s">
        <v>7875</v>
      </c>
      <c r="G1516" s="6" t="str">
        <f>VLOOKUP(W1516, Countries!B:H,7,false)</f>
        <v>საქართველო - GEO</v>
      </c>
      <c r="H1516" s="6" t="s">
        <v>7876</v>
      </c>
      <c r="K1516" s="6" t="s">
        <v>7877</v>
      </c>
      <c r="L1516" s="8">
        <v>7.2006128661006E19</v>
      </c>
      <c r="N1516" s="6" t="s">
        <v>80</v>
      </c>
      <c r="P1516" s="6" t="s">
        <v>7878</v>
      </c>
      <c r="Q1516" s="6" t="s">
        <v>7879</v>
      </c>
      <c r="R1516" s="6">
        <v>41778.0</v>
      </c>
      <c r="T1516" s="1" t="str">
        <f t="shared" si="1"/>
        <v>ICE001515</v>
      </c>
      <c r="U1516" s="1" t="str">
        <f>TRIM(B1516)&amp;" (ს.კ. "&amp;TRIM(F1516)&amp;") - "&amp;VLOOKUP(X1516,'Entity Types'!B:C,2,false)</f>
        <v>ბ-ი კ-ეი პროექტი (ს.კ. 445442977) - შპს</v>
      </c>
      <c r="V1516" s="6" t="s">
        <v>6302</v>
      </c>
      <c r="W1516" s="6" t="s">
        <v>63</v>
      </c>
      <c r="X1516" s="6" t="s">
        <v>64</v>
      </c>
    </row>
    <row r="1517">
      <c r="A1517" s="5">
        <v>44346.900571631944</v>
      </c>
      <c r="B1517" s="6" t="s">
        <v>7880</v>
      </c>
      <c r="D1517" s="1" t="str">
        <f>VLOOKUP(X1517,'Entity Types'!B:C,2,false)</f>
        <v>შპს</v>
      </c>
      <c r="E1517" s="1" t="b">
        <v>0</v>
      </c>
      <c r="F1517" s="6" t="s">
        <v>7881</v>
      </c>
      <c r="G1517" s="6" t="str">
        <f>VLOOKUP(W1517, Countries!B:H,7,false)</f>
        <v>საქართველო - GEO</v>
      </c>
      <c r="H1517" s="6" t="s">
        <v>7882</v>
      </c>
      <c r="K1517" s="6" t="s">
        <v>7883</v>
      </c>
      <c r="L1517" s="6" t="s">
        <v>7884</v>
      </c>
      <c r="N1517" s="6" t="s">
        <v>80</v>
      </c>
      <c r="O1517" s="6">
        <v>5.9965909E8</v>
      </c>
      <c r="P1517" s="6" t="s">
        <v>7885</v>
      </c>
      <c r="Q1517" s="6" t="s">
        <v>7886</v>
      </c>
      <c r="R1517" s="6">
        <v>39743.0</v>
      </c>
      <c r="S1517" s="6">
        <v>1428.0</v>
      </c>
      <c r="T1517" s="1" t="str">
        <f t="shared" si="1"/>
        <v>ICE001516</v>
      </c>
      <c r="U1517" s="1" t="str">
        <f>TRIM(B1517)&amp;" (ს.კ. "&amp;TRIM(F1517)&amp;") - "&amp;VLOOKUP(X1517,'Entity Types'!B:C,2,false)</f>
        <v>ვანილა სქაი ჯორჯია (LTD VANILLA SKY GEORGIA) (ს.კ. 236097772) - შპს</v>
      </c>
      <c r="V1517" s="6" t="s">
        <v>6302</v>
      </c>
      <c r="W1517" s="6" t="s">
        <v>63</v>
      </c>
      <c r="X1517" s="6" t="s">
        <v>64</v>
      </c>
    </row>
    <row r="1518">
      <c r="A1518" s="5">
        <v>44346.90059363426</v>
      </c>
      <c r="B1518" s="6" t="s">
        <v>7887</v>
      </c>
      <c r="D1518" s="1" t="str">
        <f>VLOOKUP(X1518,'Entity Types'!B:C,2,false)</f>
        <v>შპს</v>
      </c>
      <c r="E1518" s="1" t="b">
        <v>0</v>
      </c>
      <c r="F1518" s="6" t="s">
        <v>7888</v>
      </c>
      <c r="G1518" s="6" t="str">
        <f>VLOOKUP(W1518, Countries!B:H,7,false)</f>
        <v>საქართველო - GEO</v>
      </c>
      <c r="H1518" s="6" t="s">
        <v>7889</v>
      </c>
      <c r="K1518" s="6" t="s">
        <v>7753</v>
      </c>
      <c r="L1518" s="6" t="s">
        <v>7890</v>
      </c>
      <c r="N1518" s="6" t="s">
        <v>80</v>
      </c>
      <c r="P1518" s="6" t="s">
        <v>7891</v>
      </c>
      <c r="Q1518" s="6" t="s">
        <v>7892</v>
      </c>
      <c r="R1518" s="6">
        <v>42808.0</v>
      </c>
      <c r="T1518" s="1" t="str">
        <f t="shared" si="1"/>
        <v>ICE001517</v>
      </c>
      <c r="U1518" s="1" t="str">
        <f>TRIM(B1518)&amp;" (ს.კ. "&amp;TRIM(F1518)&amp;") - "&amp;VLOOKUP(X1518,'Entity Types'!B:C,2,false)</f>
        <v>ბათუმი (ს.კ. 445503027) - შპს</v>
      </c>
      <c r="V1518" s="6" t="s">
        <v>6302</v>
      </c>
      <c r="W1518" s="6" t="s">
        <v>63</v>
      </c>
      <c r="X1518" s="6" t="s">
        <v>64</v>
      </c>
    </row>
    <row r="1519">
      <c r="A1519" s="5">
        <v>44346.90061482639</v>
      </c>
      <c r="B1519" s="6" t="s">
        <v>7893</v>
      </c>
      <c r="D1519" s="1" t="str">
        <f>VLOOKUP(X1519,'Entity Types'!B:C,2,false)</f>
        <v>შპს</v>
      </c>
      <c r="E1519" s="1" t="b">
        <v>0</v>
      </c>
      <c r="F1519" s="6" t="s">
        <v>7894</v>
      </c>
      <c r="G1519" s="6" t="str">
        <f>VLOOKUP(W1519, Countries!B:H,7,false)</f>
        <v>საქართველო - GEO</v>
      </c>
      <c r="H1519" s="6" t="s">
        <v>7895</v>
      </c>
      <c r="K1519" s="6" t="s">
        <v>7896</v>
      </c>
      <c r="L1519" s="6" t="s">
        <v>7897</v>
      </c>
      <c r="N1519" s="6" t="s">
        <v>80</v>
      </c>
      <c r="P1519" s="6" t="s">
        <v>7898</v>
      </c>
      <c r="Q1519" s="6" t="s">
        <v>7899</v>
      </c>
      <c r="R1519" s="6">
        <v>42858.0</v>
      </c>
      <c r="S1519" s="6">
        <v>989.0</v>
      </c>
      <c r="T1519" s="1" t="str">
        <f t="shared" si="1"/>
        <v>ICE001518</v>
      </c>
      <c r="U1519" s="1" t="str">
        <f>TRIM(B1519)&amp;" (ს.კ. "&amp;TRIM(F1519)&amp;") - "&amp;VLOOKUP(X1519,'Entity Types'!B:C,2,false)</f>
        <v>ტერმინალი თბილისი (ს.კ. 402050221) - შპს</v>
      </c>
      <c r="V1519" s="6" t="s">
        <v>6302</v>
      </c>
      <c r="W1519" s="6" t="s">
        <v>63</v>
      </c>
      <c r="X1519" s="6" t="s">
        <v>64</v>
      </c>
    </row>
    <row r="1520">
      <c r="A1520" s="5">
        <v>44346.9006372338</v>
      </c>
      <c r="B1520" s="6" t="s">
        <v>7900</v>
      </c>
      <c r="D1520" s="1" t="str">
        <f>VLOOKUP(X1520,'Entity Types'!B:C,2,false)</f>
        <v>შპს</v>
      </c>
      <c r="E1520" s="1" t="b">
        <v>0</v>
      </c>
      <c r="F1520" s="6" t="s">
        <v>7901</v>
      </c>
      <c r="G1520" s="6" t="str">
        <f>VLOOKUP(W1520, Countries!B:H,7,false)</f>
        <v>საქართველო - GEO</v>
      </c>
      <c r="H1520" s="6" t="s">
        <v>7902</v>
      </c>
      <c r="K1520" s="6" t="s">
        <v>7903</v>
      </c>
      <c r="L1520" s="9">
        <v>6.1003002515E10</v>
      </c>
      <c r="N1520" s="6" t="s">
        <v>80</v>
      </c>
      <c r="P1520" s="6" t="s">
        <v>7904</v>
      </c>
      <c r="Q1520" s="6" t="s">
        <v>7905</v>
      </c>
      <c r="R1520" s="6">
        <v>40668.0</v>
      </c>
      <c r="T1520" s="1" t="str">
        <f t="shared" si="1"/>
        <v>ICE001519</v>
      </c>
      <c r="U1520" s="1" t="str">
        <f>TRIM(B1520)&amp;" (ს.კ. "&amp;TRIM(F1520)&amp;") - "&amp;VLOOKUP(X1520,'Entity Types'!B:C,2,false)</f>
        <v>ALLEGRO (ს.კ. 445396875) - შპს</v>
      </c>
      <c r="V1520" s="6" t="s">
        <v>6302</v>
      </c>
      <c r="W1520" s="6" t="s">
        <v>63</v>
      </c>
      <c r="X1520" s="6" t="s">
        <v>64</v>
      </c>
    </row>
    <row r="1521">
      <c r="A1521" s="5">
        <v>44346.90065952546</v>
      </c>
      <c r="B1521" s="6" t="s">
        <v>7906</v>
      </c>
      <c r="D1521" s="1" t="str">
        <f>VLOOKUP(X1521,'Entity Types'!B:C,2,false)</f>
        <v>შპს</v>
      </c>
      <c r="E1521" s="1" t="b">
        <v>0</v>
      </c>
      <c r="F1521" s="6" t="s">
        <v>7907</v>
      </c>
      <c r="G1521" s="6" t="str">
        <f>VLOOKUP(W1521, Countries!B:H,7,false)</f>
        <v>საქართველო - GEO</v>
      </c>
      <c r="H1521" s="6" t="s">
        <v>7908</v>
      </c>
      <c r="K1521" s="6" t="s">
        <v>7909</v>
      </c>
      <c r="L1521" s="6" t="s">
        <v>7910</v>
      </c>
      <c r="N1521" s="6" t="s">
        <v>80</v>
      </c>
      <c r="P1521" s="6" t="s">
        <v>7911</v>
      </c>
      <c r="Q1521" s="6" t="s">
        <v>7912</v>
      </c>
      <c r="R1521" s="6">
        <v>42954.0</v>
      </c>
      <c r="T1521" s="1" t="str">
        <f t="shared" si="1"/>
        <v>ICE001520</v>
      </c>
      <c r="U1521" s="1" t="str">
        <f>TRIM(B1521)&amp;" (ს.კ. "&amp;TRIM(F1521)&amp;") - "&amp;VLOOKUP(X1521,'Entity Types'!B:C,2,false)</f>
        <v>ლიბერთი ოტელ (ს.კ. 445513668) - შპს</v>
      </c>
      <c r="V1521" s="6" t="s">
        <v>6302</v>
      </c>
      <c r="W1521" s="6" t="s">
        <v>63</v>
      </c>
      <c r="X1521" s="6" t="s">
        <v>64</v>
      </c>
    </row>
    <row r="1522">
      <c r="A1522" s="5">
        <v>44346.90067953704</v>
      </c>
      <c r="B1522" s="6" t="s">
        <v>7913</v>
      </c>
      <c r="D1522" s="1" t="str">
        <f>VLOOKUP(X1522,'Entity Types'!B:C,2,false)</f>
        <v>შპს</v>
      </c>
      <c r="E1522" s="1" t="b">
        <v>0</v>
      </c>
      <c r="F1522" s="6" t="s">
        <v>7914</v>
      </c>
      <c r="G1522" s="6" t="str">
        <f>VLOOKUP(W1522, Countries!B:H,7,false)</f>
        <v>საქართველო - GEO</v>
      </c>
      <c r="H1522" s="6" t="s">
        <v>7915</v>
      </c>
      <c r="K1522" s="6" t="s">
        <v>7916</v>
      </c>
      <c r="L1522" s="6" t="s">
        <v>7917</v>
      </c>
      <c r="N1522" s="6" t="s">
        <v>80</v>
      </c>
      <c r="P1522" s="6" t="s">
        <v>7918</v>
      </c>
      <c r="Q1522" s="6" t="s">
        <v>7919</v>
      </c>
      <c r="R1522" s="6">
        <v>42825.0</v>
      </c>
      <c r="T1522" s="1" t="str">
        <f t="shared" si="1"/>
        <v>ICE001521</v>
      </c>
      <c r="U1522" s="1" t="str">
        <f>TRIM(B1522)&amp;" (ს.კ. "&amp;TRIM(F1522)&amp;") - "&amp;VLOOKUP(X1522,'Entity Types'!B:C,2,false)</f>
        <v>არგუმენტი (ს.კ. 405199173) - შპს</v>
      </c>
      <c r="V1522" s="6" t="s">
        <v>6302</v>
      </c>
      <c r="W1522" s="6" t="s">
        <v>63</v>
      </c>
      <c r="X1522" s="6" t="s">
        <v>64</v>
      </c>
    </row>
    <row r="1523">
      <c r="A1523" s="5">
        <v>44346.90069891204</v>
      </c>
      <c r="B1523" s="6" t="s">
        <v>7920</v>
      </c>
      <c r="D1523" s="1" t="str">
        <f>VLOOKUP(X1523,'Entity Types'!B:C,2,false)</f>
        <v>შპს</v>
      </c>
      <c r="E1523" s="1" t="b">
        <v>0</v>
      </c>
      <c r="F1523" s="6" t="s">
        <v>7921</v>
      </c>
      <c r="G1523" s="6" t="str">
        <f>VLOOKUP(W1523, Countries!B:H,7,false)</f>
        <v>საქართველო - GEO</v>
      </c>
      <c r="H1523" s="6" t="s">
        <v>7922</v>
      </c>
      <c r="K1523" s="6" t="s">
        <v>7923</v>
      </c>
      <c r="L1523" s="6">
        <v>3.5001002829E10</v>
      </c>
      <c r="N1523" s="6" t="s">
        <v>80</v>
      </c>
      <c r="P1523" s="6" t="s">
        <v>7924</v>
      </c>
      <c r="Q1523" s="6" t="s">
        <v>7925</v>
      </c>
      <c r="R1523" s="6">
        <v>42466.0</v>
      </c>
      <c r="T1523" s="1" t="str">
        <f t="shared" si="1"/>
        <v>ICE001522</v>
      </c>
      <c r="U1523" s="1" t="str">
        <f>TRIM(B1523)&amp;" (ს.კ. "&amp;TRIM(F1523)&amp;") - "&amp;VLOOKUP(X1523,'Entity Types'!B:C,2,false)</f>
        <v>თაშრე (ს.კ. 402031662) - შპს</v>
      </c>
      <c r="V1523" s="6" t="s">
        <v>6302</v>
      </c>
      <c r="W1523" s="6" t="s">
        <v>63</v>
      </c>
      <c r="X1523" s="6" t="s">
        <v>64</v>
      </c>
    </row>
    <row r="1524">
      <c r="A1524" s="5">
        <v>44346.900720798614</v>
      </c>
      <c r="B1524" s="6" t="s">
        <v>7926</v>
      </c>
      <c r="D1524" s="1" t="str">
        <f>VLOOKUP(X1524,'Entity Types'!B:C,2,false)</f>
        <v>შპს</v>
      </c>
      <c r="E1524" s="1" t="b">
        <v>0</v>
      </c>
      <c r="F1524" s="6" t="s">
        <v>7927</v>
      </c>
      <c r="G1524" s="6" t="str">
        <f>VLOOKUP(W1524, Countries!B:H,7,false)</f>
        <v>საქართველო - GEO</v>
      </c>
      <c r="H1524" s="6" t="s">
        <v>7928</v>
      </c>
      <c r="K1524" s="6" t="s">
        <v>7929</v>
      </c>
      <c r="L1524" s="6">
        <v>6.100600596E10</v>
      </c>
      <c r="N1524" s="6" t="s">
        <v>80</v>
      </c>
      <c r="P1524" s="6" t="s">
        <v>7930</v>
      </c>
      <c r="R1524" s="6">
        <v>39210.0</v>
      </c>
      <c r="T1524" s="1" t="str">
        <f t="shared" si="1"/>
        <v>ICE001523</v>
      </c>
      <c r="U1524" s="1" t="str">
        <f>TRIM(B1524)&amp;" (ს.კ. "&amp;TRIM(F1524)&amp;") - "&amp;VLOOKUP(X1524,'Entity Types'!B:C,2,false)</f>
        <v>კოლხური სახლი (ს.კ. 245593497) - შპს</v>
      </c>
      <c r="V1524" s="6" t="s">
        <v>6302</v>
      </c>
      <c r="W1524" s="6" t="s">
        <v>63</v>
      </c>
      <c r="X1524" s="6" t="s">
        <v>64</v>
      </c>
    </row>
    <row r="1525">
      <c r="A1525" s="5">
        <v>44346.90074414352</v>
      </c>
      <c r="B1525" s="6" t="s">
        <v>7931</v>
      </c>
      <c r="D1525" s="1" t="str">
        <f>VLOOKUP(X1525,'Entity Types'!B:C,2,false)</f>
        <v>შპს</v>
      </c>
      <c r="E1525" s="1" t="b">
        <v>0</v>
      </c>
      <c r="F1525" s="6" t="s">
        <v>7932</v>
      </c>
      <c r="G1525" s="6" t="str">
        <f>VLOOKUP(W1525, Countries!B:H,7,false)</f>
        <v>საქართველო - GEO</v>
      </c>
      <c r="H1525" s="6" t="s">
        <v>7933</v>
      </c>
      <c r="K1525" s="6" t="s">
        <v>7934</v>
      </c>
      <c r="L1525" s="6">
        <v>1.1001005127E10</v>
      </c>
      <c r="N1525" s="6" t="s">
        <v>80</v>
      </c>
      <c r="P1525" s="6" t="s">
        <v>7935</v>
      </c>
      <c r="Q1525" s="6" t="s">
        <v>7936</v>
      </c>
      <c r="R1525" s="6">
        <v>42265.0</v>
      </c>
      <c r="T1525" s="1" t="str">
        <f t="shared" si="1"/>
        <v>ICE001524</v>
      </c>
      <c r="U1525" s="1" t="str">
        <f>TRIM(B1525)&amp;" (ს.კ. "&amp;TRIM(F1525)&amp;") - "&amp;VLOOKUP(X1525,'Entity Types'!B:C,2,false)</f>
        <v>ქართული ღვინის კოოპერაცია (ს.კ. 405117369) - შპს</v>
      </c>
      <c r="V1525" s="6" t="s">
        <v>6302</v>
      </c>
      <c r="W1525" s="6" t="s">
        <v>63</v>
      </c>
      <c r="X1525" s="6" t="s">
        <v>64</v>
      </c>
    </row>
    <row r="1526">
      <c r="A1526" s="5">
        <v>44346.90076724537</v>
      </c>
      <c r="B1526" s="6" t="s">
        <v>7937</v>
      </c>
      <c r="D1526" s="1" t="str">
        <f>VLOOKUP(X1526,'Entity Types'!B:C,2,false)</f>
        <v>შპს</v>
      </c>
      <c r="E1526" s="1" t="b">
        <v>0</v>
      </c>
      <c r="F1526" s="6" t="s">
        <v>7938</v>
      </c>
      <c r="G1526" s="6" t="str">
        <f>VLOOKUP(W1526, Countries!B:H,7,false)</f>
        <v>საქართველო - GEO</v>
      </c>
      <c r="H1526" s="6" t="s">
        <v>7939</v>
      </c>
      <c r="K1526" s="6" t="s">
        <v>7940</v>
      </c>
      <c r="L1526" s="6" t="s">
        <v>7941</v>
      </c>
      <c r="N1526" s="6" t="s">
        <v>80</v>
      </c>
      <c r="P1526" s="6" t="s">
        <v>7942</v>
      </c>
      <c r="Q1526" s="6" t="s">
        <v>7943</v>
      </c>
      <c r="R1526" s="6">
        <v>42425.0</v>
      </c>
      <c r="T1526" s="1" t="str">
        <f t="shared" si="1"/>
        <v>ICE001525</v>
      </c>
      <c r="U1526" s="1" t="str">
        <f>TRIM(B1526)&amp;" (ს.კ. "&amp;TRIM(F1526)&amp;") - "&amp;VLOOKUP(X1526,'Entity Types'!B:C,2,false)</f>
        <v>ჩეხური ლუდის სახლი (ს.კ. 405137631) - შპს</v>
      </c>
      <c r="V1526" s="6" t="s">
        <v>6302</v>
      </c>
      <c r="W1526" s="6" t="s">
        <v>63</v>
      </c>
      <c r="X1526" s="6" t="s">
        <v>64</v>
      </c>
    </row>
    <row r="1527">
      <c r="A1527" s="5">
        <v>44346.90079424769</v>
      </c>
      <c r="B1527" s="6" t="s">
        <v>7944</v>
      </c>
      <c r="D1527" s="1" t="str">
        <f>VLOOKUP(X1527,'Entity Types'!B:C,2,false)</f>
        <v>შპს</v>
      </c>
      <c r="E1527" s="1" t="b">
        <v>0</v>
      </c>
      <c r="F1527" s="6" t="s">
        <v>7945</v>
      </c>
      <c r="G1527" s="6" t="str">
        <f>VLOOKUP(W1527, Countries!B:H,7,false)</f>
        <v>საქართველო - GEO</v>
      </c>
      <c r="H1527" s="6" t="s">
        <v>7946</v>
      </c>
      <c r="K1527" s="6" t="s">
        <v>7947</v>
      </c>
      <c r="L1527" s="6" t="s">
        <v>7948</v>
      </c>
      <c r="N1527" s="6" t="s">
        <v>80</v>
      </c>
      <c r="P1527" s="6" t="s">
        <v>7949</v>
      </c>
      <c r="Q1527" s="6" t="s">
        <v>7950</v>
      </c>
      <c r="R1527" s="6">
        <v>40169.0</v>
      </c>
      <c r="T1527" s="1" t="str">
        <f t="shared" si="1"/>
        <v>ICE001526</v>
      </c>
      <c r="U1527" s="1" t="str">
        <f>TRIM(B1527)&amp;" (ს.კ. "&amp;TRIM(F1527)&amp;") - "&amp;VLOOKUP(X1527,'Entity Types'!B:C,2,false)</f>
        <v>საგა გრუპი (ს.კ. 204577225) - შპს</v>
      </c>
      <c r="V1527" s="6" t="s">
        <v>6302</v>
      </c>
      <c r="W1527" s="6" t="s">
        <v>63</v>
      </c>
      <c r="X1527" s="6" t="s">
        <v>64</v>
      </c>
    </row>
    <row r="1528">
      <c r="A1528" s="5">
        <v>44346.900821840274</v>
      </c>
      <c r="B1528" s="6" t="s">
        <v>7951</v>
      </c>
      <c r="D1528" s="1" t="str">
        <f>VLOOKUP(X1528,'Entity Types'!B:C,2,false)</f>
        <v>შპს</v>
      </c>
      <c r="E1528" s="1" t="b">
        <v>0</v>
      </c>
      <c r="F1528" s="6" t="s">
        <v>7952</v>
      </c>
      <c r="G1528" s="6" t="str">
        <f>VLOOKUP(W1528, Countries!B:H,7,false)</f>
        <v>საქართველო - GEO</v>
      </c>
      <c r="H1528" s="6" t="s">
        <v>7953</v>
      </c>
      <c r="K1528" s="6" t="s">
        <v>7954</v>
      </c>
      <c r="L1528" s="6">
        <v>4.7001006155E10</v>
      </c>
      <c r="N1528" s="6" t="s">
        <v>80</v>
      </c>
      <c r="P1528" s="6" t="s">
        <v>7955</v>
      </c>
      <c r="Q1528" s="6" t="s">
        <v>7956</v>
      </c>
      <c r="R1528" s="6">
        <v>42164.0</v>
      </c>
      <c r="T1528" s="1" t="str">
        <f t="shared" si="1"/>
        <v>ICE001527</v>
      </c>
      <c r="U1528" s="1" t="str">
        <f>TRIM(B1528)&amp;" (ს.კ. "&amp;TRIM(F1528)&amp;") - "&amp;VLOOKUP(X1528,'Entity Types'!B:C,2,false)</f>
        <v>ატმ - ანბანის კოშკის მენეჯმენტი (ს.კ. 405104747) - შპს</v>
      </c>
      <c r="V1528" s="6" t="s">
        <v>6302</v>
      </c>
      <c r="W1528" s="6" t="s">
        <v>63</v>
      </c>
      <c r="X1528" s="6" t="s">
        <v>64</v>
      </c>
    </row>
    <row r="1529">
      <c r="A1529" s="5">
        <v>44346.900843877316</v>
      </c>
      <c r="B1529" s="6" t="s">
        <v>7957</v>
      </c>
      <c r="D1529" s="1" t="str">
        <f>VLOOKUP(X1529,'Entity Types'!B:C,2,false)</f>
        <v>შპს</v>
      </c>
      <c r="E1529" s="1" t="b">
        <v>0</v>
      </c>
      <c r="F1529" s="6" t="s">
        <v>7958</v>
      </c>
      <c r="G1529" s="6" t="str">
        <f>VLOOKUP(W1529, Countries!B:H,7,false)</f>
        <v>საქართველო - GEO</v>
      </c>
      <c r="H1529" s="6" t="s">
        <v>7959</v>
      </c>
      <c r="K1529" s="6" t="s">
        <v>7960</v>
      </c>
      <c r="L1529" s="6">
        <v>6.1003003397E10</v>
      </c>
      <c r="N1529" s="6" t="s">
        <v>80</v>
      </c>
      <c r="P1529" s="6" t="s">
        <v>7961</v>
      </c>
      <c r="Q1529" s="6" t="s">
        <v>7962</v>
      </c>
      <c r="R1529" s="6">
        <v>42486.0</v>
      </c>
      <c r="T1529" s="1" t="str">
        <f t="shared" si="1"/>
        <v>ICE001528</v>
      </c>
      <c r="U1529" s="1" t="str">
        <f>TRIM(B1529)&amp;" (ს.კ. "&amp;TRIM(F1529)&amp;") - "&amp;VLOOKUP(X1529,'Entity Types'!B:C,2,false)</f>
        <v>ლურჯი ტალღა (ს.კ. 445483726) - შპს</v>
      </c>
      <c r="V1529" s="6" t="s">
        <v>6302</v>
      </c>
      <c r="W1529" s="6" t="s">
        <v>63</v>
      </c>
      <c r="X1529" s="6" t="s">
        <v>64</v>
      </c>
    </row>
    <row r="1530">
      <c r="A1530" s="5">
        <v>44346.90086486111</v>
      </c>
      <c r="B1530" s="6" t="s">
        <v>7963</v>
      </c>
      <c r="D1530" s="1" t="str">
        <f>VLOOKUP(X1530,'Entity Types'!B:C,2,false)</f>
        <v>შპს</v>
      </c>
      <c r="E1530" s="1" t="b">
        <v>0</v>
      </c>
      <c r="F1530" s="6" t="s">
        <v>7964</v>
      </c>
      <c r="G1530" s="6" t="str">
        <f>VLOOKUP(W1530, Countries!B:H,7,false)</f>
        <v>საქართველო - GEO</v>
      </c>
      <c r="H1530" s="6" t="s">
        <v>7965</v>
      </c>
      <c r="K1530" s="6" t="s">
        <v>7966</v>
      </c>
      <c r="L1530" s="6" t="s">
        <v>7967</v>
      </c>
      <c r="N1530" s="6" t="s">
        <v>80</v>
      </c>
      <c r="P1530" s="6" t="s">
        <v>7968</v>
      </c>
      <c r="Q1530" s="6" t="s">
        <v>7969</v>
      </c>
      <c r="R1530" s="6">
        <v>42535.0</v>
      </c>
      <c r="T1530" s="1" t="str">
        <f t="shared" si="1"/>
        <v>ICE001529</v>
      </c>
      <c r="U1530" s="1" t="str">
        <f>TRIM(B1530)&amp;" (ს.კ. "&amp;TRIM(F1530)&amp;") - "&amp;VLOOKUP(X1530,'Entity Types'!B:C,2,false)</f>
        <v>ვარშტაინერი 2016 (ს.კ. 404515253) - შპს</v>
      </c>
      <c r="V1530" s="6" t="s">
        <v>6302</v>
      </c>
      <c r="W1530" s="6" t="s">
        <v>63</v>
      </c>
      <c r="X1530" s="6" t="s">
        <v>64</v>
      </c>
    </row>
    <row r="1531">
      <c r="A1531" s="5">
        <v>44346.900885613424</v>
      </c>
      <c r="B1531" s="6" t="s">
        <v>7970</v>
      </c>
      <c r="D1531" s="1" t="str">
        <f>VLOOKUP(X1531,'Entity Types'!B:C,2,false)</f>
        <v>შპს</v>
      </c>
      <c r="E1531" s="1" t="b">
        <v>0</v>
      </c>
      <c r="F1531" s="6" t="s">
        <v>7971</v>
      </c>
      <c r="G1531" s="6" t="str">
        <f>VLOOKUP(W1531, Countries!B:H,7,false)</f>
        <v>საქართველო - GEO</v>
      </c>
      <c r="H1531" s="6" t="s">
        <v>7972</v>
      </c>
      <c r="K1531" s="6" t="s">
        <v>7973</v>
      </c>
      <c r="L1531" s="6">
        <v>6.0001156161E10</v>
      </c>
      <c r="N1531" s="6" t="s">
        <v>80</v>
      </c>
      <c r="P1531" s="6" t="s">
        <v>7974</v>
      </c>
      <c r="Q1531" s="6" t="s">
        <v>7975</v>
      </c>
      <c r="R1531" s="6">
        <v>41997.0</v>
      </c>
      <c r="S1531" s="6">
        <v>502.0</v>
      </c>
      <c r="T1531" s="1" t="str">
        <f t="shared" si="1"/>
        <v>ICE001530</v>
      </c>
      <c r="U1531" s="1" t="str">
        <f>TRIM(B1531)&amp;" (ს.კ. "&amp;TRIM(F1531)&amp;") - "&amp;VLOOKUP(X1531,'Entity Types'!B:C,2,false)</f>
        <v>გიო 2015 (ს.კ. 425054380) - შპს</v>
      </c>
      <c r="V1531" s="6" t="s">
        <v>6302</v>
      </c>
      <c r="W1531" s="6" t="s">
        <v>63</v>
      </c>
      <c r="X1531" s="6" t="s">
        <v>64</v>
      </c>
    </row>
    <row r="1532">
      <c r="A1532" s="5">
        <v>44346.900905613424</v>
      </c>
      <c r="B1532" s="6" t="s">
        <v>7976</v>
      </c>
      <c r="D1532" s="1" t="str">
        <f>VLOOKUP(X1532,'Entity Types'!B:C,2,false)</f>
        <v>შპს</v>
      </c>
      <c r="E1532" s="1" t="b">
        <v>0</v>
      </c>
      <c r="F1532" s="6" t="s">
        <v>7977</v>
      </c>
      <c r="G1532" s="6" t="str">
        <f>VLOOKUP(W1532, Countries!B:H,7,false)</f>
        <v>საქართველო - GEO</v>
      </c>
      <c r="H1532" s="6" t="s">
        <v>7978</v>
      </c>
      <c r="K1532" s="6" t="s">
        <v>7979</v>
      </c>
      <c r="L1532" s="6" t="s">
        <v>7980</v>
      </c>
      <c r="N1532" s="6" t="s">
        <v>80</v>
      </c>
      <c r="P1532" s="6" t="s">
        <v>7981</v>
      </c>
      <c r="Q1532" s="6" t="s">
        <v>7982</v>
      </c>
      <c r="R1532" s="6">
        <v>40964.0</v>
      </c>
      <c r="T1532" s="1" t="str">
        <f t="shared" si="1"/>
        <v>ICE001531</v>
      </c>
      <c r="U1532" s="1" t="str">
        <f>TRIM(B1532)&amp;" (ს.კ. "&amp;TRIM(F1532)&amp;") - "&amp;VLOOKUP(X1532,'Entity Types'!B:C,2,false)</f>
        <v>კანპეი (ს.კ. 404466234) - შპს</v>
      </c>
      <c r="V1532" s="6" t="s">
        <v>6302</v>
      </c>
      <c r="W1532" s="6" t="s">
        <v>63</v>
      </c>
      <c r="X1532" s="6" t="s">
        <v>64</v>
      </c>
    </row>
    <row r="1533">
      <c r="A1533" s="5">
        <v>44346.90092649306</v>
      </c>
      <c r="B1533" s="6" t="s">
        <v>7983</v>
      </c>
      <c r="D1533" s="1" t="str">
        <f>VLOOKUP(X1533,'Entity Types'!B:C,2,false)</f>
        <v>შპს</v>
      </c>
      <c r="E1533" s="1" t="b">
        <v>0</v>
      </c>
      <c r="F1533" s="6" t="s">
        <v>7984</v>
      </c>
      <c r="G1533" s="6" t="str">
        <f>VLOOKUP(W1533, Countries!B:H,7,false)</f>
        <v>საქართველო - GEO</v>
      </c>
      <c r="H1533" s="6" t="s">
        <v>7985</v>
      </c>
      <c r="I1533" s="6" t="s">
        <v>7986</v>
      </c>
      <c r="K1533" s="6" t="s">
        <v>7987</v>
      </c>
      <c r="L1533" s="6" t="s">
        <v>7988</v>
      </c>
      <c r="N1533" s="6" t="s">
        <v>80</v>
      </c>
      <c r="O1533" s="6">
        <v>5.71222222E8</v>
      </c>
      <c r="P1533" s="6" t="s">
        <v>7989</v>
      </c>
      <c r="Q1533" s="6" t="s">
        <v>7990</v>
      </c>
      <c r="R1533" s="6">
        <v>41234.0</v>
      </c>
      <c r="T1533" s="1" t="str">
        <f t="shared" si="1"/>
        <v>ICE001532</v>
      </c>
      <c r="U1533" s="1" t="str">
        <f>TRIM(B1533)&amp;" (ს.კ. "&amp;TRIM(F1533)&amp;") - "&amp;VLOOKUP(X1533,'Entity Types'!B:C,2,false)</f>
        <v>რესტორან მუზეუმი გუჯარი (ს.კ. 404432262) - შპს</v>
      </c>
      <c r="V1533" s="6" t="s">
        <v>6302</v>
      </c>
      <c r="W1533" s="6" t="s">
        <v>63</v>
      </c>
      <c r="X1533" s="6" t="s">
        <v>64</v>
      </c>
    </row>
    <row r="1534">
      <c r="A1534" s="5">
        <v>44346.90094641203</v>
      </c>
      <c r="B1534" s="6" t="s">
        <v>7991</v>
      </c>
      <c r="D1534" s="1" t="str">
        <f>VLOOKUP(X1534,'Entity Types'!B:C,2,false)</f>
        <v>შპს</v>
      </c>
      <c r="E1534" s="1" t="b">
        <v>0</v>
      </c>
      <c r="F1534" s="6" t="s">
        <v>7992</v>
      </c>
      <c r="G1534" s="6" t="str">
        <f>VLOOKUP(W1534, Countries!B:H,7,false)</f>
        <v>საქართველო - GEO</v>
      </c>
      <c r="H1534" s="6" t="s">
        <v>7993</v>
      </c>
      <c r="K1534" s="6" t="s">
        <v>7994</v>
      </c>
      <c r="L1534" s="6" t="s">
        <v>7995</v>
      </c>
      <c r="N1534" s="6" t="s">
        <v>80</v>
      </c>
      <c r="P1534" s="6" t="s">
        <v>7996</v>
      </c>
      <c r="Q1534" s="6" t="s">
        <v>7997</v>
      </c>
      <c r="R1534" s="6">
        <v>35012.0</v>
      </c>
      <c r="T1534" s="1" t="str">
        <f t="shared" si="1"/>
        <v>ICE001533</v>
      </c>
      <c r="U1534" s="1" t="str">
        <f>TRIM(B1534)&amp;" (ს.კ. "&amp;TRIM(F1534)&amp;") - "&amp;VLOOKUP(X1534,'Entity Types'!B:C,2,false)</f>
        <v>საერთაშორისო კორპორაცია აი სი არ (ს.კ. 202907943) - შპს</v>
      </c>
      <c r="V1534" s="6" t="s">
        <v>6302</v>
      </c>
      <c r="W1534" s="6" t="s">
        <v>63</v>
      </c>
      <c r="X1534" s="6" t="s">
        <v>64</v>
      </c>
    </row>
    <row r="1535">
      <c r="A1535" s="5">
        <v>44346.900967511574</v>
      </c>
      <c r="B1535" s="6" t="s">
        <v>7998</v>
      </c>
      <c r="D1535" s="1" t="str">
        <f>VLOOKUP(X1535,'Entity Types'!B:C,2,false)</f>
        <v>შპს</v>
      </c>
      <c r="E1535" s="1" t="b">
        <v>0</v>
      </c>
      <c r="F1535" s="6" t="s">
        <v>7999</v>
      </c>
      <c r="G1535" s="6" t="str">
        <f>VLOOKUP(W1535, Countries!B:H,7,false)</f>
        <v>საქართველო - GEO</v>
      </c>
      <c r="H1535" s="6" t="s">
        <v>8000</v>
      </c>
      <c r="K1535" s="6" t="s">
        <v>8001</v>
      </c>
      <c r="L1535" s="6" t="s">
        <v>8002</v>
      </c>
      <c r="N1535" s="6" t="s">
        <v>80</v>
      </c>
      <c r="P1535" s="6" t="s">
        <v>8003</v>
      </c>
      <c r="Q1535" s="6" t="s">
        <v>8004</v>
      </c>
      <c r="R1535" s="6">
        <v>42811.0</v>
      </c>
      <c r="T1535" s="1" t="str">
        <f t="shared" si="1"/>
        <v>ICE001534</v>
      </c>
      <c r="U1535" s="1" t="str">
        <f>TRIM(B1535)&amp;" (ს.კ. "&amp;TRIM(F1535)&amp;") - "&amp;VLOOKUP(X1535,'Entity Types'!B:C,2,false)</f>
        <v>მუხამბაზი გარდენ (ს.კ. 402047539) - შპს</v>
      </c>
      <c r="V1535" s="6" t="s">
        <v>6302</v>
      </c>
      <c r="W1535" s="6" t="s">
        <v>63</v>
      </c>
      <c r="X1535" s="6" t="s">
        <v>64</v>
      </c>
    </row>
    <row r="1536">
      <c r="A1536" s="5">
        <v>44346.900989953705</v>
      </c>
      <c r="B1536" s="6" t="s">
        <v>8005</v>
      </c>
      <c r="D1536" s="1" t="str">
        <f>VLOOKUP(X1536,'Entity Types'!B:C,2,false)</f>
        <v>შპს</v>
      </c>
      <c r="E1536" s="1" t="b">
        <v>0</v>
      </c>
      <c r="F1536" s="6" t="s">
        <v>8006</v>
      </c>
      <c r="G1536" s="6" t="str">
        <f>VLOOKUP(W1536, Countries!B:H,7,false)</f>
        <v>საქართველო - GEO</v>
      </c>
      <c r="H1536" s="6" t="s">
        <v>8007</v>
      </c>
      <c r="K1536" s="6" t="s">
        <v>8008</v>
      </c>
      <c r="L1536" s="6">
        <v>6.2007000672E10</v>
      </c>
      <c r="N1536" s="6" t="s">
        <v>80</v>
      </c>
      <c r="P1536" s="6" t="s">
        <v>8009</v>
      </c>
      <c r="Q1536" s="6" t="s">
        <v>8010</v>
      </c>
      <c r="R1536" s="6">
        <v>38295.0</v>
      </c>
      <c r="S1536" s="6">
        <v>2023.0</v>
      </c>
      <c r="T1536" s="1" t="str">
        <f t="shared" si="1"/>
        <v>ICE001535</v>
      </c>
      <c r="U1536" s="1" t="str">
        <f>TRIM(B1536)&amp;" (ს.კ. "&amp;TRIM(F1536)&amp;") - "&amp;VLOOKUP(X1536,'Entity Types'!B:C,2,false)</f>
        <v>თავადური (ს.კ. 202243802) - შპს</v>
      </c>
      <c r="V1536" s="6" t="s">
        <v>6302</v>
      </c>
      <c r="W1536" s="6" t="s">
        <v>63</v>
      </c>
      <c r="X1536" s="6" t="s">
        <v>64</v>
      </c>
    </row>
    <row r="1537">
      <c r="A1537" s="5">
        <v>44346.90101295139</v>
      </c>
      <c r="B1537" s="6" t="s">
        <v>8011</v>
      </c>
      <c r="D1537" s="1" t="str">
        <f>VLOOKUP(X1537,'Entity Types'!B:C,2,false)</f>
        <v>შპს</v>
      </c>
      <c r="E1537" s="1" t="b">
        <v>0</v>
      </c>
      <c r="F1537" s="6" t="s">
        <v>8012</v>
      </c>
      <c r="G1537" s="6" t="str">
        <f>VLOOKUP(W1537, Countries!B:H,7,false)</f>
        <v>საქართველო - GEO</v>
      </c>
      <c r="H1537" s="6" t="s">
        <v>8013</v>
      </c>
      <c r="K1537" s="6" t="s">
        <v>8014</v>
      </c>
      <c r="L1537" s="6" t="s">
        <v>8015</v>
      </c>
      <c r="N1537" s="6" t="s">
        <v>80</v>
      </c>
      <c r="P1537" s="6" t="s">
        <v>8016</v>
      </c>
      <c r="Q1537" s="6" t="s">
        <v>8017</v>
      </c>
      <c r="R1537" s="6">
        <v>40627.0</v>
      </c>
      <c r="T1537" s="1" t="str">
        <f t="shared" si="1"/>
        <v>ICE001536</v>
      </c>
      <c r="U1537" s="1" t="str">
        <f>TRIM(B1537)&amp;" (ს.კ. "&amp;TRIM(F1537)&amp;") - "&amp;VLOOKUP(X1537,'Entity Types'!B:C,2,false)</f>
        <v>კუბა (ს.კ. 404892504) - შპს</v>
      </c>
      <c r="V1537" s="6" t="s">
        <v>6302</v>
      </c>
      <c r="W1537" s="6" t="s">
        <v>63</v>
      </c>
      <c r="X1537" s="6" t="s">
        <v>64</v>
      </c>
    </row>
    <row r="1538">
      <c r="A1538" s="5">
        <v>44346.90103533565</v>
      </c>
      <c r="B1538" s="6" t="s">
        <v>8018</v>
      </c>
      <c r="D1538" s="1" t="str">
        <f>VLOOKUP(X1538,'Entity Types'!B:C,2,false)</f>
        <v>შპს</v>
      </c>
      <c r="E1538" s="1" t="b">
        <v>0</v>
      </c>
      <c r="F1538" s="6" t="s">
        <v>8019</v>
      </c>
      <c r="G1538" s="6" t="str">
        <f>VLOOKUP(W1538, Countries!B:H,7,false)</f>
        <v>საქართველო - GEO</v>
      </c>
      <c r="H1538" s="6" t="s">
        <v>8020</v>
      </c>
      <c r="K1538" s="6" t="s">
        <v>8021</v>
      </c>
      <c r="L1538" s="6" t="s">
        <v>8022</v>
      </c>
      <c r="N1538" s="6" t="s">
        <v>80</v>
      </c>
      <c r="P1538" s="6" t="s">
        <v>8023</v>
      </c>
      <c r="Q1538" s="6" t="s">
        <v>8024</v>
      </c>
      <c r="R1538" s="6">
        <v>42789.0</v>
      </c>
      <c r="T1538" s="1" t="str">
        <f t="shared" si="1"/>
        <v>ICE001537</v>
      </c>
      <c r="U1538" s="1" t="str">
        <f>TRIM(B1538)&amp;" (ს.კ. "&amp;TRIM(F1538)&amp;") - "&amp;VLOOKUP(X1538,'Entity Types'!B:C,2,false)</f>
        <v>რესტორანი ძველი მეტეხი (ს.კ. 206274306) - შპს</v>
      </c>
      <c r="V1538" s="6" t="s">
        <v>6302</v>
      </c>
      <c r="W1538" s="6" t="s">
        <v>63</v>
      </c>
      <c r="X1538" s="6" t="s">
        <v>64</v>
      </c>
    </row>
    <row r="1539">
      <c r="A1539" s="5">
        <v>44346.90105810185</v>
      </c>
      <c r="B1539" s="6" t="s">
        <v>8025</v>
      </c>
      <c r="D1539" s="1" t="str">
        <f>VLOOKUP(X1539,'Entity Types'!B:C,2,false)</f>
        <v>შპს</v>
      </c>
      <c r="E1539" s="1" t="b">
        <v>0</v>
      </c>
      <c r="F1539" s="6" t="s">
        <v>8026</v>
      </c>
      <c r="G1539" s="6" t="str">
        <f>VLOOKUP(W1539, Countries!B:H,7,false)</f>
        <v>საქართველო - GEO</v>
      </c>
      <c r="H1539" s="6" t="s">
        <v>8027</v>
      </c>
      <c r="K1539" s="6" t="s">
        <v>8028</v>
      </c>
      <c r="L1539" s="6" t="s">
        <v>8029</v>
      </c>
      <c r="N1539" s="6" t="s">
        <v>80</v>
      </c>
      <c r="P1539" s="6" t="s">
        <v>8030</v>
      </c>
      <c r="Q1539" s="6" t="s">
        <v>8031</v>
      </c>
      <c r="R1539" s="6">
        <v>42002.0</v>
      </c>
      <c r="T1539" s="1" t="str">
        <f t="shared" si="1"/>
        <v>ICE001538</v>
      </c>
      <c r="U1539" s="1" t="str">
        <f>TRIM(B1539)&amp;" (ს.კ. "&amp;TRIM(F1539)&amp;") - "&amp;VLOOKUP(X1539,'Entity Types'!B:C,2,false)</f>
        <v>მარანი 2015 (ს.კ. 405077937) - შპს</v>
      </c>
      <c r="V1539" s="6" t="s">
        <v>6302</v>
      </c>
      <c r="W1539" s="6" t="s">
        <v>63</v>
      </c>
      <c r="X1539" s="6" t="s">
        <v>64</v>
      </c>
    </row>
    <row r="1540">
      <c r="A1540" s="5">
        <v>44346.901087962964</v>
      </c>
      <c r="B1540" s="6" t="s">
        <v>8032</v>
      </c>
      <c r="D1540" s="1" t="str">
        <f>VLOOKUP(X1540,'Entity Types'!B:C,2,false)</f>
        <v>შპს</v>
      </c>
      <c r="E1540" s="1" t="b">
        <v>0</v>
      </c>
      <c r="F1540" s="6" t="s">
        <v>8033</v>
      </c>
      <c r="G1540" s="6" t="str">
        <f>VLOOKUP(W1540, Countries!B:H,7,false)</f>
        <v>საქართველო - GEO</v>
      </c>
      <c r="H1540" s="6" t="s">
        <v>8034</v>
      </c>
      <c r="K1540" s="6" t="s">
        <v>8035</v>
      </c>
      <c r="L1540" s="6">
        <v>6.2001015447E10</v>
      </c>
      <c r="N1540" s="6" t="s">
        <v>80</v>
      </c>
      <c r="P1540" s="6" t="s">
        <v>8036</v>
      </c>
      <c r="Q1540" s="6" t="s">
        <v>8037</v>
      </c>
      <c r="R1540" s="6">
        <v>41291.0</v>
      </c>
      <c r="T1540" s="1" t="str">
        <f t="shared" si="1"/>
        <v>ICE001539</v>
      </c>
      <c r="U1540" s="1" t="str">
        <f>TRIM(B1540)&amp;" (ს.კ. "&amp;TRIM(F1540)&amp;") - "&amp;VLOOKUP(X1540,'Entity Types'!B:C,2,false)</f>
        <v>VOICE (ს.კ. 404435125) - შპს</v>
      </c>
      <c r="V1540" s="6" t="s">
        <v>6302</v>
      </c>
      <c r="W1540" s="6" t="s">
        <v>63</v>
      </c>
      <c r="X1540" s="6" t="s">
        <v>64</v>
      </c>
    </row>
    <row r="1541">
      <c r="A1541" s="5">
        <v>44346.90110894676</v>
      </c>
      <c r="B1541" s="6" t="s">
        <v>8038</v>
      </c>
      <c r="D1541" s="1" t="str">
        <f>VLOOKUP(X1541,'Entity Types'!B:C,2,false)</f>
        <v>შპს</v>
      </c>
      <c r="E1541" s="1" t="b">
        <v>0</v>
      </c>
      <c r="F1541" s="6" t="s">
        <v>8039</v>
      </c>
      <c r="G1541" s="6" t="str">
        <f>VLOOKUP(W1541, Countries!B:H,7,false)</f>
        <v>საქართველო - GEO</v>
      </c>
      <c r="H1541" s="6" t="s">
        <v>8040</v>
      </c>
      <c r="K1541" s="6" t="s">
        <v>7916</v>
      </c>
      <c r="L1541" s="6" t="s">
        <v>7917</v>
      </c>
      <c r="N1541" s="6" t="s">
        <v>80</v>
      </c>
      <c r="P1541" s="6" t="s">
        <v>8041</v>
      </c>
      <c r="Q1541" s="6" t="s">
        <v>8042</v>
      </c>
      <c r="R1541" s="6">
        <v>41540.0</v>
      </c>
      <c r="T1541" s="1" t="str">
        <f t="shared" si="1"/>
        <v>ICE001540</v>
      </c>
      <c r="U1541" s="1" t="str">
        <f>TRIM(B1541)&amp;" (ს.კ. "&amp;TRIM(F1541)&amp;") - "&amp;VLOOKUP(X1541,'Entity Types'!B:C,2,false)</f>
        <v>ჰერ ბუხმიულერი (ს.კ. 405010553) - შპს</v>
      </c>
      <c r="V1541" s="6" t="s">
        <v>6302</v>
      </c>
      <c r="W1541" s="6" t="s">
        <v>63</v>
      </c>
      <c r="X1541" s="6" t="s">
        <v>64</v>
      </c>
    </row>
    <row r="1542">
      <c r="A1542" s="5">
        <v>44346.90113106482</v>
      </c>
      <c r="B1542" s="6" t="s">
        <v>8043</v>
      </c>
      <c r="D1542" s="1" t="str">
        <f>VLOOKUP(X1542,'Entity Types'!B:C,2,false)</f>
        <v>შპს</v>
      </c>
      <c r="E1542" s="1" t="b">
        <v>0</v>
      </c>
      <c r="F1542" s="6" t="s">
        <v>8044</v>
      </c>
      <c r="G1542" s="6" t="str">
        <f>VLOOKUP(W1542, Countries!B:H,7,false)</f>
        <v>საქართველო - GEO</v>
      </c>
      <c r="H1542" s="6" t="s">
        <v>8045</v>
      </c>
      <c r="K1542" s="6" t="s">
        <v>8046</v>
      </c>
      <c r="L1542" s="6">
        <v>3.7001008653E10</v>
      </c>
      <c r="N1542" s="6" t="s">
        <v>80</v>
      </c>
      <c r="P1542" s="6" t="s">
        <v>8047</v>
      </c>
      <c r="Q1542" s="6" t="s">
        <v>8048</v>
      </c>
      <c r="R1542" s="6">
        <v>38975.0</v>
      </c>
      <c r="T1542" s="1" t="str">
        <f t="shared" si="1"/>
        <v>ICE001541</v>
      </c>
      <c r="U1542" s="1" t="str">
        <f>TRIM(B1542)&amp;" (ს.კ. "&amp;TRIM(F1542)&amp;") - "&amp;VLOOKUP(X1542,'Entity Types'!B:C,2,false)</f>
        <v>კოლხეთი (ს.კ. 202351748) - შპს</v>
      </c>
      <c r="V1542" s="6" t="s">
        <v>6302</v>
      </c>
      <c r="W1542" s="6" t="s">
        <v>63</v>
      </c>
      <c r="X1542" s="6" t="s">
        <v>64</v>
      </c>
    </row>
    <row r="1543">
      <c r="A1543" s="5">
        <v>44346.90115337963</v>
      </c>
      <c r="B1543" s="6" t="s">
        <v>8049</v>
      </c>
      <c r="D1543" s="1" t="str">
        <f>VLOOKUP(X1543,'Entity Types'!B:C,2,false)</f>
        <v>შპს</v>
      </c>
      <c r="E1543" s="1" t="b">
        <v>0</v>
      </c>
      <c r="F1543" s="6" t="s">
        <v>8050</v>
      </c>
      <c r="G1543" s="6" t="str">
        <f>VLOOKUP(W1543, Countries!B:H,7,false)</f>
        <v>საქართველო - GEO</v>
      </c>
      <c r="H1543" s="6" t="s">
        <v>8051</v>
      </c>
      <c r="K1543" s="6" t="s">
        <v>8052</v>
      </c>
      <c r="L1543" s="6">
        <v>6.2007013937E10</v>
      </c>
      <c r="N1543" s="6" t="s">
        <v>80</v>
      </c>
      <c r="P1543" s="6" t="s">
        <v>8053</v>
      </c>
      <c r="Q1543" s="6" t="s">
        <v>8054</v>
      </c>
      <c r="R1543" s="6">
        <v>41905.0</v>
      </c>
      <c r="T1543" s="1" t="str">
        <f t="shared" si="1"/>
        <v>ICE001542</v>
      </c>
      <c r="U1543" s="1" t="str">
        <f>TRIM(B1543)&amp;" (ს.კ. "&amp;TRIM(F1543)&amp;") - "&amp;VLOOKUP(X1543,'Entity Types'!B:C,2,false)</f>
        <v>აიღვინისსახლი (ს.კ. 406128275) - შპს</v>
      </c>
      <c r="V1543" s="6" t="s">
        <v>6302</v>
      </c>
      <c r="W1543" s="6" t="s">
        <v>63</v>
      </c>
      <c r="X1543" s="6" t="s">
        <v>64</v>
      </c>
    </row>
    <row r="1544">
      <c r="A1544" s="5">
        <v>44346.90117887731</v>
      </c>
      <c r="B1544" s="6" t="s">
        <v>8055</v>
      </c>
      <c r="D1544" s="1" t="str">
        <f>VLOOKUP(X1544,'Entity Types'!B:C,2,false)</f>
        <v>შპს</v>
      </c>
      <c r="E1544" s="1" t="b">
        <v>0</v>
      </c>
      <c r="F1544" s="6" t="s">
        <v>8056</v>
      </c>
      <c r="G1544" s="6" t="str">
        <f>VLOOKUP(W1544, Countries!B:H,7,false)</f>
        <v>საქართველო - GEO</v>
      </c>
      <c r="H1544" s="6" t="s">
        <v>8057</v>
      </c>
      <c r="K1544" s="6" t="s">
        <v>8058</v>
      </c>
      <c r="L1544" s="6" t="s">
        <v>8059</v>
      </c>
      <c r="N1544" s="6" t="s">
        <v>80</v>
      </c>
      <c r="P1544" s="6" t="s">
        <v>8060</v>
      </c>
      <c r="Q1544" s="6" t="s">
        <v>8061</v>
      </c>
      <c r="R1544" s="6">
        <v>41485.0</v>
      </c>
      <c r="T1544" s="1" t="str">
        <f t="shared" si="1"/>
        <v>ICE001543</v>
      </c>
      <c r="U1544" s="1" t="str">
        <f>TRIM(B1544)&amp;" (ს.კ. "&amp;TRIM(F1544)&amp;") - "&amp;VLOOKUP(X1544,'Entity Types'!B:C,2,false)</f>
        <v>აგავა (ს.კ. 405003151) - შპს</v>
      </c>
      <c r="V1544" s="6" t="s">
        <v>6302</v>
      </c>
      <c r="W1544" s="6" t="s">
        <v>63</v>
      </c>
      <c r="X1544" s="6" t="s">
        <v>64</v>
      </c>
    </row>
    <row r="1545">
      <c r="A1545" s="5">
        <v>44346.901202442124</v>
      </c>
      <c r="B1545" s="6" t="s">
        <v>8062</v>
      </c>
      <c r="D1545" s="1" t="str">
        <f>VLOOKUP(X1545,'Entity Types'!B:C,2,false)</f>
        <v>შპს</v>
      </c>
      <c r="E1545" s="1" t="b">
        <v>0</v>
      </c>
      <c r="F1545" s="6" t="s">
        <v>8063</v>
      </c>
      <c r="G1545" s="6" t="str">
        <f>VLOOKUP(W1545, Countries!B:H,7,false)</f>
        <v>საქართველო - GEO</v>
      </c>
      <c r="H1545" s="6" t="s">
        <v>8064</v>
      </c>
      <c r="K1545" s="6" t="s">
        <v>8065</v>
      </c>
      <c r="L1545" s="6" t="s">
        <v>8066</v>
      </c>
      <c r="N1545" s="6" t="s">
        <v>80</v>
      </c>
      <c r="P1545" s="6" t="s">
        <v>8067</v>
      </c>
      <c r="Q1545" s="6" t="s">
        <v>8068</v>
      </c>
      <c r="R1545" s="6">
        <v>41199.0</v>
      </c>
      <c r="S1545" s="6">
        <v>628.0</v>
      </c>
      <c r="T1545" s="1" t="str">
        <f t="shared" si="1"/>
        <v>ICE001544</v>
      </c>
      <c r="U1545" s="1" t="str">
        <f>TRIM(B1545)&amp;" (ს.კ. "&amp;TRIM(F1545)&amp;") - "&amp;VLOOKUP(X1545,'Entity Types'!B:C,2,false)</f>
        <v>MAIKA.GE (ს.კ. 404430175) - შპს</v>
      </c>
      <c r="V1545" s="6" t="s">
        <v>6302</v>
      </c>
      <c r="W1545" s="6" t="s">
        <v>63</v>
      </c>
      <c r="X1545" s="6" t="s">
        <v>64</v>
      </c>
    </row>
    <row r="1546">
      <c r="A1546" s="5">
        <v>44346.90122704861</v>
      </c>
      <c r="B1546" s="6" t="s">
        <v>8069</v>
      </c>
      <c r="D1546" s="1" t="str">
        <f>VLOOKUP(X1546,'Entity Types'!B:C,2,false)</f>
        <v>შპს</v>
      </c>
      <c r="E1546" s="1" t="b">
        <v>0</v>
      </c>
      <c r="F1546" s="6" t="s">
        <v>8070</v>
      </c>
      <c r="G1546" s="6" t="str">
        <f>VLOOKUP(W1546, Countries!B:H,7,false)</f>
        <v>საქართველო - GEO</v>
      </c>
      <c r="H1546" s="6" t="s">
        <v>8071</v>
      </c>
      <c r="K1546" s="6" t="s">
        <v>8072</v>
      </c>
      <c r="L1546" s="6" t="s">
        <v>8073</v>
      </c>
      <c r="N1546" s="6" t="s">
        <v>80</v>
      </c>
      <c r="P1546" s="6" t="s">
        <v>8074</v>
      </c>
      <c r="Q1546" s="6" t="s">
        <v>8075</v>
      </c>
      <c r="R1546" s="6">
        <v>39817.0</v>
      </c>
      <c r="T1546" s="1" t="str">
        <f t="shared" si="1"/>
        <v>ICE001545</v>
      </c>
      <c r="U1546" s="1" t="str">
        <f>TRIM(B1546)&amp;" (ს.კ. "&amp;TRIM(F1546)&amp;") - "&amp;VLOOKUP(X1546,'Entity Types'!B:C,2,false)</f>
        <v>გარდენ (ს.კ. 248435643) - შპს</v>
      </c>
      <c r="V1546" s="6" t="s">
        <v>6302</v>
      </c>
      <c r="W1546" s="6" t="s">
        <v>63</v>
      </c>
      <c r="X1546" s="6" t="s">
        <v>64</v>
      </c>
    </row>
    <row r="1547">
      <c r="A1547" s="5">
        <v>44346.901250324074</v>
      </c>
      <c r="B1547" s="6" t="s">
        <v>8076</v>
      </c>
      <c r="D1547" s="1" t="str">
        <f>VLOOKUP(X1547,'Entity Types'!B:C,2,false)</f>
        <v>შპს</v>
      </c>
      <c r="E1547" s="1" t="b">
        <v>0</v>
      </c>
      <c r="F1547" s="6" t="s">
        <v>8077</v>
      </c>
      <c r="G1547" s="6" t="str">
        <f>VLOOKUP(W1547, Countries!B:H,7,false)</f>
        <v>საქართველო - GEO</v>
      </c>
      <c r="H1547" s="6" t="s">
        <v>8078</v>
      </c>
      <c r="K1547" s="6" t="s">
        <v>8079</v>
      </c>
      <c r="L1547" s="6" t="s">
        <v>8080</v>
      </c>
      <c r="N1547" s="6" t="s">
        <v>80</v>
      </c>
      <c r="P1547" s="6" t="s">
        <v>8081</v>
      </c>
      <c r="R1547" s="6">
        <v>36427.0</v>
      </c>
      <c r="T1547" s="1" t="str">
        <f t="shared" si="1"/>
        <v>ICE001546</v>
      </c>
      <c r="U1547" s="1" t="str">
        <f>TRIM(B1547)&amp;" (ს.კ. "&amp;TRIM(F1547)&amp;") - "&amp;VLOOKUP(X1547,'Entity Types'!B:C,2,false)</f>
        <v>ვუდ იმპექსი (ს.კ. 202065905) - შპს</v>
      </c>
      <c r="V1547" s="6" t="s">
        <v>6302</v>
      </c>
      <c r="W1547" s="6" t="s">
        <v>63</v>
      </c>
      <c r="X1547" s="6" t="s">
        <v>64</v>
      </c>
    </row>
    <row r="1548">
      <c r="A1548" s="5">
        <v>44346.90127269676</v>
      </c>
      <c r="B1548" s="6" t="s">
        <v>8082</v>
      </c>
      <c r="D1548" s="1" t="str">
        <f>VLOOKUP(X1548,'Entity Types'!B:C,2,false)</f>
        <v>შპს</v>
      </c>
      <c r="E1548" s="1" t="b">
        <v>0</v>
      </c>
      <c r="F1548" s="6" t="s">
        <v>8083</v>
      </c>
      <c r="G1548" s="6" t="str">
        <f>VLOOKUP(W1548, Countries!B:H,7,false)</f>
        <v>საქართველო - GEO</v>
      </c>
      <c r="H1548" s="6" t="s">
        <v>8084</v>
      </c>
      <c r="K1548" s="6" t="s">
        <v>8085</v>
      </c>
      <c r="L1548" s="6" t="s">
        <v>8086</v>
      </c>
      <c r="N1548" s="6" t="s">
        <v>80</v>
      </c>
      <c r="P1548" s="6" t="s">
        <v>8087</v>
      </c>
      <c r="Q1548" s="6" t="s">
        <v>7982</v>
      </c>
      <c r="R1548" s="6">
        <v>41690.0</v>
      </c>
      <c r="T1548" s="1" t="str">
        <f t="shared" si="1"/>
        <v>ICE001547</v>
      </c>
      <c r="U1548" s="1" t="str">
        <f>TRIM(B1548)&amp;" (ს.კ. "&amp;TRIM(F1548)&amp;") - "&amp;VLOOKUP(X1548,'Entity Types'!B:C,2,false)</f>
        <v>პეკინი pekini (ს.კ. 405031246) - შპს</v>
      </c>
      <c r="V1548" s="6" t="s">
        <v>6302</v>
      </c>
      <c r="W1548" s="6" t="s">
        <v>63</v>
      </c>
      <c r="X1548" s="6" t="s">
        <v>64</v>
      </c>
    </row>
    <row r="1549">
      <c r="A1549" s="5">
        <v>44346.90129504629</v>
      </c>
      <c r="B1549" s="6" t="s">
        <v>8088</v>
      </c>
      <c r="D1549" s="1" t="str">
        <f>VLOOKUP(X1549,'Entity Types'!B:C,2,false)</f>
        <v>შპს</v>
      </c>
      <c r="E1549" s="1" t="b">
        <v>0</v>
      </c>
      <c r="F1549" s="6" t="s">
        <v>8089</v>
      </c>
      <c r="G1549" s="6" t="str">
        <f>VLOOKUP(W1549, Countries!B:H,7,false)</f>
        <v>საქართველო - GEO</v>
      </c>
      <c r="H1549" s="6" t="s">
        <v>8090</v>
      </c>
      <c r="K1549" s="6" t="s">
        <v>8091</v>
      </c>
      <c r="L1549" s="6">
        <v>6.1001031436E10</v>
      </c>
      <c r="N1549" s="6" t="s">
        <v>80</v>
      </c>
      <c r="P1549" s="6" t="s">
        <v>8092</v>
      </c>
      <c r="Q1549" s="6" t="s">
        <v>8093</v>
      </c>
      <c r="R1549" s="6">
        <v>42125.0</v>
      </c>
      <c r="T1549" s="1" t="str">
        <f t="shared" si="1"/>
        <v>ICE001548</v>
      </c>
      <c r="U1549" s="1" t="str">
        <f>TRIM(B1549)&amp;" (ს.კ. "&amp;TRIM(F1549)&amp;") - "&amp;VLOOKUP(X1549,'Entity Types'!B:C,2,false)</f>
        <v>რიკო (ს.კ. 445462650) - შპს</v>
      </c>
      <c r="V1549" s="6" t="s">
        <v>6302</v>
      </c>
      <c r="W1549" s="6" t="s">
        <v>63</v>
      </c>
      <c r="X1549" s="6" t="s">
        <v>64</v>
      </c>
    </row>
    <row r="1550">
      <c r="A1550" s="5">
        <v>44346.90131751157</v>
      </c>
      <c r="B1550" s="6" t="s">
        <v>8094</v>
      </c>
      <c r="D1550" s="1" t="str">
        <f>VLOOKUP(X1550,'Entity Types'!B:C,2,false)</f>
        <v>შპს</v>
      </c>
      <c r="E1550" s="1" t="b">
        <v>0</v>
      </c>
      <c r="F1550" s="6" t="s">
        <v>8095</v>
      </c>
      <c r="G1550" s="6" t="str">
        <f>VLOOKUP(W1550, Countries!B:H,7,false)</f>
        <v>საქართველო - GEO</v>
      </c>
      <c r="H1550" s="6" t="s">
        <v>8096</v>
      </c>
      <c r="K1550" s="6" t="s">
        <v>8097</v>
      </c>
      <c r="L1550" s="6">
        <v>1.3001016073E10</v>
      </c>
      <c r="N1550" s="6" t="s">
        <v>80</v>
      </c>
      <c r="P1550" s="6" t="s">
        <v>8098</v>
      </c>
      <c r="Q1550" s="6" t="s">
        <v>8099</v>
      </c>
      <c r="R1550" s="6">
        <v>41957.0</v>
      </c>
      <c r="T1550" s="1" t="str">
        <f t="shared" si="1"/>
        <v>ICE001549</v>
      </c>
      <c r="U1550" s="1" t="str">
        <f>TRIM(B1550)&amp;" (ს.კ. "&amp;TRIM(F1550)&amp;") - "&amp;VLOOKUP(X1550,'Entity Types'!B:C,2,false)</f>
        <v>ჯოჯო გრუპი (ს.კ. 405071559) - შპს</v>
      </c>
      <c r="V1550" s="6" t="s">
        <v>6302</v>
      </c>
      <c r="W1550" s="6" t="s">
        <v>63</v>
      </c>
      <c r="X1550" s="6" t="s">
        <v>64</v>
      </c>
    </row>
    <row r="1551">
      <c r="A1551" s="5">
        <v>44346.9013402662</v>
      </c>
      <c r="B1551" s="6" t="s">
        <v>8100</v>
      </c>
      <c r="D1551" s="1" t="str">
        <f>VLOOKUP(X1551,'Entity Types'!B:C,2,false)</f>
        <v>შპს</v>
      </c>
      <c r="E1551" s="1" t="b">
        <v>0</v>
      </c>
      <c r="F1551" s="6" t="s">
        <v>8101</v>
      </c>
      <c r="G1551" s="6" t="str">
        <f>VLOOKUP(W1551, Countries!B:H,7,false)</f>
        <v>საქართველო - GEO</v>
      </c>
      <c r="H1551" s="6" t="s">
        <v>8102</v>
      </c>
      <c r="K1551" s="6" t="s">
        <v>8103</v>
      </c>
      <c r="L1551" s="6">
        <v>6.2001034634E10</v>
      </c>
      <c r="N1551" s="6" t="s">
        <v>80</v>
      </c>
      <c r="P1551" s="6" t="s">
        <v>8104</v>
      </c>
      <c r="Q1551" s="6" t="s">
        <v>8105</v>
      </c>
      <c r="R1551" s="6">
        <v>41773.0</v>
      </c>
      <c r="T1551" s="1" t="str">
        <f t="shared" si="1"/>
        <v>ICE001550</v>
      </c>
      <c r="U1551" s="1" t="str">
        <f>TRIM(B1551)&amp;" (ს.კ. "&amp;TRIM(F1551)&amp;") - "&amp;VLOOKUP(X1551,'Entity Types'!B:C,2,false)</f>
        <v>ყირამალა (ს.კ. 448393462) - შპს</v>
      </c>
      <c r="V1551" s="6" t="s">
        <v>6302</v>
      </c>
      <c r="W1551" s="6" t="s">
        <v>63</v>
      </c>
      <c r="X1551" s="6" t="s">
        <v>64</v>
      </c>
    </row>
    <row r="1552">
      <c r="A1552" s="5">
        <v>44346.90136255787</v>
      </c>
      <c r="B1552" s="6" t="s">
        <v>8106</v>
      </c>
      <c r="D1552" s="1" t="str">
        <f>VLOOKUP(X1552,'Entity Types'!B:C,2,false)</f>
        <v>შპს</v>
      </c>
      <c r="E1552" s="1" t="b">
        <v>0</v>
      </c>
      <c r="F1552" s="6" t="s">
        <v>8107</v>
      </c>
      <c r="G1552" s="6" t="str">
        <f>VLOOKUP(W1552, Countries!B:H,7,false)</f>
        <v>საქართველო - GEO</v>
      </c>
      <c r="H1552" s="6" t="s">
        <v>8108</v>
      </c>
      <c r="K1552" s="6" t="s">
        <v>8109</v>
      </c>
      <c r="L1552" s="6" t="s">
        <v>8110</v>
      </c>
      <c r="N1552" s="6" t="s">
        <v>80</v>
      </c>
      <c r="P1552" s="6" t="s">
        <v>8111</v>
      </c>
      <c r="Q1552" s="6" t="s">
        <v>8112</v>
      </c>
      <c r="R1552" s="6">
        <v>41171.0</v>
      </c>
      <c r="T1552" s="1" t="str">
        <f t="shared" si="1"/>
        <v>ICE001551</v>
      </c>
      <c r="U1552" s="1" t="str">
        <f>TRIM(B1552)&amp;" (ს.კ. "&amp;TRIM(F1552)&amp;") - "&amp;VLOOKUP(X1552,'Entity Types'!B:C,2,false)</f>
        <v>ია+ჯგუფი (ს.კ. 401975332) - შპს</v>
      </c>
      <c r="V1552" s="6" t="s">
        <v>6302</v>
      </c>
      <c r="W1552" s="6" t="s">
        <v>63</v>
      </c>
      <c r="X1552" s="6" t="s">
        <v>64</v>
      </c>
    </row>
    <row r="1553">
      <c r="A1553" s="5">
        <v>44346.90138686342</v>
      </c>
      <c r="B1553" s="6" t="s">
        <v>8113</v>
      </c>
      <c r="D1553" s="1" t="str">
        <f>VLOOKUP(X1553,'Entity Types'!B:C,2,false)</f>
        <v>შპს</v>
      </c>
      <c r="E1553" s="1" t="b">
        <v>0</v>
      </c>
      <c r="F1553" s="6" t="s">
        <v>8114</v>
      </c>
      <c r="G1553" s="6" t="str">
        <f>VLOOKUP(W1553, Countries!B:H,7,false)</f>
        <v>საქართველო - GEO</v>
      </c>
      <c r="H1553" s="6" t="s">
        <v>8115</v>
      </c>
      <c r="K1553" s="6" t="s">
        <v>8116</v>
      </c>
      <c r="L1553" s="6" t="s">
        <v>8117</v>
      </c>
      <c r="N1553" s="6" t="s">
        <v>80</v>
      </c>
      <c r="P1553" s="6" t="s">
        <v>8118</v>
      </c>
      <c r="Q1553" s="6" t="s">
        <v>8119</v>
      </c>
      <c r="R1553" s="6">
        <v>41704.0</v>
      </c>
      <c r="T1553" s="1" t="str">
        <f t="shared" si="1"/>
        <v>ICE001552</v>
      </c>
      <c r="U1553" s="1" t="str">
        <f>TRIM(B1553)&amp;" (ს.კ. "&amp;TRIM(F1553)&amp;") - "&amp;VLOOKUP(X1553,'Entity Types'!B:C,2,false)</f>
        <v>ჯეოპიცა (ს.კ. 404467055) - შპს</v>
      </c>
      <c r="V1553" s="6" t="s">
        <v>6302</v>
      </c>
      <c r="W1553" s="6" t="s">
        <v>63</v>
      </c>
      <c r="X1553" s="6" t="s">
        <v>64</v>
      </c>
    </row>
    <row r="1554">
      <c r="A1554" s="5">
        <v>44346.90141064815</v>
      </c>
      <c r="B1554" s="6" t="s">
        <v>8120</v>
      </c>
      <c r="D1554" s="1" t="str">
        <f>VLOOKUP(X1554,'Entity Types'!B:C,2,false)</f>
        <v>შპს</v>
      </c>
      <c r="E1554" s="1" t="b">
        <v>0</v>
      </c>
      <c r="F1554" s="6" t="s">
        <v>8121</v>
      </c>
      <c r="G1554" s="6" t="str">
        <f>VLOOKUP(W1554, Countries!B:H,7,false)</f>
        <v>საქართველო - GEO</v>
      </c>
      <c r="H1554" s="6" t="s">
        <v>8122</v>
      </c>
      <c r="K1554" s="6" t="s">
        <v>8123</v>
      </c>
      <c r="L1554" s="6">
        <v>6.2001008612E10</v>
      </c>
      <c r="N1554" s="6" t="s">
        <v>80</v>
      </c>
      <c r="P1554" s="6" t="s">
        <v>8124</v>
      </c>
      <c r="Q1554" s="6" t="s">
        <v>8125</v>
      </c>
      <c r="R1554" s="6">
        <v>40704.0</v>
      </c>
      <c r="S1554" s="6">
        <v>346.0</v>
      </c>
      <c r="T1554" s="1" t="str">
        <f t="shared" si="1"/>
        <v>ICE001553</v>
      </c>
      <c r="U1554" s="1" t="str">
        <f>TRIM(B1554)&amp;" (ს.კ. "&amp;TRIM(F1554)&amp;") - "&amp;VLOOKUP(X1554,'Entity Types'!B:C,2,false)</f>
        <v>ღვინის ქარხანა №1 (ს.კ. 404401544) - შპს</v>
      </c>
      <c r="V1554" s="6" t="s">
        <v>6302</v>
      </c>
      <c r="W1554" s="6" t="s">
        <v>63</v>
      </c>
      <c r="X1554" s="6" t="s">
        <v>64</v>
      </c>
    </row>
    <row r="1555">
      <c r="A1555" s="5">
        <v>44346.90143265046</v>
      </c>
      <c r="B1555" s="6" t="s">
        <v>8126</v>
      </c>
      <c r="D1555" s="1" t="str">
        <f>VLOOKUP(X1555,'Entity Types'!B:C,2,false)</f>
        <v>შპს</v>
      </c>
      <c r="E1555" s="1" t="b">
        <v>0</v>
      </c>
      <c r="F1555" s="6" t="s">
        <v>8127</v>
      </c>
      <c r="G1555" s="6" t="str">
        <f>VLOOKUP(W1555, Countries!B:H,7,false)</f>
        <v>საქართველო - GEO</v>
      </c>
      <c r="H1555" s="6" t="s">
        <v>8128</v>
      </c>
      <c r="K1555" s="6" t="s">
        <v>8129</v>
      </c>
      <c r="L1555" s="6" t="s">
        <v>8130</v>
      </c>
      <c r="N1555" s="6" t="s">
        <v>80</v>
      </c>
      <c r="P1555" s="6" t="s">
        <v>8131</v>
      </c>
      <c r="R1555" s="6">
        <v>39007.0</v>
      </c>
      <c r="T1555" s="1" t="str">
        <f t="shared" si="1"/>
        <v>ICE001554</v>
      </c>
      <c r="U1555" s="1" t="str">
        <f>TRIM(B1555)&amp;" (ს.კ. "&amp;TRIM(F1555)&amp;") - "&amp;VLOOKUP(X1555,'Entity Types'!B:C,2,false)</f>
        <v>კანაპე (ს.კ. 205178635) - შპს</v>
      </c>
      <c r="V1555" s="6" t="s">
        <v>6302</v>
      </c>
      <c r="W1555" s="6" t="s">
        <v>63</v>
      </c>
      <c r="X1555" s="6" t="s">
        <v>64</v>
      </c>
    </row>
    <row r="1556">
      <c r="A1556" s="5">
        <v>44346.90145546296</v>
      </c>
      <c r="B1556" s="6" t="s">
        <v>8132</v>
      </c>
      <c r="D1556" s="1" t="str">
        <f>VLOOKUP(X1556,'Entity Types'!B:C,2,false)</f>
        <v>შპს</v>
      </c>
      <c r="E1556" s="1" t="b">
        <v>0</v>
      </c>
      <c r="F1556" s="6" t="s">
        <v>8133</v>
      </c>
      <c r="G1556" s="6" t="str">
        <f>VLOOKUP(W1556, Countries!B:H,7,false)</f>
        <v>საქართველო - GEO</v>
      </c>
      <c r="H1556" s="6" t="s">
        <v>8134</v>
      </c>
      <c r="K1556" s="6" t="s">
        <v>3954</v>
      </c>
      <c r="L1556" s="6" t="s">
        <v>8135</v>
      </c>
      <c r="N1556" s="6" t="s">
        <v>80</v>
      </c>
      <c r="P1556" s="6" t="s">
        <v>8136</v>
      </c>
      <c r="Q1556" s="6" t="s">
        <v>8137</v>
      </c>
      <c r="R1556" s="6">
        <v>40946.0</v>
      </c>
      <c r="T1556" s="1" t="str">
        <f t="shared" si="1"/>
        <v>ICE001555</v>
      </c>
      <c r="U1556" s="1" t="str">
        <f>TRIM(B1556)&amp;" (ს.კ. "&amp;TRIM(F1556)&amp;") - "&amp;VLOOKUP(X1556,'Entity Types'!B:C,2,false)</f>
        <v>იტალიური გალერეა Galleria Italiana (ს.კ. 406063049) - შპს</v>
      </c>
      <c r="V1556" s="6" t="s">
        <v>6302</v>
      </c>
      <c r="W1556" s="6" t="s">
        <v>63</v>
      </c>
      <c r="X1556" s="6" t="s">
        <v>64</v>
      </c>
    </row>
    <row r="1557">
      <c r="A1557" s="5">
        <v>44346.901478761574</v>
      </c>
      <c r="B1557" s="6" t="s">
        <v>8138</v>
      </c>
      <c r="D1557" s="1" t="str">
        <f>VLOOKUP(X1557,'Entity Types'!B:C,2,false)</f>
        <v>შპს</v>
      </c>
      <c r="E1557" s="1" t="b">
        <v>0</v>
      </c>
      <c r="F1557" s="6" t="s">
        <v>8139</v>
      </c>
      <c r="G1557" s="6" t="str">
        <f>VLOOKUP(W1557, Countries!B:H,7,false)</f>
        <v>საქართველო - GEO</v>
      </c>
      <c r="H1557" s="6" t="s">
        <v>8140</v>
      </c>
      <c r="K1557" s="6" t="s">
        <v>8141</v>
      </c>
      <c r="L1557" s="6" t="s">
        <v>8142</v>
      </c>
      <c r="N1557" s="6" t="s">
        <v>80</v>
      </c>
      <c r="P1557" s="6" t="s">
        <v>8143</v>
      </c>
      <c r="Q1557" s="6" t="s">
        <v>8144</v>
      </c>
      <c r="R1557" s="6">
        <v>41590.0</v>
      </c>
      <c r="T1557" s="1" t="str">
        <f t="shared" si="1"/>
        <v>ICE001556</v>
      </c>
      <c r="U1557" s="1" t="str">
        <f>TRIM(B1557)&amp;" (ს.კ. "&amp;TRIM(F1557)&amp;") - "&amp;VLOOKUP(X1557,'Entity Types'!B:C,2,false)</f>
        <v>მედუზა (ს.კ. 405017903) - შპს</v>
      </c>
      <c r="V1557" s="6" t="s">
        <v>6302</v>
      </c>
      <c r="W1557" s="6" t="s">
        <v>63</v>
      </c>
      <c r="X1557" s="6" t="s">
        <v>64</v>
      </c>
    </row>
    <row r="1558">
      <c r="A1558" s="5">
        <v>44346.901501203705</v>
      </c>
      <c r="B1558" s="6" t="s">
        <v>8145</v>
      </c>
      <c r="D1558" s="1" t="str">
        <f>VLOOKUP(X1558,'Entity Types'!B:C,2,false)</f>
        <v>შპს</v>
      </c>
      <c r="E1558" s="1" t="b">
        <v>0</v>
      </c>
      <c r="F1558" s="6" t="s">
        <v>8146</v>
      </c>
      <c r="G1558" s="6" t="str">
        <f>VLOOKUP(W1558, Countries!B:H,7,false)</f>
        <v>საქართველო - GEO</v>
      </c>
      <c r="H1558" s="6" t="s">
        <v>8147</v>
      </c>
      <c r="K1558" s="6" t="s">
        <v>8148</v>
      </c>
      <c r="L1558" s="6" t="s">
        <v>8149</v>
      </c>
      <c r="N1558" s="6" t="s">
        <v>80</v>
      </c>
      <c r="P1558" s="6" t="s">
        <v>8150</v>
      </c>
      <c r="Q1558" s="6" t="s">
        <v>8151</v>
      </c>
      <c r="R1558" s="6">
        <v>40389.0</v>
      </c>
      <c r="T1558" s="1" t="str">
        <f t="shared" si="1"/>
        <v>ICE001557</v>
      </c>
      <c r="U1558" s="1" t="str">
        <f>TRIM(B1558)&amp;" (ს.კ. "&amp;TRIM(F1558)&amp;") - "&amp;VLOOKUP(X1558,'Entity Types'!B:C,2,false)</f>
        <v>დაუნთაუნი (ს.კ. 404385367) - შპს</v>
      </c>
      <c r="V1558" s="6" t="s">
        <v>6302</v>
      </c>
      <c r="W1558" s="6" t="s">
        <v>63</v>
      </c>
      <c r="X1558" s="6" t="s">
        <v>64</v>
      </c>
    </row>
    <row r="1559">
      <c r="A1559" s="5">
        <v>44346.9015265625</v>
      </c>
      <c r="B1559" s="6" t="s">
        <v>8152</v>
      </c>
      <c r="D1559" s="1" t="str">
        <f>VLOOKUP(X1559,'Entity Types'!B:C,2,false)</f>
        <v>შპს</v>
      </c>
      <c r="E1559" s="1" t="b">
        <v>0</v>
      </c>
      <c r="F1559" s="6" t="s">
        <v>8153</v>
      </c>
      <c r="G1559" s="6" t="str">
        <f>VLOOKUP(W1559, Countries!B:H,7,false)</f>
        <v>საქართველო - GEO</v>
      </c>
      <c r="H1559" s="6" t="s">
        <v>8154</v>
      </c>
      <c r="K1559" s="6" t="s">
        <v>8155</v>
      </c>
      <c r="L1559" s="6" t="s">
        <v>8156</v>
      </c>
      <c r="N1559" s="6" t="s">
        <v>80</v>
      </c>
      <c r="P1559" s="6" t="s">
        <v>8157</v>
      </c>
      <c r="R1559" s="6">
        <v>40519.0</v>
      </c>
      <c r="T1559" s="1" t="str">
        <f t="shared" si="1"/>
        <v>ICE001558</v>
      </c>
      <c r="U1559" s="1" t="str">
        <f>TRIM(B1559)&amp;" (ს.კ. "&amp;TRIM(F1559)&amp;") - "&amp;VLOOKUP(X1559,'Entity Types'!B:C,2,false)</f>
        <v>რესტო (ს.კ. 404391591) - შპს</v>
      </c>
      <c r="V1559" s="6" t="s">
        <v>6302</v>
      </c>
      <c r="W1559" s="6" t="s">
        <v>63</v>
      </c>
      <c r="X1559" s="6" t="s">
        <v>64</v>
      </c>
    </row>
    <row r="1560">
      <c r="A1560" s="5">
        <v>44346.90155023149</v>
      </c>
      <c r="B1560" s="6" t="s">
        <v>8158</v>
      </c>
      <c r="D1560" s="1" t="str">
        <f>VLOOKUP(X1560,'Entity Types'!B:C,2,false)</f>
        <v>შპს</v>
      </c>
      <c r="E1560" s="1" t="b">
        <v>0</v>
      </c>
      <c r="F1560" s="6" t="s">
        <v>8159</v>
      </c>
      <c r="G1560" s="6" t="str">
        <f>VLOOKUP(W1560, Countries!B:H,7,false)</f>
        <v>საქართველო - GEO</v>
      </c>
      <c r="H1560" s="6" t="s">
        <v>8160</v>
      </c>
      <c r="K1560" s="6" t="s">
        <v>8161</v>
      </c>
      <c r="L1560" s="6" t="s">
        <v>8162</v>
      </c>
      <c r="N1560" s="6" t="s">
        <v>80</v>
      </c>
      <c r="P1560" s="6" t="s">
        <v>8163</v>
      </c>
      <c r="Q1560" s="6" t="s">
        <v>8164</v>
      </c>
      <c r="R1560" s="6">
        <v>40996.0</v>
      </c>
      <c r="T1560" s="1" t="str">
        <f t="shared" si="1"/>
        <v>ICE001559</v>
      </c>
      <c r="U1560" s="1" t="str">
        <f>TRIM(B1560)&amp;" (ს.კ. "&amp;TRIM(F1560)&amp;") - "&amp;VLOOKUP(X1560,'Entity Types'!B:C,2,false)</f>
        <v>დანი 2012 (ს.კ. 404419704) - შპს</v>
      </c>
      <c r="V1560" s="6" t="s">
        <v>6302</v>
      </c>
      <c r="W1560" s="6" t="s">
        <v>63</v>
      </c>
      <c r="X1560" s="6" t="s">
        <v>64</v>
      </c>
    </row>
    <row r="1561">
      <c r="A1561" s="5">
        <v>44346.9015715162</v>
      </c>
      <c r="B1561" s="6" t="s">
        <v>8165</v>
      </c>
      <c r="D1561" s="1" t="str">
        <f>VLOOKUP(X1561,'Entity Types'!B:C,2,false)</f>
        <v>შპს</v>
      </c>
      <c r="E1561" s="1" t="b">
        <v>0</v>
      </c>
      <c r="F1561" s="6" t="s">
        <v>8166</v>
      </c>
      <c r="G1561" s="6" t="str">
        <f>VLOOKUP(W1561, Countries!B:H,7,false)</f>
        <v>საქართველო - GEO</v>
      </c>
      <c r="H1561" s="6" t="s">
        <v>8167</v>
      </c>
      <c r="K1561" s="6" t="s">
        <v>8168</v>
      </c>
      <c r="L1561" s="6" t="s">
        <v>8169</v>
      </c>
      <c r="N1561" s="6" t="s">
        <v>80</v>
      </c>
      <c r="P1561" s="6" t="s">
        <v>8170</v>
      </c>
      <c r="Q1561" s="6" t="s">
        <v>8171</v>
      </c>
      <c r="R1561" s="6">
        <v>41690.0</v>
      </c>
      <c r="T1561" s="1" t="str">
        <f t="shared" si="1"/>
        <v>ICE001560</v>
      </c>
      <c r="U1561" s="1" t="str">
        <f>TRIM(B1561)&amp;" (ს.კ. "&amp;TRIM(F1561)&amp;") - "&amp;VLOOKUP(X1561,'Entity Types'!B:C,2,false)</f>
        <v>ნიკორწმინდა (ს.კ. 404465869) - შპს</v>
      </c>
      <c r="V1561" s="6" t="s">
        <v>6302</v>
      </c>
      <c r="W1561" s="6" t="s">
        <v>63</v>
      </c>
      <c r="X1561" s="6" t="s">
        <v>64</v>
      </c>
    </row>
    <row r="1562">
      <c r="A1562" s="5">
        <v>44346.901595324074</v>
      </c>
      <c r="B1562" s="6" t="s">
        <v>8172</v>
      </c>
      <c r="D1562" s="1" t="str">
        <f>VLOOKUP(X1562,'Entity Types'!B:C,2,false)</f>
        <v>შპს</v>
      </c>
      <c r="E1562" s="1" t="b">
        <v>0</v>
      </c>
      <c r="F1562" s="6" t="s">
        <v>8173</v>
      </c>
      <c r="G1562" s="6" t="str">
        <f>VLOOKUP(W1562, Countries!B:H,7,false)</f>
        <v>საქართველო - GEO</v>
      </c>
      <c r="H1562" s="6" t="s">
        <v>8174</v>
      </c>
      <c r="K1562" s="6" t="s">
        <v>8175</v>
      </c>
      <c r="L1562" s="6" t="s">
        <v>8176</v>
      </c>
      <c r="N1562" s="6" t="s">
        <v>80</v>
      </c>
      <c r="P1562" s="6" t="s">
        <v>8177</v>
      </c>
      <c r="R1562" s="6">
        <v>35174.0</v>
      </c>
      <c r="S1562" s="6">
        <v>428.0</v>
      </c>
      <c r="T1562" s="1" t="str">
        <f t="shared" si="1"/>
        <v>ICE001561</v>
      </c>
      <c r="U1562" s="1" t="str">
        <f>TRIM(B1562)&amp;" (ს.კ. "&amp;TRIM(F1562)&amp;") - "&amp;VLOOKUP(X1562,'Entity Types'!B:C,2,false)</f>
        <v>ასტრა-დიღომი (ს.კ. 202063523) - შპს</v>
      </c>
      <c r="V1562" s="6" t="s">
        <v>6302</v>
      </c>
      <c r="W1562" s="6" t="s">
        <v>63</v>
      </c>
      <c r="X1562" s="6" t="s">
        <v>64</v>
      </c>
    </row>
    <row r="1563">
      <c r="A1563" s="5">
        <v>44346.90161887731</v>
      </c>
      <c r="B1563" s="6" t="s">
        <v>8178</v>
      </c>
      <c r="D1563" s="1" t="str">
        <f>VLOOKUP(X1563,'Entity Types'!B:C,2,false)</f>
        <v>შპს</v>
      </c>
      <c r="E1563" s="1" t="b">
        <v>0</v>
      </c>
      <c r="F1563" s="6" t="s">
        <v>8179</v>
      </c>
      <c r="G1563" s="6" t="str">
        <f>VLOOKUP(W1563, Countries!B:H,7,false)</f>
        <v>საქართველო - GEO</v>
      </c>
      <c r="H1563" s="6" t="s">
        <v>8180</v>
      </c>
      <c r="K1563" s="6" t="s">
        <v>8181</v>
      </c>
      <c r="L1563" s="6" t="s">
        <v>8182</v>
      </c>
      <c r="N1563" s="6" t="s">
        <v>80</v>
      </c>
      <c r="P1563" s="6" t="s">
        <v>8183</v>
      </c>
      <c r="Q1563" s="6" t="s">
        <v>8184</v>
      </c>
      <c r="R1563" s="6">
        <v>41724.0</v>
      </c>
      <c r="T1563" s="1" t="str">
        <f t="shared" si="1"/>
        <v>ICE001562</v>
      </c>
      <c r="U1563" s="1" t="str">
        <f>TRIM(B1563)&amp;" (ს.კ. "&amp;TRIM(F1563)&amp;") - "&amp;VLOOKUP(X1563,'Entity Types'!B:C,2,false)</f>
        <v>პროგრესი (ს.კ. 404469268) - შპს</v>
      </c>
      <c r="V1563" s="6" t="s">
        <v>6302</v>
      </c>
      <c r="W1563" s="6" t="s">
        <v>63</v>
      </c>
      <c r="X1563" s="6" t="s">
        <v>64</v>
      </c>
    </row>
    <row r="1564">
      <c r="A1564" s="5">
        <v>44346.901639930555</v>
      </c>
      <c r="B1564" s="6" t="s">
        <v>8185</v>
      </c>
      <c r="D1564" s="1" t="str">
        <f>VLOOKUP(X1564,'Entity Types'!B:C,2,false)</f>
        <v>შპს</v>
      </c>
      <c r="E1564" s="1" t="b">
        <v>0</v>
      </c>
      <c r="F1564" s="6" t="s">
        <v>8186</v>
      </c>
      <c r="G1564" s="6" t="str">
        <f>VLOOKUP(W1564, Countries!B:H,7,false)</f>
        <v>საქართველო - GEO</v>
      </c>
      <c r="H1564" s="6" t="s">
        <v>8187</v>
      </c>
      <c r="K1564" s="6" t="s">
        <v>8188</v>
      </c>
      <c r="L1564" s="6" t="s">
        <v>8189</v>
      </c>
      <c r="N1564" s="6" t="s">
        <v>80</v>
      </c>
      <c r="P1564" s="6" t="s">
        <v>8190</v>
      </c>
      <c r="Q1564" s="6" t="s">
        <v>8191</v>
      </c>
      <c r="R1564" s="6">
        <v>41143.0</v>
      </c>
      <c r="T1564" s="1" t="str">
        <f t="shared" si="1"/>
        <v>ICE001563</v>
      </c>
      <c r="U1564" s="1" t="str">
        <f>TRIM(B1564)&amp;" (ს.კ. "&amp;TRIM(F1564)&amp;") - "&amp;VLOOKUP(X1564,'Entity Types'!B:C,2,false)</f>
        <v>განახლება (ს.კ. 404955599) - შპს</v>
      </c>
      <c r="V1564" s="6" t="s">
        <v>6302</v>
      </c>
      <c r="W1564" s="6" t="s">
        <v>63</v>
      </c>
      <c r="X1564" s="6" t="s">
        <v>64</v>
      </c>
    </row>
    <row r="1565">
      <c r="A1565" s="5">
        <v>44346.90166071759</v>
      </c>
      <c r="B1565" s="6" t="s">
        <v>8192</v>
      </c>
      <c r="D1565" s="1" t="str">
        <f>VLOOKUP(X1565,'Entity Types'!B:C,2,false)</f>
        <v>შპს</v>
      </c>
      <c r="E1565" s="1" t="b">
        <v>0</v>
      </c>
      <c r="F1565" s="6" t="s">
        <v>8193</v>
      </c>
      <c r="G1565" s="6" t="str">
        <f>VLOOKUP(W1565, Countries!B:H,7,false)</f>
        <v>საქართველო - GEO</v>
      </c>
      <c r="H1565" s="6" t="s">
        <v>8194</v>
      </c>
      <c r="K1565" s="6" t="s">
        <v>964</v>
      </c>
      <c r="L1565" s="6">
        <v>6.000101382E10</v>
      </c>
      <c r="N1565" s="6" t="s">
        <v>80</v>
      </c>
      <c r="P1565" s="6" t="s">
        <v>8195</v>
      </c>
      <c r="Q1565" s="6" t="s">
        <v>8196</v>
      </c>
      <c r="R1565" s="6">
        <v>39374.0</v>
      </c>
      <c r="S1565" s="6">
        <v>365.0</v>
      </c>
      <c r="T1565" s="1" t="str">
        <f t="shared" si="1"/>
        <v>ICE001564</v>
      </c>
      <c r="U1565" s="1" t="str">
        <f>TRIM(B1565)&amp;" (ს.კ. "&amp;TRIM(F1565)&amp;") - "&amp;VLOOKUP(X1565,'Entity Types'!B:C,2,false)</f>
        <v>კია მოტორს ჯორჯია (ს.კ. 236096675) - შპს</v>
      </c>
      <c r="V1565" s="6" t="s">
        <v>6302</v>
      </c>
      <c r="W1565" s="6" t="s">
        <v>63</v>
      </c>
      <c r="X1565" s="6" t="s">
        <v>64</v>
      </c>
    </row>
    <row r="1566">
      <c r="A1566" s="5">
        <v>44346.90168414352</v>
      </c>
      <c r="B1566" s="6" t="s">
        <v>8197</v>
      </c>
      <c r="D1566" s="1" t="str">
        <f>VLOOKUP(X1566,'Entity Types'!B:C,2,false)</f>
        <v>შპს</v>
      </c>
      <c r="E1566" s="1" t="b">
        <v>0</v>
      </c>
      <c r="F1566" s="6" t="s">
        <v>8198</v>
      </c>
      <c r="G1566" s="6" t="str">
        <f>VLOOKUP(W1566, Countries!B:H,7,false)</f>
        <v>საქართველო - GEO</v>
      </c>
      <c r="H1566" s="6" t="s">
        <v>8199</v>
      </c>
      <c r="K1566" s="6" t="s">
        <v>8200</v>
      </c>
      <c r="L1566" s="6" t="s">
        <v>8201</v>
      </c>
      <c r="N1566" s="6" t="s">
        <v>80</v>
      </c>
      <c r="P1566" s="6" t="s">
        <v>8202</v>
      </c>
      <c r="R1566" s="6">
        <v>40295.0</v>
      </c>
      <c r="T1566" s="1" t="str">
        <f t="shared" si="1"/>
        <v>ICE001565</v>
      </c>
      <c r="U1566" s="1" t="str">
        <f>TRIM(B1566)&amp;" (ს.კ. "&amp;TRIM(F1566)&amp;") - "&amp;VLOOKUP(X1566,'Entity Types'!B:C,2,false)</f>
        <v>სენატი (ს.კ. 404860753) - შპს</v>
      </c>
      <c r="V1566" s="6" t="s">
        <v>6302</v>
      </c>
      <c r="W1566" s="6" t="s">
        <v>63</v>
      </c>
      <c r="X1566" s="6" t="s">
        <v>64</v>
      </c>
    </row>
    <row r="1567">
      <c r="A1567" s="5">
        <v>44346.90170693287</v>
      </c>
      <c r="B1567" s="6" t="s">
        <v>8203</v>
      </c>
      <c r="D1567" s="1" t="str">
        <f>VLOOKUP(X1567,'Entity Types'!B:C,2,false)</f>
        <v>შპს</v>
      </c>
      <c r="E1567" s="1" t="b">
        <v>0</v>
      </c>
      <c r="F1567" s="6" t="s">
        <v>8204</v>
      </c>
      <c r="G1567" s="6" t="str">
        <f>VLOOKUP(W1567, Countries!B:H,7,false)</f>
        <v>საქართველო - GEO</v>
      </c>
      <c r="H1567" s="6" t="s">
        <v>8205</v>
      </c>
      <c r="K1567" s="6" t="s">
        <v>8206</v>
      </c>
      <c r="L1567" s="6" t="s">
        <v>8207</v>
      </c>
      <c r="N1567" s="6" t="s">
        <v>80</v>
      </c>
      <c r="P1567" s="6" t="s">
        <v>8208</v>
      </c>
      <c r="R1567" s="6">
        <v>40864.0</v>
      </c>
      <c r="T1567" s="1" t="str">
        <f t="shared" si="1"/>
        <v>ICE001566</v>
      </c>
      <c r="U1567" s="1" t="str">
        <f>TRIM(B1567)&amp;" (ს.კ. "&amp;TRIM(F1567)&amp;") - "&amp;VLOOKUP(X1567,'Entity Types'!B:C,2,false)</f>
        <v>ლავერნა (ს.კ. 400030113) - შპს</v>
      </c>
      <c r="V1567" s="6" t="s">
        <v>6302</v>
      </c>
      <c r="W1567" s="6" t="s">
        <v>63</v>
      </c>
      <c r="X1567" s="6" t="s">
        <v>64</v>
      </c>
    </row>
    <row r="1568">
      <c r="A1568" s="5">
        <v>44346.901728530094</v>
      </c>
      <c r="B1568" s="6" t="s">
        <v>8209</v>
      </c>
      <c r="D1568" s="1" t="str">
        <f>VLOOKUP(X1568,'Entity Types'!B:C,2,false)</f>
        <v>შპს</v>
      </c>
      <c r="E1568" s="1" t="b">
        <v>0</v>
      </c>
      <c r="F1568" s="6" t="s">
        <v>8210</v>
      </c>
      <c r="G1568" s="6" t="str">
        <f>VLOOKUP(W1568, Countries!B:H,7,false)</f>
        <v>საქართველო - GEO</v>
      </c>
      <c r="H1568" s="6" t="s">
        <v>8211</v>
      </c>
      <c r="K1568" s="6" t="s">
        <v>8212</v>
      </c>
      <c r="L1568" s="6" t="s">
        <v>8213</v>
      </c>
      <c r="N1568" s="6" t="s">
        <v>80</v>
      </c>
      <c r="P1568" s="6" t="s">
        <v>8214</v>
      </c>
      <c r="Q1568" s="6" t="s">
        <v>8215</v>
      </c>
      <c r="R1568" s="6">
        <v>41347.0</v>
      </c>
      <c r="T1568" s="1" t="str">
        <f t="shared" si="1"/>
        <v>ICE001567</v>
      </c>
      <c r="U1568" s="1" t="str">
        <f>TRIM(B1568)&amp;" (ს.კ. "&amp;TRIM(F1568)&amp;") - "&amp;VLOOKUP(X1568,'Entity Types'!B:C,2,false)</f>
        <v>მ.ი.ა. (ს.კ. 404981962) - შპს</v>
      </c>
      <c r="V1568" s="6" t="s">
        <v>6302</v>
      </c>
      <c r="W1568" s="6" t="s">
        <v>63</v>
      </c>
      <c r="X1568" s="6" t="s">
        <v>64</v>
      </c>
    </row>
    <row r="1569">
      <c r="A1569" s="5">
        <v>44346.901751157406</v>
      </c>
      <c r="B1569" s="6" t="s">
        <v>8216</v>
      </c>
      <c r="D1569" s="1" t="str">
        <f>VLOOKUP(X1569,'Entity Types'!B:C,2,false)</f>
        <v>შპს</v>
      </c>
      <c r="E1569" s="1" t="b">
        <v>0</v>
      </c>
      <c r="F1569" s="6" t="s">
        <v>8217</v>
      </c>
      <c r="G1569" s="6" t="str">
        <f>VLOOKUP(W1569, Countries!B:H,7,false)</f>
        <v>საქართველო - GEO</v>
      </c>
      <c r="H1569" s="6" t="s">
        <v>8218</v>
      </c>
      <c r="K1569" s="6" t="s">
        <v>8219</v>
      </c>
      <c r="L1569" s="6" t="s">
        <v>8220</v>
      </c>
      <c r="N1569" s="6" t="s">
        <v>80</v>
      </c>
      <c r="P1569" s="6" t="s">
        <v>8221</v>
      </c>
      <c r="R1569" s="6">
        <v>40086.0</v>
      </c>
      <c r="T1569" s="1" t="str">
        <f t="shared" si="1"/>
        <v>ICE001568</v>
      </c>
      <c r="U1569" s="1" t="str">
        <f>TRIM(B1569)&amp;" (ს.კ. "&amp;TRIM(F1569)&amp;") - "&amp;VLOOKUP(X1569,'Entity Types'!B:C,2,false)</f>
        <v>სან გრუპ (ს.კ. 205288650) - შპს</v>
      </c>
      <c r="V1569" s="6" t="s">
        <v>6302</v>
      </c>
      <c r="W1569" s="6" t="s">
        <v>63</v>
      </c>
      <c r="X1569" s="6" t="s">
        <v>64</v>
      </c>
    </row>
    <row r="1570">
      <c r="A1570" s="5">
        <v>44346.90177810185</v>
      </c>
      <c r="B1570" s="6" t="s">
        <v>8222</v>
      </c>
      <c r="D1570" s="1" t="str">
        <f>VLOOKUP(X1570,'Entity Types'!B:C,2,false)</f>
        <v>შპს</v>
      </c>
      <c r="E1570" s="1" t="b">
        <v>0</v>
      </c>
      <c r="F1570" s="6" t="s">
        <v>8223</v>
      </c>
      <c r="G1570" s="6" t="str">
        <f>VLOOKUP(W1570, Countries!B:H,7,false)</f>
        <v>საქართველო - GEO</v>
      </c>
      <c r="H1570" s="6" t="s">
        <v>8224</v>
      </c>
      <c r="K1570" s="6" t="s">
        <v>8225</v>
      </c>
      <c r="L1570" s="6" t="s">
        <v>8226</v>
      </c>
      <c r="N1570" s="6" t="s">
        <v>80</v>
      </c>
      <c r="P1570" s="6" t="s">
        <v>8227</v>
      </c>
      <c r="Q1570" s="6" t="s">
        <v>8228</v>
      </c>
      <c r="R1570" s="6">
        <v>40801.0</v>
      </c>
      <c r="T1570" s="1" t="str">
        <f t="shared" si="1"/>
        <v>ICE001569</v>
      </c>
      <c r="U1570" s="1" t="str">
        <f>TRIM(B1570)&amp;" (ს.კ. "&amp;TRIM(F1570)&amp;") - "&amp;VLOOKUP(X1570,'Entity Types'!B:C,2,false)</f>
        <v>ჯოკო (ს.კ. 404910762) - შპს</v>
      </c>
      <c r="V1570" s="6" t="s">
        <v>6302</v>
      </c>
      <c r="W1570" s="6" t="s">
        <v>63</v>
      </c>
      <c r="X1570" s="6" t="s">
        <v>64</v>
      </c>
    </row>
    <row r="1571">
      <c r="A1571" s="5">
        <v>44346.90180305556</v>
      </c>
      <c r="B1571" s="6" t="s">
        <v>8229</v>
      </c>
      <c r="D1571" s="1" t="str">
        <f>VLOOKUP(X1571,'Entity Types'!B:C,2,false)</f>
        <v>შპს</v>
      </c>
      <c r="E1571" s="1" t="b">
        <v>0</v>
      </c>
      <c r="F1571" s="6" t="s">
        <v>8230</v>
      </c>
      <c r="G1571" s="6" t="str">
        <f>VLOOKUP(W1571, Countries!B:H,7,false)</f>
        <v>საქართველო - GEO</v>
      </c>
      <c r="H1571" s="6" t="s">
        <v>8231</v>
      </c>
      <c r="K1571" s="6" t="s">
        <v>8232</v>
      </c>
      <c r="L1571" s="6">
        <v>5.8001006144E10</v>
      </c>
      <c r="N1571" s="6" t="s">
        <v>80</v>
      </c>
      <c r="P1571" s="6" t="s">
        <v>8233</v>
      </c>
      <c r="Q1571" s="6" t="s">
        <v>7822</v>
      </c>
      <c r="R1571" s="6">
        <v>40189.0</v>
      </c>
      <c r="T1571" s="1" t="str">
        <f t="shared" si="1"/>
        <v>ICE001570</v>
      </c>
      <c r="U1571" s="1" t="str">
        <f>TRIM(B1571)&amp;" (ს.კ. "&amp;TRIM(F1571)&amp;") - "&amp;VLOOKUP(X1571,'Entity Types'!B:C,2,false)</f>
        <v>თაღლაურა მენეჯმენტ კომპანი (ს.კ. 404851255) - შპს</v>
      </c>
      <c r="V1571" s="6" t="s">
        <v>6302</v>
      </c>
      <c r="W1571" s="6" t="s">
        <v>63</v>
      </c>
      <c r="X1571" s="6" t="s">
        <v>64</v>
      </c>
    </row>
    <row r="1572">
      <c r="A1572" s="5">
        <v>44346.90183321759</v>
      </c>
      <c r="B1572" s="6" t="s">
        <v>8234</v>
      </c>
      <c r="D1572" s="1" t="str">
        <f>VLOOKUP(X1572,'Entity Types'!B:C,2,false)</f>
        <v>შპს</v>
      </c>
      <c r="E1572" s="1" t="b">
        <v>0</v>
      </c>
      <c r="F1572" s="6" t="s">
        <v>8235</v>
      </c>
      <c r="G1572" s="6" t="str">
        <f>VLOOKUP(W1572, Countries!B:H,7,false)</f>
        <v>საქართველო - GEO</v>
      </c>
      <c r="H1572" s="6" t="s">
        <v>8236</v>
      </c>
      <c r="K1572" s="6" t="s">
        <v>8237</v>
      </c>
      <c r="L1572" s="6" t="s">
        <v>8238</v>
      </c>
      <c r="N1572" s="6" t="s">
        <v>80</v>
      </c>
      <c r="P1572" s="6" t="s">
        <v>8239</v>
      </c>
      <c r="Q1572" s="6" t="s">
        <v>8240</v>
      </c>
      <c r="R1572" s="6">
        <v>41213.0</v>
      </c>
      <c r="T1572" s="1" t="str">
        <f t="shared" si="1"/>
        <v>ICE001571</v>
      </c>
      <c r="U1572" s="1" t="str">
        <f>TRIM(B1572)&amp;" (ს.კ. "&amp;TRIM(F1572)&amp;") - "&amp;VLOOKUP(X1572,'Entity Types'!B:C,2,false)</f>
        <v>ზაზანოვა (ს.კ. 404962377) - შპს</v>
      </c>
      <c r="V1572" s="6" t="s">
        <v>6302</v>
      </c>
      <c r="W1572" s="6" t="s">
        <v>63</v>
      </c>
      <c r="X1572" s="6" t="s">
        <v>64</v>
      </c>
    </row>
    <row r="1573">
      <c r="A1573" s="5">
        <v>44346.901861493054</v>
      </c>
      <c r="B1573" s="6" t="s">
        <v>8241</v>
      </c>
      <c r="D1573" s="1" t="str">
        <f>VLOOKUP(X1573,'Entity Types'!B:C,2,false)</f>
        <v>შპს</v>
      </c>
      <c r="E1573" s="1" t="b">
        <v>0</v>
      </c>
      <c r="F1573" s="6" t="s">
        <v>8242</v>
      </c>
      <c r="G1573" s="6" t="str">
        <f>VLOOKUP(W1573, Countries!B:H,7,false)</f>
        <v>საქართველო - GEO</v>
      </c>
      <c r="H1573" s="6" t="s">
        <v>8243</v>
      </c>
      <c r="K1573" s="6" t="s">
        <v>8244</v>
      </c>
      <c r="L1573" s="6" t="s">
        <v>8245</v>
      </c>
      <c r="N1573" s="6" t="s">
        <v>80</v>
      </c>
      <c r="P1573" s="6" t="s">
        <v>8246</v>
      </c>
      <c r="Q1573" s="6" t="s">
        <v>8247</v>
      </c>
      <c r="R1573" s="6">
        <v>41345.0</v>
      </c>
      <c r="T1573" s="1" t="str">
        <f t="shared" si="1"/>
        <v>ICE001572</v>
      </c>
      <c r="U1573" s="1" t="str">
        <f>TRIM(B1573)&amp;" (ს.კ. "&amp;TRIM(F1573)&amp;") - "&amp;VLOOKUP(X1573,'Entity Types'!B:C,2,false)</f>
        <v>მტკვრის ნაპირი (ს.კ. 404981418) - შპს</v>
      </c>
      <c r="V1573" s="6" t="s">
        <v>6302</v>
      </c>
      <c r="W1573" s="6" t="s">
        <v>63</v>
      </c>
      <c r="X1573" s="6" t="s">
        <v>64</v>
      </c>
    </row>
    <row r="1574">
      <c r="A1574" s="5">
        <v>44346.90188878472</v>
      </c>
      <c r="B1574" s="6" t="s">
        <v>8248</v>
      </c>
      <c r="D1574" s="1" t="str">
        <f>VLOOKUP(X1574,'Entity Types'!B:C,2,false)</f>
        <v>შპს</v>
      </c>
      <c r="E1574" s="1" t="b">
        <v>0</v>
      </c>
      <c r="F1574" s="6" t="s">
        <v>8249</v>
      </c>
      <c r="G1574" s="6" t="str">
        <f>VLOOKUP(W1574, Countries!B:H,7,false)</f>
        <v>საქართველო - GEO</v>
      </c>
      <c r="H1574" s="6" t="s">
        <v>8250</v>
      </c>
      <c r="K1574" s="6" t="s">
        <v>8251</v>
      </c>
      <c r="L1574" s="6" t="s">
        <v>8252</v>
      </c>
      <c r="N1574" s="6" t="s">
        <v>80</v>
      </c>
      <c r="P1574" s="6" t="s">
        <v>8253</v>
      </c>
      <c r="Q1574" s="6" t="s">
        <v>8254</v>
      </c>
      <c r="R1574" s="6">
        <v>37405.0</v>
      </c>
      <c r="T1574" s="1" t="str">
        <f t="shared" si="1"/>
        <v>ICE001573</v>
      </c>
      <c r="U1574" s="1" t="str">
        <f>TRIM(B1574)&amp;" (ს.კ. "&amp;TRIM(F1574)&amp;") - "&amp;VLOOKUP(X1574,'Entity Types'!B:C,2,false)</f>
        <v>კოპალა (ს.კ. 206118075) - შპს</v>
      </c>
      <c r="V1574" s="6" t="s">
        <v>6302</v>
      </c>
      <c r="W1574" s="6" t="s">
        <v>63</v>
      </c>
      <c r="X1574" s="6" t="s">
        <v>64</v>
      </c>
    </row>
    <row r="1575">
      <c r="A1575" s="5">
        <v>44346.90191424769</v>
      </c>
      <c r="B1575" s="6" t="s">
        <v>8255</v>
      </c>
      <c r="D1575" s="1" t="str">
        <f>VLOOKUP(X1575,'Entity Types'!B:C,2,false)</f>
        <v>შპს</v>
      </c>
      <c r="E1575" s="1" t="b">
        <v>0</v>
      </c>
      <c r="F1575" s="6" t="s">
        <v>8256</v>
      </c>
      <c r="G1575" s="6" t="str">
        <f>VLOOKUP(W1575, Countries!B:H,7,false)</f>
        <v>საქართველო - GEO</v>
      </c>
      <c r="H1575" s="6" t="s">
        <v>8257</v>
      </c>
      <c r="K1575" s="6" t="s">
        <v>8258</v>
      </c>
      <c r="L1575" s="6" t="s">
        <v>8259</v>
      </c>
      <c r="N1575" s="6" t="s">
        <v>80</v>
      </c>
      <c r="P1575" s="6" t="s">
        <v>8260</v>
      </c>
      <c r="Q1575" s="6" t="s">
        <v>8261</v>
      </c>
      <c r="R1575" s="6">
        <v>41057.0</v>
      </c>
      <c r="T1575" s="1" t="str">
        <f t="shared" si="1"/>
        <v>ICE001574</v>
      </c>
      <c r="U1575" s="1" t="str">
        <f>TRIM(B1575)&amp;" (ს.კ. "&amp;TRIM(F1575)&amp;") - "&amp;VLOOKUP(X1575,'Entity Types'!B:C,2,false)</f>
        <v>ბერთო (ს.კ. 400049648) - შპს</v>
      </c>
      <c r="V1575" s="6" t="s">
        <v>6302</v>
      </c>
      <c r="W1575" s="6" t="s">
        <v>63</v>
      </c>
      <c r="X1575" s="6" t="s">
        <v>64</v>
      </c>
    </row>
    <row r="1576">
      <c r="A1576" s="5">
        <v>44346.9019419213</v>
      </c>
      <c r="B1576" s="6" t="s">
        <v>8262</v>
      </c>
      <c r="D1576" s="1" t="str">
        <f>VLOOKUP(X1576,'Entity Types'!B:C,2,false)</f>
        <v>შპს</v>
      </c>
      <c r="E1576" s="1" t="b">
        <v>0</v>
      </c>
      <c r="F1576" s="6" t="s">
        <v>8263</v>
      </c>
      <c r="G1576" s="6" t="str">
        <f>VLOOKUP(W1576, Countries!B:H,7,false)</f>
        <v>საქართველო - GEO</v>
      </c>
      <c r="H1576" s="6" t="s">
        <v>8264</v>
      </c>
      <c r="K1576" s="6" t="s">
        <v>8265</v>
      </c>
      <c r="L1576" s="6" t="s">
        <v>8266</v>
      </c>
      <c r="N1576" s="6" t="s">
        <v>80</v>
      </c>
      <c r="P1576" s="6" t="s">
        <v>8267</v>
      </c>
      <c r="R1576" s="6">
        <v>40728.0</v>
      </c>
      <c r="T1576" s="1" t="str">
        <f t="shared" si="1"/>
        <v>ICE001575</v>
      </c>
      <c r="U1576" s="1" t="str">
        <f>TRIM(B1576)&amp;" (ს.კ. "&amp;TRIM(F1576)&amp;") - "&amp;VLOOKUP(X1576,'Entity Types'!B:C,2,false)</f>
        <v>პასკი (ს.კ. 404404827) - შპს</v>
      </c>
      <c r="V1576" s="6" t="s">
        <v>6302</v>
      </c>
      <c r="W1576" s="6" t="s">
        <v>63</v>
      </c>
      <c r="X1576" s="6" t="s">
        <v>64</v>
      </c>
    </row>
    <row r="1577">
      <c r="A1577" s="5">
        <v>44346.901970300925</v>
      </c>
      <c r="B1577" s="6" t="s">
        <v>7750</v>
      </c>
      <c r="D1577" s="1" t="str">
        <f>VLOOKUP(X1577,'Entity Types'!B:C,2,false)</f>
        <v>შპს</v>
      </c>
      <c r="E1577" s="1" t="b">
        <v>0</v>
      </c>
      <c r="F1577" s="6" t="s">
        <v>8268</v>
      </c>
      <c r="G1577" s="6" t="str">
        <f>VLOOKUP(W1577, Countries!B:H,7,false)</f>
        <v>საქართველო - GEO</v>
      </c>
      <c r="H1577" s="6" t="s">
        <v>8269</v>
      </c>
      <c r="K1577" s="6" t="s">
        <v>8270</v>
      </c>
      <c r="L1577" s="6" t="s">
        <v>8271</v>
      </c>
      <c r="N1577" s="6" t="s">
        <v>80</v>
      </c>
      <c r="P1577" s="6" t="s">
        <v>8272</v>
      </c>
      <c r="Q1577" s="6" t="s">
        <v>8273</v>
      </c>
      <c r="R1577" s="6">
        <v>41145.0</v>
      </c>
      <c r="T1577" s="1" t="str">
        <f t="shared" si="1"/>
        <v>ICE001576</v>
      </c>
      <c r="U1577" s="1" t="str">
        <f>TRIM(B1577)&amp;" (ს.კ. "&amp;TRIM(F1577)&amp;") - "&amp;VLOOKUP(X1577,'Entity Types'!B:C,2,false)</f>
        <v>გურმანი (ს.კ. 404955777) - შპს</v>
      </c>
      <c r="V1577" s="6" t="s">
        <v>6302</v>
      </c>
      <c r="W1577" s="6" t="s">
        <v>63</v>
      </c>
      <c r="X1577" s="6" t="s">
        <v>64</v>
      </c>
    </row>
    <row r="1578">
      <c r="A1578" s="5">
        <v>44346.90199525463</v>
      </c>
      <c r="B1578" s="6" t="s">
        <v>8274</v>
      </c>
      <c r="D1578" s="1" t="str">
        <f>VLOOKUP(X1578,'Entity Types'!B:C,2,false)</f>
        <v>შპს</v>
      </c>
      <c r="E1578" s="1" t="b">
        <v>0</v>
      </c>
      <c r="F1578" s="6" t="s">
        <v>8275</v>
      </c>
      <c r="G1578" s="6" t="str">
        <f>VLOOKUP(W1578, Countries!B:H,7,false)</f>
        <v>საქართველო - GEO</v>
      </c>
      <c r="H1578" s="6" t="s">
        <v>8276</v>
      </c>
      <c r="K1578" s="6" t="s">
        <v>8277</v>
      </c>
      <c r="L1578" s="6" t="s">
        <v>8278</v>
      </c>
      <c r="N1578" s="6" t="s">
        <v>80</v>
      </c>
      <c r="P1578" s="6" t="s">
        <v>8279</v>
      </c>
      <c r="R1578" s="6">
        <v>39812.0</v>
      </c>
      <c r="T1578" s="1" t="str">
        <f t="shared" si="1"/>
        <v>ICE001577</v>
      </c>
      <c r="U1578" s="1" t="str">
        <f>TRIM(B1578)&amp;" (ს.კ. "&amp;TRIM(F1578)&amp;") - "&amp;VLOOKUP(X1578,'Entity Types'!B:C,2,false)</f>
        <v>სასტუმრო ოდა (ს.კ. 200270081) - შპს</v>
      </c>
      <c r="V1578" s="6" t="s">
        <v>6302</v>
      </c>
      <c r="W1578" s="6" t="s">
        <v>63</v>
      </c>
      <c r="X1578" s="6" t="s">
        <v>64</v>
      </c>
    </row>
    <row r="1579">
      <c r="A1579" s="5">
        <v>44346.90202137732</v>
      </c>
      <c r="B1579" s="6" t="s">
        <v>8280</v>
      </c>
      <c r="D1579" s="1" t="str">
        <f>VLOOKUP(X1579,'Entity Types'!B:C,2,false)</f>
        <v>შპს</v>
      </c>
      <c r="E1579" s="1" t="b">
        <v>0</v>
      </c>
      <c r="F1579" s="6" t="s">
        <v>8281</v>
      </c>
      <c r="G1579" s="6" t="str">
        <f>VLOOKUP(W1579, Countries!B:H,7,false)</f>
        <v>საქართველო - GEO</v>
      </c>
      <c r="H1579" s="6" t="s">
        <v>8282</v>
      </c>
      <c r="K1579" s="6" t="s">
        <v>8283</v>
      </c>
      <c r="L1579" s="6" t="s">
        <v>8284</v>
      </c>
      <c r="N1579" s="6" t="s">
        <v>80</v>
      </c>
      <c r="P1579" s="6" t="s">
        <v>8285</v>
      </c>
      <c r="Q1579" s="6" t="s">
        <v>8286</v>
      </c>
      <c r="R1579" s="6">
        <v>41024.0</v>
      </c>
      <c r="S1579" s="6">
        <v>203.0</v>
      </c>
      <c r="T1579" s="1" t="str">
        <f t="shared" si="1"/>
        <v>ICE001578</v>
      </c>
      <c r="U1579" s="1" t="str">
        <f>TRIM(B1579)&amp;" (ს.კ. "&amp;TRIM(F1579)&amp;") - "&amp;VLOOKUP(X1579,'Entity Types'!B:C,2,false)</f>
        <v>NETS INVESTMENT (ს.კ. 401970257) - შპს</v>
      </c>
      <c r="V1579" s="6" t="s">
        <v>6302</v>
      </c>
      <c r="W1579" s="6" t="s">
        <v>63</v>
      </c>
      <c r="X1579" s="6" t="s">
        <v>64</v>
      </c>
    </row>
    <row r="1580">
      <c r="A1580" s="5">
        <v>44346.90204366898</v>
      </c>
      <c r="B1580" s="6" t="s">
        <v>8287</v>
      </c>
      <c r="D1580" s="1" t="str">
        <f>VLOOKUP(X1580,'Entity Types'!B:C,2,false)</f>
        <v>შპს</v>
      </c>
      <c r="E1580" s="1" t="b">
        <v>0</v>
      </c>
      <c r="F1580" s="6" t="s">
        <v>8288</v>
      </c>
      <c r="G1580" s="6" t="str">
        <f>VLOOKUP(W1580, Countries!B:H,7,false)</f>
        <v>საქართველო - GEO</v>
      </c>
      <c r="H1580" s="6" t="s">
        <v>8289</v>
      </c>
      <c r="K1580" s="6" t="s">
        <v>8290</v>
      </c>
      <c r="L1580" s="6" t="s">
        <v>8291</v>
      </c>
      <c r="N1580" s="6" t="s">
        <v>80</v>
      </c>
      <c r="P1580" s="6" t="s">
        <v>8292</v>
      </c>
      <c r="Q1580" s="6" t="s">
        <v>8293</v>
      </c>
      <c r="R1580" s="6">
        <v>39640.0</v>
      </c>
      <c r="T1580" s="1" t="str">
        <f t="shared" si="1"/>
        <v>ICE001579</v>
      </c>
      <c r="U1580" s="1" t="str">
        <f>TRIM(B1580)&amp;" (ს.კ. "&amp;TRIM(F1580)&amp;") - "&amp;VLOOKUP(X1580,'Entity Types'!B:C,2,false)</f>
        <v>ს&amp;რ 1969 (ს.კ. 205259307) - შპს</v>
      </c>
      <c r="V1580" s="6" t="s">
        <v>6302</v>
      </c>
      <c r="W1580" s="6" t="s">
        <v>63</v>
      </c>
      <c r="X1580" s="6" t="s">
        <v>64</v>
      </c>
    </row>
    <row r="1581">
      <c r="A1581" s="5">
        <v>44346.902066967596</v>
      </c>
      <c r="B1581" s="6" t="s">
        <v>8294</v>
      </c>
      <c r="D1581" s="1" t="str">
        <f>VLOOKUP(X1581,'Entity Types'!B:C,2,false)</f>
        <v>შპს</v>
      </c>
      <c r="E1581" s="1" t="b">
        <v>0</v>
      </c>
      <c r="F1581" s="6" t="s">
        <v>8295</v>
      </c>
      <c r="G1581" s="6" t="str">
        <f>VLOOKUP(W1581, Countries!B:H,7,false)</f>
        <v>საქართველო - GEO</v>
      </c>
      <c r="H1581" s="6" t="s">
        <v>8296</v>
      </c>
      <c r="K1581" s="6" t="s">
        <v>8270</v>
      </c>
      <c r="L1581" s="6" t="s">
        <v>8271</v>
      </c>
      <c r="N1581" s="6" t="s">
        <v>80</v>
      </c>
      <c r="P1581" s="6" t="s">
        <v>8297</v>
      </c>
      <c r="R1581" s="6">
        <v>40571.0</v>
      </c>
      <c r="T1581" s="1" t="str">
        <f t="shared" si="1"/>
        <v>ICE001580</v>
      </c>
      <c r="U1581" s="1" t="str">
        <f>TRIM(B1581)&amp;" (ს.კ. "&amp;TRIM(F1581)&amp;") - "&amp;VLOOKUP(X1581,'Entity Types'!B:C,2,false)</f>
        <v>ბი-ემ კომპანი (ს.კ. 401954756) - შპს</v>
      </c>
      <c r="V1581" s="6" t="s">
        <v>6302</v>
      </c>
      <c r="W1581" s="6" t="s">
        <v>63</v>
      </c>
      <c r="X1581" s="6" t="s">
        <v>64</v>
      </c>
    </row>
    <row r="1582">
      <c r="A1582" s="5">
        <v>44346.90209234954</v>
      </c>
      <c r="B1582" s="6" t="s">
        <v>8298</v>
      </c>
      <c r="D1582" s="1" t="str">
        <f>VLOOKUP(X1582,'Entity Types'!B:C,2,false)</f>
        <v>შპს</v>
      </c>
      <c r="E1582" s="1" t="b">
        <v>0</v>
      </c>
      <c r="F1582" s="6" t="s">
        <v>8299</v>
      </c>
      <c r="G1582" s="6" t="str">
        <f>VLOOKUP(W1582, Countries!B:H,7,false)</f>
        <v>საქართველო - GEO</v>
      </c>
      <c r="H1582" s="6" t="s">
        <v>4134</v>
      </c>
      <c r="K1582" s="6" t="s">
        <v>8300</v>
      </c>
      <c r="L1582" s="6" t="s">
        <v>8301</v>
      </c>
      <c r="N1582" s="6" t="s">
        <v>80</v>
      </c>
      <c r="P1582" s="6" t="s">
        <v>8302</v>
      </c>
      <c r="Q1582" s="6" t="s">
        <v>8303</v>
      </c>
      <c r="R1582" s="6">
        <v>40497.0</v>
      </c>
      <c r="S1582" s="6">
        <v>164.0</v>
      </c>
      <c r="T1582" s="1" t="str">
        <f t="shared" si="1"/>
        <v>ICE001581</v>
      </c>
      <c r="U1582" s="1" t="str">
        <f>TRIM(B1582)&amp;" (ს.კ. "&amp;TRIM(F1582)&amp;") - "&amp;VLOOKUP(X1582,'Entity Types'!B:C,2,false)</f>
        <v>ვისოლ ავტო ექსპრეს (ს.კ. 404878806) - შპს</v>
      </c>
      <c r="V1582" s="6" t="s">
        <v>6302</v>
      </c>
      <c r="W1582" s="6" t="s">
        <v>63</v>
      </c>
      <c r="X1582" s="6" t="s">
        <v>64</v>
      </c>
    </row>
    <row r="1583">
      <c r="A1583" s="5">
        <v>44346.9021171412</v>
      </c>
      <c r="B1583" s="6" t="s">
        <v>8304</v>
      </c>
      <c r="D1583" s="1" t="str">
        <f>VLOOKUP(X1583,'Entity Types'!B:C,2,false)</f>
        <v>შპს</v>
      </c>
      <c r="E1583" s="1" t="b">
        <v>0</v>
      </c>
      <c r="F1583" s="6" t="s">
        <v>8305</v>
      </c>
      <c r="G1583" s="6" t="str">
        <f>VLOOKUP(W1583, Countries!B:H,7,false)</f>
        <v>საქართველო - GEO</v>
      </c>
      <c r="H1583" s="6" t="s">
        <v>8306</v>
      </c>
      <c r="K1583" s="6" t="s">
        <v>8307</v>
      </c>
      <c r="L1583" s="6">
        <v>4.9001002003E10</v>
      </c>
      <c r="N1583" s="6" t="s">
        <v>80</v>
      </c>
      <c r="P1583" s="6" t="s">
        <v>8308</v>
      </c>
      <c r="Q1583" s="6" t="s">
        <v>8309</v>
      </c>
      <c r="R1583" s="6">
        <v>39926.0</v>
      </c>
      <c r="T1583" s="1" t="str">
        <f t="shared" si="1"/>
        <v>ICE001582</v>
      </c>
      <c r="U1583" s="1" t="str">
        <f>TRIM(B1583)&amp;" (ს.კ. "&amp;TRIM(F1583)&amp;") - "&amp;VLOOKUP(X1583,'Entity Types'!B:C,2,false)</f>
        <v>სარეწკელა (ს.კ. 202458535) - შპს</v>
      </c>
      <c r="V1583" s="6" t="s">
        <v>6302</v>
      </c>
      <c r="W1583" s="6" t="s">
        <v>63</v>
      </c>
      <c r="X1583" s="6" t="s">
        <v>64</v>
      </c>
    </row>
    <row r="1584">
      <c r="A1584" s="5">
        <v>44346.90214005787</v>
      </c>
      <c r="B1584" s="6" t="s">
        <v>8310</v>
      </c>
      <c r="D1584" s="1" t="str">
        <f>VLOOKUP(X1584,'Entity Types'!B:C,2,false)</f>
        <v>შპს</v>
      </c>
      <c r="E1584" s="1" t="b">
        <v>0</v>
      </c>
      <c r="F1584" s="6" t="s">
        <v>8311</v>
      </c>
      <c r="G1584" s="6" t="str">
        <f>VLOOKUP(W1584, Countries!B:H,7,false)</f>
        <v>საქართველო - GEO</v>
      </c>
      <c r="H1584" s="6" t="s">
        <v>8312</v>
      </c>
      <c r="K1584" s="6" t="s">
        <v>8313</v>
      </c>
      <c r="L1584" s="6">
        <v>1.2001028727E10</v>
      </c>
      <c r="N1584" s="6" t="s">
        <v>80</v>
      </c>
      <c r="P1584" s="6" t="s">
        <v>8314</v>
      </c>
      <c r="R1584" s="6">
        <v>40333.0</v>
      </c>
      <c r="S1584" s="6">
        <v>163.0</v>
      </c>
      <c r="T1584" s="1" t="str">
        <f t="shared" si="1"/>
        <v>ICE001583</v>
      </c>
      <c r="U1584" s="1" t="str">
        <f>TRIM(B1584)&amp;" (ს.კ. "&amp;TRIM(F1584)&amp;") - "&amp;VLOOKUP(X1584,'Entity Types'!B:C,2,false)</f>
        <v>ხარისხი (ს.კ. 401947382) - შპს</v>
      </c>
      <c r="V1584" s="6" t="s">
        <v>6302</v>
      </c>
      <c r="W1584" s="6" t="s">
        <v>63</v>
      </c>
      <c r="X1584" s="6" t="s">
        <v>64</v>
      </c>
    </row>
    <row r="1585">
      <c r="A1585" s="5">
        <v>44346.90216354167</v>
      </c>
      <c r="B1585" s="6" t="s">
        <v>8315</v>
      </c>
      <c r="D1585" s="1" t="str">
        <f>VLOOKUP(X1585,'Entity Types'!B:C,2,false)</f>
        <v>შპს</v>
      </c>
      <c r="E1585" s="1" t="b">
        <v>0</v>
      </c>
      <c r="F1585" s="6" t="s">
        <v>8316</v>
      </c>
      <c r="G1585" s="6" t="str">
        <f>VLOOKUP(W1585, Countries!B:H,7,false)</f>
        <v>საქართველო - GEO</v>
      </c>
      <c r="H1585" s="6" t="s">
        <v>8317</v>
      </c>
      <c r="K1585" s="6" t="s">
        <v>8181</v>
      </c>
      <c r="L1585" s="6" t="s">
        <v>8182</v>
      </c>
      <c r="N1585" s="6" t="s">
        <v>80</v>
      </c>
      <c r="P1585" s="6" t="s">
        <v>8318</v>
      </c>
      <c r="R1585" s="6">
        <v>40645.0</v>
      </c>
      <c r="T1585" s="1" t="str">
        <f t="shared" si="1"/>
        <v>ICE001584</v>
      </c>
      <c r="U1585" s="1" t="str">
        <f>TRIM(B1585)&amp;" (ს.კ. "&amp;TRIM(F1585)&amp;") - "&amp;VLOOKUP(X1585,'Entity Types'!B:C,2,false)</f>
        <v>იმედი 2011 (ს.კ. 400019314) - შპს</v>
      </c>
      <c r="V1585" s="6" t="s">
        <v>6302</v>
      </c>
      <c r="W1585" s="6" t="s">
        <v>63</v>
      </c>
      <c r="X1585" s="6" t="s">
        <v>64</v>
      </c>
    </row>
    <row r="1586">
      <c r="A1586" s="5">
        <v>44346.90218508102</v>
      </c>
      <c r="B1586" s="6" t="s">
        <v>8319</v>
      </c>
      <c r="D1586" s="1" t="str">
        <f>VLOOKUP(X1586,'Entity Types'!B:C,2,false)</f>
        <v>შპს</v>
      </c>
      <c r="E1586" s="1" t="b">
        <v>0</v>
      </c>
      <c r="F1586" s="6" t="s">
        <v>8320</v>
      </c>
      <c r="G1586" s="6" t="str">
        <f>VLOOKUP(W1586, Countries!B:H,7,false)</f>
        <v>საქართველო - GEO</v>
      </c>
      <c r="H1586" s="6" t="s">
        <v>8321</v>
      </c>
      <c r="K1586" s="6" t="s">
        <v>8322</v>
      </c>
      <c r="L1586" s="6">
        <v>4.7001004994E10</v>
      </c>
      <c r="N1586" s="6" t="s">
        <v>80</v>
      </c>
      <c r="P1586" s="6" t="s">
        <v>8323</v>
      </c>
      <c r="R1586" s="6">
        <v>39821.0</v>
      </c>
      <c r="S1586" s="6">
        <v>151.0</v>
      </c>
      <c r="T1586" s="1" t="str">
        <f t="shared" si="1"/>
        <v>ICE001585</v>
      </c>
      <c r="U1586" s="1" t="str">
        <f>TRIM(B1586)&amp;" (ს.კ. "&amp;TRIM(F1586)&amp;") - "&amp;VLOOKUP(X1586,'Entity Types'!B:C,2,false)</f>
        <v>კომპანია დე.ტა (ს.კ. 224092372) - შპს</v>
      </c>
      <c r="V1586" s="6" t="s">
        <v>6302</v>
      </c>
      <c r="W1586" s="6" t="s">
        <v>63</v>
      </c>
      <c r="X1586" s="6" t="s">
        <v>64</v>
      </c>
    </row>
    <row r="1587">
      <c r="A1587" s="5">
        <v>44346.90221159722</v>
      </c>
      <c r="B1587" s="6" t="s">
        <v>8319</v>
      </c>
      <c r="D1587" s="1" t="str">
        <f>VLOOKUP(X1587,'Entity Types'!B:C,2,false)</f>
        <v>შპს</v>
      </c>
      <c r="E1587" s="1" t="b">
        <v>0</v>
      </c>
      <c r="F1587" s="6" t="s">
        <v>8320</v>
      </c>
      <c r="G1587" s="6" t="str">
        <f>VLOOKUP(W1587, Countries!B:H,7,false)</f>
        <v>საქართველო - GEO</v>
      </c>
      <c r="H1587" s="6" t="s">
        <v>8321</v>
      </c>
      <c r="K1587" s="6" t="s">
        <v>8322</v>
      </c>
      <c r="L1587" s="6">
        <v>4.7001004994E10</v>
      </c>
      <c r="N1587" s="6" t="s">
        <v>80</v>
      </c>
      <c r="P1587" s="6" t="s">
        <v>8323</v>
      </c>
      <c r="R1587" s="6">
        <v>39821.0</v>
      </c>
      <c r="S1587" s="6">
        <v>151.0</v>
      </c>
      <c r="T1587" s="1" t="str">
        <f t="shared" si="1"/>
        <v>ICE001586</v>
      </c>
      <c r="U1587" s="1" t="str">
        <f>TRIM(B1587)&amp;" (ს.კ. "&amp;TRIM(F1587)&amp;") - "&amp;VLOOKUP(X1587,'Entity Types'!B:C,2,false)</f>
        <v>კომპანია დე.ტა (ს.კ. 224092372) - შპს</v>
      </c>
      <c r="V1587" s="6" t="s">
        <v>6302</v>
      </c>
      <c r="W1587" s="6" t="s">
        <v>63</v>
      </c>
      <c r="X1587" s="6" t="s">
        <v>64</v>
      </c>
    </row>
    <row r="1588">
      <c r="A1588" s="5">
        <v>44346.90223597222</v>
      </c>
      <c r="B1588" s="6" t="s">
        <v>8324</v>
      </c>
      <c r="D1588" s="1" t="str">
        <f>VLOOKUP(X1588,'Entity Types'!B:C,2,false)</f>
        <v>შპს</v>
      </c>
      <c r="E1588" s="1" t="b">
        <v>0</v>
      </c>
      <c r="F1588" s="6" t="s">
        <v>8325</v>
      </c>
      <c r="G1588" s="6" t="str">
        <f>VLOOKUP(W1588, Countries!B:H,7,false)</f>
        <v>საქართველო - GEO</v>
      </c>
      <c r="H1588" s="6" t="s">
        <v>8326</v>
      </c>
      <c r="K1588" s="6" t="s">
        <v>7979</v>
      </c>
      <c r="L1588" s="6" t="s">
        <v>7980</v>
      </c>
      <c r="N1588" s="6" t="s">
        <v>80</v>
      </c>
      <c r="P1588" s="6" t="s">
        <v>8327</v>
      </c>
      <c r="Q1588" s="6" t="s">
        <v>8328</v>
      </c>
      <c r="R1588" s="6">
        <v>40420.0</v>
      </c>
      <c r="S1588" s="6">
        <v>152.0</v>
      </c>
      <c r="T1588" s="1" t="str">
        <f t="shared" si="1"/>
        <v>ICE001587</v>
      </c>
      <c r="U1588" s="1" t="str">
        <f>TRIM(B1588)&amp;" (ს.კ. "&amp;TRIM(F1588)&amp;") - "&amp;VLOOKUP(X1588,'Entity Types'!B:C,2,false)</f>
        <v>ქ და მ (ს.კ. 404870840) - შპს</v>
      </c>
      <c r="V1588" s="6" t="s">
        <v>6302</v>
      </c>
      <c r="W1588" s="6" t="s">
        <v>63</v>
      </c>
      <c r="X1588" s="6" t="s">
        <v>64</v>
      </c>
    </row>
    <row r="1589">
      <c r="A1589" s="5">
        <v>44346.90226166666</v>
      </c>
      <c r="B1589" s="6" t="s">
        <v>8329</v>
      </c>
      <c r="D1589" s="1" t="str">
        <f>VLOOKUP(X1589,'Entity Types'!B:C,2,false)</f>
        <v>შპს</v>
      </c>
      <c r="E1589" s="1" t="b">
        <v>0</v>
      </c>
      <c r="F1589" s="6" t="s">
        <v>8330</v>
      </c>
      <c r="G1589" s="6" t="str">
        <f>VLOOKUP(W1589, Countries!B:H,7,false)</f>
        <v>საქართველო - GEO</v>
      </c>
      <c r="H1589" s="6" t="s">
        <v>8331</v>
      </c>
      <c r="K1589" s="6" t="s">
        <v>8332</v>
      </c>
      <c r="L1589" s="6" t="s">
        <v>8333</v>
      </c>
      <c r="N1589" s="6" t="s">
        <v>80</v>
      </c>
      <c r="P1589" s="6" t="s">
        <v>8334</v>
      </c>
      <c r="Q1589" s="6" t="s">
        <v>8335</v>
      </c>
      <c r="R1589" s="6">
        <v>39896.0</v>
      </c>
      <c r="S1589" s="6">
        <v>148.0</v>
      </c>
      <c r="T1589" s="1" t="str">
        <f t="shared" si="1"/>
        <v>ICE001588</v>
      </c>
      <c r="U1589" s="1" t="str">
        <f>TRIM(B1589)&amp;" (ს.კ. "&amp;TRIM(F1589)&amp;") - "&amp;VLOOKUP(X1589,'Entity Types'!B:C,2,false)</f>
        <v>ჯი თი ექსპრეს სერვისი (ს.კ. 206339755) - შპს</v>
      </c>
      <c r="V1589" s="6" t="s">
        <v>6302</v>
      </c>
      <c r="W1589" s="6" t="s">
        <v>63</v>
      </c>
      <c r="X1589" s="6" t="s">
        <v>64</v>
      </c>
    </row>
    <row r="1590">
      <c r="A1590" s="5">
        <v>44346.90228248843</v>
      </c>
      <c r="B1590" s="6" t="s">
        <v>8336</v>
      </c>
      <c r="D1590" s="1" t="str">
        <f>VLOOKUP(X1590,'Entity Types'!B:C,2,false)</f>
        <v>შპს</v>
      </c>
      <c r="E1590" s="1" t="b">
        <v>0</v>
      </c>
      <c r="F1590" s="6" t="s">
        <v>8337</v>
      </c>
      <c r="G1590" s="6" t="str">
        <f>VLOOKUP(W1590, Countries!B:H,7,false)</f>
        <v>საქართველო - GEO</v>
      </c>
      <c r="H1590" s="6" t="s">
        <v>8338</v>
      </c>
      <c r="K1590" s="6" t="s">
        <v>8339</v>
      </c>
      <c r="L1590" s="6">
        <v>6.2005016229E10</v>
      </c>
      <c r="N1590" s="6" t="s">
        <v>80</v>
      </c>
      <c r="P1590" s="6" t="s">
        <v>8340</v>
      </c>
      <c r="R1590" s="6">
        <v>40415.0</v>
      </c>
      <c r="T1590" s="1" t="str">
        <f t="shared" si="1"/>
        <v>ICE001589</v>
      </c>
      <c r="U1590" s="1" t="str">
        <f>TRIM(B1590)&amp;" (ს.კ. "&amp;TRIM(F1590)&amp;") - "&amp;VLOOKUP(X1590,'Entity Types'!B:C,2,false)</f>
        <v>მეიდანი-ჯ (ს.კ. 404386320) - შპს</v>
      </c>
      <c r="V1590" s="6" t="s">
        <v>6302</v>
      </c>
      <c r="W1590" s="6" t="s">
        <v>63</v>
      </c>
      <c r="X1590" s="6" t="s">
        <v>64</v>
      </c>
    </row>
    <row r="1591">
      <c r="A1591" s="5">
        <v>44346.90230395833</v>
      </c>
      <c r="B1591" s="6" t="s">
        <v>8341</v>
      </c>
      <c r="D1591" s="1" t="str">
        <f>VLOOKUP(X1591,'Entity Types'!B:C,2,false)</f>
        <v>შპს</v>
      </c>
      <c r="E1591" s="1" t="b">
        <v>0</v>
      </c>
      <c r="F1591" s="6" t="s">
        <v>8342</v>
      </c>
      <c r="G1591" s="6" t="str">
        <f>VLOOKUP(W1591, Countries!B:H,7,false)</f>
        <v>საქართველო - GEO</v>
      </c>
      <c r="H1591" s="6" t="s">
        <v>8343</v>
      </c>
      <c r="K1591" s="6" t="s">
        <v>8344</v>
      </c>
      <c r="L1591" s="6">
        <v>1.8001007449E10</v>
      </c>
      <c r="N1591" s="6" t="s">
        <v>80</v>
      </c>
      <c r="P1591" s="6" t="s">
        <v>8345</v>
      </c>
      <c r="Q1591" s="6" t="s">
        <v>8346</v>
      </c>
      <c r="R1591" s="6">
        <v>40106.0</v>
      </c>
      <c r="S1591" s="6">
        <v>141.0</v>
      </c>
      <c r="T1591" s="1" t="str">
        <f t="shared" si="1"/>
        <v>ICE001590</v>
      </c>
      <c r="U1591" s="1" t="str">
        <f>TRIM(B1591)&amp;" (ს.კ. "&amp;TRIM(F1591)&amp;") - "&amp;VLOOKUP(X1591,'Entity Types'!B:C,2,false)</f>
        <v>ავთუკა 2000 (ს.კ. 202462664) - შპს</v>
      </c>
      <c r="V1591" s="6" t="s">
        <v>6302</v>
      </c>
      <c r="W1591" s="6" t="s">
        <v>63</v>
      </c>
      <c r="X1591" s="6" t="s">
        <v>64</v>
      </c>
    </row>
    <row r="1592">
      <c r="A1592" s="5">
        <v>44346.90232677083</v>
      </c>
      <c r="B1592" s="6" t="s">
        <v>8347</v>
      </c>
      <c r="D1592" s="1" t="str">
        <f>VLOOKUP(X1592,'Entity Types'!B:C,2,false)</f>
        <v>შპს</v>
      </c>
      <c r="E1592" s="1" t="b">
        <v>0</v>
      </c>
      <c r="F1592" s="6" t="s">
        <v>8348</v>
      </c>
      <c r="G1592" s="6" t="str">
        <f>VLOOKUP(W1592, Countries!B:H,7,false)</f>
        <v>საქართველო - GEO</v>
      </c>
      <c r="H1592" s="6" t="s">
        <v>8349</v>
      </c>
      <c r="K1592" s="6" t="s">
        <v>8350</v>
      </c>
      <c r="L1592" s="6" t="s">
        <v>8351</v>
      </c>
      <c r="N1592" s="6" t="s">
        <v>80</v>
      </c>
      <c r="P1592" s="6" t="s">
        <v>8352</v>
      </c>
      <c r="Q1592" s="6" t="s">
        <v>8353</v>
      </c>
      <c r="R1592" s="6">
        <v>38378.0</v>
      </c>
      <c r="S1592" s="6">
        <v>83.0</v>
      </c>
      <c r="T1592" s="1" t="str">
        <f t="shared" si="1"/>
        <v>ICE001591</v>
      </c>
      <c r="U1592" s="1" t="str">
        <f>TRIM(B1592)&amp;" (ს.კ. "&amp;TRIM(F1592)&amp;") - "&amp;VLOOKUP(X1592,'Entity Types'!B:C,2,false)</f>
        <v>ალფა მოტორსი (ს.კ. 206108442) - შპს</v>
      </c>
      <c r="V1592" s="6" t="s">
        <v>6302</v>
      </c>
      <c r="W1592" s="6" t="s">
        <v>63</v>
      </c>
      <c r="X1592" s="6" t="s">
        <v>64</v>
      </c>
    </row>
    <row r="1593">
      <c r="A1593" s="5">
        <v>44346.90234891204</v>
      </c>
      <c r="B1593" s="6" t="s">
        <v>8354</v>
      </c>
      <c r="D1593" s="1" t="str">
        <f>VLOOKUP(X1593,'Entity Types'!B:C,2,false)</f>
        <v>შპს</v>
      </c>
      <c r="E1593" s="1" t="b">
        <v>0</v>
      </c>
      <c r="F1593" s="6" t="s">
        <v>8355</v>
      </c>
      <c r="G1593" s="6" t="str">
        <f>VLOOKUP(W1593, Countries!B:H,7,false)</f>
        <v>საქართველო - GEO</v>
      </c>
      <c r="H1593" s="6" t="s">
        <v>8356</v>
      </c>
      <c r="K1593" s="6" t="s">
        <v>8357</v>
      </c>
      <c r="L1593" s="6">
        <v>1.700100639E10</v>
      </c>
      <c r="N1593" s="6" t="s">
        <v>80</v>
      </c>
      <c r="P1593" s="6" t="s">
        <v>8358</v>
      </c>
      <c r="Q1593" s="6" t="s">
        <v>8359</v>
      </c>
      <c r="R1593" s="6">
        <v>39897.0</v>
      </c>
      <c r="S1593" s="6">
        <v>78.0</v>
      </c>
      <c r="T1593" s="1" t="str">
        <f t="shared" si="1"/>
        <v>ICE001592</v>
      </c>
      <c r="U1593" s="1" t="str">
        <f>TRIM(B1593)&amp;" (ს.კ. "&amp;TRIM(F1593)&amp;") - "&amp;VLOOKUP(X1593,'Entity Types'!B:C,2,false)</f>
        <v>რემონტალი (ს.კ. 202457956) - შპს</v>
      </c>
      <c r="V1593" s="6" t="s">
        <v>6302</v>
      </c>
      <c r="W1593" s="6" t="s">
        <v>63</v>
      </c>
      <c r="X1593" s="6" t="s">
        <v>64</v>
      </c>
    </row>
    <row r="1594">
      <c r="A1594" s="5">
        <v>44346.902373125005</v>
      </c>
      <c r="B1594" s="6" t="s">
        <v>8360</v>
      </c>
      <c r="D1594" s="1" t="str">
        <f>VLOOKUP(X1594,'Entity Types'!B:C,2,false)</f>
        <v>შპს</v>
      </c>
      <c r="E1594" s="1" t="b">
        <v>0</v>
      </c>
      <c r="F1594" s="6" t="s">
        <v>8361</v>
      </c>
      <c r="G1594" s="6" t="str">
        <f>VLOOKUP(W1594, Countries!B:H,7,false)</f>
        <v>საქართველო - GEO</v>
      </c>
      <c r="H1594" s="6" t="s">
        <v>8362</v>
      </c>
      <c r="K1594" s="6" t="s">
        <v>5145</v>
      </c>
      <c r="L1594" s="6" t="s">
        <v>5146</v>
      </c>
      <c r="N1594" s="6" t="s">
        <v>80</v>
      </c>
      <c r="P1594" s="6" t="s">
        <v>8363</v>
      </c>
      <c r="R1594" s="6">
        <v>38629.0</v>
      </c>
      <c r="S1594" s="6">
        <v>63.0</v>
      </c>
      <c r="T1594" s="1" t="str">
        <f t="shared" si="1"/>
        <v>ICE001593</v>
      </c>
      <c r="U1594" s="1" t="str">
        <f>TRIM(B1594)&amp;" (ს.კ. "&amp;TRIM(F1594)&amp;") - "&amp;VLOOKUP(X1594,'Entity Types'!B:C,2,false)</f>
        <v>ეი-ჯი-პი ჯგუფი (ს.კ. 205093744) - შპს</v>
      </c>
      <c r="V1594" s="6" t="s">
        <v>6302</v>
      </c>
      <c r="W1594" s="6" t="s">
        <v>63</v>
      </c>
      <c r="X1594" s="6" t="s">
        <v>64</v>
      </c>
    </row>
    <row r="1595">
      <c r="A1595" s="5">
        <v>44346.90240210648</v>
      </c>
      <c r="B1595" s="6" t="s">
        <v>8364</v>
      </c>
      <c r="D1595" s="1" t="str">
        <f>VLOOKUP(X1595,'Entity Types'!B:C,2,false)</f>
        <v>შპს</v>
      </c>
      <c r="E1595" s="1" t="b">
        <v>0</v>
      </c>
      <c r="F1595" s="6" t="s">
        <v>8365</v>
      </c>
      <c r="G1595" s="6" t="str">
        <f>VLOOKUP(W1595, Countries!B:H,7,false)</f>
        <v>საქართველო - GEO</v>
      </c>
      <c r="H1595" s="6" t="s">
        <v>8366</v>
      </c>
      <c r="K1595" s="6" t="s">
        <v>8367</v>
      </c>
      <c r="L1595" s="6" t="s">
        <v>8368</v>
      </c>
      <c r="N1595" s="6" t="s">
        <v>80</v>
      </c>
      <c r="P1595" s="6" t="s">
        <v>8369</v>
      </c>
      <c r="Q1595" s="6" t="s">
        <v>8370</v>
      </c>
      <c r="R1595" s="6">
        <v>39581.0</v>
      </c>
      <c r="S1595" s="6">
        <v>22.0</v>
      </c>
      <c r="T1595" s="1" t="str">
        <f t="shared" si="1"/>
        <v>ICE001594</v>
      </c>
      <c r="U1595" s="1" t="str">
        <f>TRIM(B1595)&amp;" (ს.კ. "&amp;TRIM(F1595)&amp;") - "&amp;VLOOKUP(X1595,'Entity Types'!B:C,2,false)</f>
        <v>პეგასი ჯგუფი (ს.კ. 204554847) - შპს</v>
      </c>
      <c r="V1595" s="6" t="s">
        <v>6302</v>
      </c>
      <c r="W1595" s="6" t="s">
        <v>63</v>
      </c>
      <c r="X1595" s="6" t="s">
        <v>64</v>
      </c>
    </row>
    <row r="1596">
      <c r="A1596" s="5">
        <v>44346.902428807865</v>
      </c>
      <c r="B1596" s="6" t="s">
        <v>8371</v>
      </c>
      <c r="D1596" s="1" t="str">
        <f>VLOOKUP(X1596,'Entity Types'!B:C,2,false)</f>
        <v>შპს</v>
      </c>
      <c r="E1596" s="1" t="b">
        <v>0</v>
      </c>
      <c r="F1596" s="6" t="s">
        <v>8372</v>
      </c>
      <c r="G1596" s="6" t="str">
        <f>VLOOKUP(W1596, Countries!B:H,7,false)</f>
        <v>საქართველო - GEO</v>
      </c>
      <c r="H1596" s="6" t="s">
        <v>8373</v>
      </c>
      <c r="K1596" s="6" t="s">
        <v>8374</v>
      </c>
      <c r="L1596" s="6">
        <v>3.5001004748E10</v>
      </c>
      <c r="N1596" s="6" t="s">
        <v>80</v>
      </c>
      <c r="P1596" s="6" t="s">
        <v>8375</v>
      </c>
      <c r="R1596" s="6">
        <v>37182.0</v>
      </c>
      <c r="S1596" s="6">
        <v>23.0</v>
      </c>
      <c r="T1596" s="1" t="str">
        <f t="shared" si="1"/>
        <v>ICE001595</v>
      </c>
      <c r="U1596" s="1" t="str">
        <f>TRIM(B1596)&amp;" (ს.კ. "&amp;TRIM(F1596)&amp;") - "&amp;VLOOKUP(X1596,'Entity Types'!B:C,2,false)</f>
        <v>მზე (ს.კ. 204971744) - შპს</v>
      </c>
      <c r="V1596" s="6" t="s">
        <v>6302</v>
      </c>
      <c r="W1596" s="6" t="s">
        <v>63</v>
      </c>
      <c r="X1596" s="6" t="s">
        <v>64</v>
      </c>
    </row>
    <row r="1597">
      <c r="A1597" s="5">
        <v>44346.902461516205</v>
      </c>
      <c r="B1597" s="6" t="s">
        <v>8376</v>
      </c>
      <c r="D1597" s="1" t="str">
        <f>VLOOKUP(X1597,'Entity Types'!B:C,2,false)</f>
        <v>ინდ. მეწარმე</v>
      </c>
      <c r="E1597" s="1" t="b">
        <v>0</v>
      </c>
      <c r="F1597" s="6" t="s">
        <v>8377</v>
      </c>
      <c r="G1597" s="6" t="str">
        <f>VLOOKUP(W1597, Countries!B:H,7,false)</f>
        <v>საქართველო - GEO</v>
      </c>
      <c r="H1597" s="6" t="s">
        <v>8378</v>
      </c>
      <c r="N1597" s="6" t="s">
        <v>80</v>
      </c>
      <c r="P1597" s="6" t="s">
        <v>8379</v>
      </c>
      <c r="R1597" s="6">
        <v>40408.0</v>
      </c>
      <c r="S1597" s="6">
        <v>1551.0</v>
      </c>
      <c r="T1597" s="1" t="str">
        <f t="shared" si="1"/>
        <v>ICE001596</v>
      </c>
      <c r="U1597" s="1" t="str">
        <f>TRIM(B1597)&amp;" (ს.კ. "&amp;TRIM(F1597)&amp;") - "&amp;VLOOKUP(X1597,'Entity Types'!B:C,2,false)</f>
        <v>შორენა დოლიძე (ს.კ. 01019054970) - ინდ. მეწარმე</v>
      </c>
      <c r="V1597" s="6" t="s">
        <v>6302</v>
      </c>
      <c r="W1597" s="6" t="s">
        <v>63</v>
      </c>
      <c r="X1597" s="6" t="s">
        <v>892</v>
      </c>
    </row>
    <row r="1598">
      <c r="A1598" s="5">
        <v>44346.90249266203</v>
      </c>
      <c r="B1598" s="6" t="s">
        <v>8380</v>
      </c>
      <c r="D1598" s="1" t="str">
        <f>VLOOKUP(X1598,'Entity Types'!B:C,2,false)</f>
        <v>ინდ. მეწარმე</v>
      </c>
      <c r="E1598" s="1" t="b">
        <v>0</v>
      </c>
      <c r="F1598" s="6" t="s">
        <v>8381</v>
      </c>
      <c r="G1598" s="6" t="str">
        <f>VLOOKUP(W1598, Countries!B:H,7,false)</f>
        <v>საქართველო - GEO</v>
      </c>
      <c r="H1598" s="6" t="s">
        <v>8382</v>
      </c>
      <c r="N1598" s="6" t="s">
        <v>80</v>
      </c>
      <c r="P1598" s="6" t="s">
        <v>8383</v>
      </c>
      <c r="R1598" s="6">
        <v>43684.0</v>
      </c>
      <c r="S1598" s="6">
        <v>1358.0</v>
      </c>
      <c r="T1598" s="1" t="str">
        <f t="shared" si="1"/>
        <v>ICE001597</v>
      </c>
      <c r="U1598" s="1" t="str">
        <f>TRIM(B1598)&amp;" (ს.კ. "&amp;TRIM(F1598)&amp;") - "&amp;VLOOKUP(X1598,'Entity Types'!B:C,2,false)</f>
        <v>ვაჟა დიდმანიძე (ს.კ. 61006051430) - ინდ. მეწარმე</v>
      </c>
      <c r="V1598" s="6" t="s">
        <v>6302</v>
      </c>
      <c r="W1598" s="6" t="s">
        <v>63</v>
      </c>
      <c r="X1598" s="6" t="s">
        <v>892</v>
      </c>
    </row>
    <row r="1599">
      <c r="A1599" s="5">
        <v>44346.90252616898</v>
      </c>
      <c r="B1599" s="6" t="s">
        <v>8384</v>
      </c>
      <c r="D1599" s="1" t="str">
        <f>VLOOKUP(X1599,'Entity Types'!B:C,2,false)</f>
        <v>ინდ. მეწარმე</v>
      </c>
      <c r="E1599" s="1" t="b">
        <v>0</v>
      </c>
      <c r="F1599" s="6" t="s">
        <v>8385</v>
      </c>
      <c r="G1599" s="6" t="str">
        <f>VLOOKUP(W1599, Countries!B:H,7,false)</f>
        <v>საქართველო - GEO</v>
      </c>
      <c r="H1599" s="6" t="s">
        <v>8386</v>
      </c>
      <c r="N1599" s="6" t="s">
        <v>80</v>
      </c>
      <c r="P1599" s="6" t="s">
        <v>8387</v>
      </c>
      <c r="R1599" s="6">
        <v>43112.0</v>
      </c>
      <c r="S1599" s="6">
        <v>1504.0</v>
      </c>
      <c r="T1599" s="1" t="str">
        <f t="shared" si="1"/>
        <v>ICE001598</v>
      </c>
      <c r="U1599" s="1" t="str">
        <f>TRIM(B1599)&amp;" (ს.კ. "&amp;TRIM(F1599)&amp;") - "&amp;VLOOKUP(X1599,'Entity Types'!B:C,2,false)</f>
        <v>ინგა ცინცაძე (ს.კ. 35001098619) - ინდ. მეწარმე</v>
      </c>
      <c r="V1599" s="6" t="s">
        <v>6302</v>
      </c>
      <c r="W1599" s="6" t="s">
        <v>63</v>
      </c>
      <c r="X1599" s="6" t="s">
        <v>892</v>
      </c>
    </row>
    <row r="1600">
      <c r="A1600" s="5">
        <v>44346.90256103009</v>
      </c>
      <c r="B1600" s="6" t="s">
        <v>8388</v>
      </c>
      <c r="D1600" s="1" t="str">
        <f>VLOOKUP(X1600,'Entity Types'!B:C,2,false)</f>
        <v>შპს</v>
      </c>
      <c r="E1600" s="1" t="b">
        <v>0</v>
      </c>
      <c r="F1600" s="6" t="s">
        <v>8389</v>
      </c>
      <c r="G1600" s="6" t="str">
        <f>VLOOKUP(W1600, Countries!B:H,7,false)</f>
        <v>საქართველო - GEO</v>
      </c>
      <c r="H1600" s="6" t="s">
        <v>8390</v>
      </c>
      <c r="N1600" s="6" t="s">
        <v>80</v>
      </c>
      <c r="P1600" s="6" t="s">
        <v>8391</v>
      </c>
      <c r="R1600" s="6">
        <v>40036.0</v>
      </c>
      <c r="S1600" s="6">
        <v>1496.0</v>
      </c>
      <c r="T1600" s="1" t="str">
        <f t="shared" si="1"/>
        <v>ICE001599</v>
      </c>
      <c r="U1600" s="1" t="str">
        <f>TRIM(B1600)&amp;" (ს.კ. "&amp;TRIM(F1600)&amp;") - "&amp;VLOOKUP(X1600,'Entity Types'!B:C,2,false)</f>
        <v>მურად ყაველაშვილი (ს.კ. 54001002779) - შპს</v>
      </c>
      <c r="V1600" s="6" t="s">
        <v>6302</v>
      </c>
      <c r="W1600" s="6" t="s">
        <v>63</v>
      </c>
      <c r="X1600" s="6" t="s">
        <v>64</v>
      </c>
    </row>
    <row r="1601">
      <c r="A1601" s="5">
        <v>44346.902586655095</v>
      </c>
      <c r="B1601" s="6" t="s">
        <v>8392</v>
      </c>
      <c r="D1601" s="1" t="str">
        <f>VLOOKUP(X1601,'Entity Types'!B:C,2,false)</f>
        <v>მცირე მეწარმე</v>
      </c>
      <c r="E1601" s="1" t="b">
        <v>0</v>
      </c>
      <c r="F1601" s="6" t="s">
        <v>8393</v>
      </c>
      <c r="G1601" s="6" t="str">
        <f>VLOOKUP(W1601, Countries!B:H,7,false)</f>
        <v>საქართველო - GEO</v>
      </c>
      <c r="H1601" s="6" t="s">
        <v>8394</v>
      </c>
      <c r="N1601" s="6" t="s">
        <v>80</v>
      </c>
      <c r="P1601" s="6" t="s">
        <v>8395</v>
      </c>
      <c r="R1601" s="6">
        <v>43130.0</v>
      </c>
      <c r="S1601" s="6">
        <v>1476.0</v>
      </c>
      <c r="T1601" s="1" t="str">
        <f t="shared" si="1"/>
        <v>ICE001600</v>
      </c>
      <c r="U1601" s="1" t="str">
        <f>TRIM(B1601)&amp;" (ს.კ. "&amp;TRIM(F1601)&amp;") - "&amp;VLOOKUP(X1601,'Entity Types'!B:C,2,false)</f>
        <v>ნინო გიორგაძე (ს.კ. 28001033436) - მცირე მეწარმე</v>
      </c>
      <c r="V1601" s="6" t="s">
        <v>6302</v>
      </c>
      <c r="W1601" s="6" t="s">
        <v>63</v>
      </c>
      <c r="X1601" s="6" t="s">
        <v>417</v>
      </c>
    </row>
    <row r="1602">
      <c r="A1602" s="5">
        <v>44346.90261423611</v>
      </c>
      <c r="B1602" s="6" t="s">
        <v>8396</v>
      </c>
      <c r="D1602" s="1" t="str">
        <f>VLOOKUP(X1602,'Entity Types'!B:C,2,false)</f>
        <v>მცირე მეწარმე</v>
      </c>
      <c r="E1602" s="1" t="b">
        <v>0</v>
      </c>
      <c r="F1602" s="6" t="s">
        <v>8397</v>
      </c>
      <c r="G1602" s="6" t="str">
        <f>VLOOKUP(W1602, Countries!B:H,7,false)</f>
        <v>საქართველო - GEO</v>
      </c>
      <c r="H1602" s="6" t="s">
        <v>8398</v>
      </c>
      <c r="N1602" s="6" t="s">
        <v>80</v>
      </c>
      <c r="P1602" s="6" t="s">
        <v>8399</v>
      </c>
      <c r="R1602" s="6">
        <v>40552.0</v>
      </c>
      <c r="S1602" s="6">
        <v>1448.0</v>
      </c>
      <c r="T1602" s="1" t="str">
        <f t="shared" si="1"/>
        <v>ICE001601</v>
      </c>
      <c r="U1602" s="1" t="str">
        <f>TRIM(B1602)&amp;" (ს.კ. "&amp;TRIM(F1602)&amp;") - "&amp;VLOOKUP(X1602,'Entity Types'!B:C,2,false)</f>
        <v>გოჩა ხუჭუა (ს.კ. 37001002804) - მცირე მეწარმე</v>
      </c>
      <c r="V1602" s="6" t="s">
        <v>6302</v>
      </c>
      <c r="W1602" s="6" t="s">
        <v>63</v>
      </c>
      <c r="X1602" s="6" t="s">
        <v>417</v>
      </c>
    </row>
    <row r="1603">
      <c r="A1603" s="5">
        <v>44346.90263928241</v>
      </c>
      <c r="B1603" s="6" t="s">
        <v>8400</v>
      </c>
      <c r="D1603" s="1" t="str">
        <f>VLOOKUP(X1603,'Entity Types'!B:C,2,false)</f>
        <v>ინდ. მეწარმე</v>
      </c>
      <c r="E1603" s="1" t="b">
        <v>0</v>
      </c>
      <c r="F1603" s="6" t="s">
        <v>8401</v>
      </c>
      <c r="G1603" s="6" t="str">
        <f>VLOOKUP(W1603, Countries!B:H,7,false)</f>
        <v>საქართველო - GEO</v>
      </c>
      <c r="H1603" s="6" t="s">
        <v>8402</v>
      </c>
      <c r="N1603" s="6" t="s">
        <v>80</v>
      </c>
      <c r="P1603" s="6" t="s">
        <v>8403</v>
      </c>
      <c r="Q1603" s="6" t="s">
        <v>8404</v>
      </c>
      <c r="R1603" s="6">
        <v>41326.0</v>
      </c>
      <c r="T1603" s="1" t="str">
        <f t="shared" si="1"/>
        <v>ICE001602</v>
      </c>
      <c r="U1603" s="1" t="str">
        <f>TRIM(B1603)&amp;" (ს.კ. "&amp;TRIM(F1603)&amp;") - "&amp;VLOOKUP(X1603,'Entity Types'!B:C,2,false)</f>
        <v>რომან კოზლოვი (ს.კ. 61006026428) - ინდ. მეწარმე</v>
      </c>
      <c r="V1603" s="6" t="s">
        <v>6302</v>
      </c>
      <c r="W1603" s="6" t="s">
        <v>63</v>
      </c>
      <c r="X1603" s="6" t="s">
        <v>892</v>
      </c>
    </row>
    <row r="1604">
      <c r="A1604" s="5">
        <v>44346.90266731482</v>
      </c>
      <c r="B1604" s="6" t="s">
        <v>8405</v>
      </c>
      <c r="D1604" s="1" t="str">
        <f>VLOOKUP(X1604,'Entity Types'!B:C,2,false)</f>
        <v>მცირე მეწარმე</v>
      </c>
      <c r="E1604" s="1" t="b">
        <v>0</v>
      </c>
      <c r="F1604" s="6" t="s">
        <v>8406</v>
      </c>
      <c r="G1604" s="6" t="str">
        <f>VLOOKUP(W1604, Countries!B:H,7,false)</f>
        <v>საქართველო - GEO</v>
      </c>
      <c r="H1604" s="6" t="s">
        <v>8407</v>
      </c>
      <c r="N1604" s="6" t="s">
        <v>80</v>
      </c>
      <c r="P1604" s="6" t="s">
        <v>8408</v>
      </c>
      <c r="Q1604" s="6" t="s">
        <v>8409</v>
      </c>
      <c r="R1604" s="6">
        <v>42158.0</v>
      </c>
      <c r="S1604" s="6">
        <v>1436.0</v>
      </c>
      <c r="T1604" s="1" t="str">
        <f t="shared" si="1"/>
        <v>ICE001603</v>
      </c>
      <c r="U1604" s="1" t="str">
        <f>TRIM(B1604)&amp;" (ს.კ. "&amp;TRIM(F1604)&amp;") - "&amp;VLOOKUP(X1604,'Entity Types'!B:C,2,false)</f>
        <v>რევაზ სულაშვილი (ს.კ. 14001026622) - მცირე მეწარმე</v>
      </c>
      <c r="V1604" s="6" t="s">
        <v>6302</v>
      </c>
      <c r="W1604" s="6" t="s">
        <v>63</v>
      </c>
      <c r="X1604" s="6" t="s">
        <v>417</v>
      </c>
    </row>
    <row r="1605">
      <c r="A1605" s="5">
        <v>44346.9026971412</v>
      </c>
      <c r="B1605" s="6" t="s">
        <v>8410</v>
      </c>
      <c r="D1605" s="1" t="str">
        <f>VLOOKUP(X1605,'Entity Types'!B:C,2,false)</f>
        <v>ინდ. მეწარმე</v>
      </c>
      <c r="E1605" s="1" t="b">
        <v>0</v>
      </c>
      <c r="F1605" s="6" t="s">
        <v>8411</v>
      </c>
      <c r="G1605" s="6" t="str">
        <f>VLOOKUP(W1605, Countries!B:H,7,false)</f>
        <v>საქართველო - GEO</v>
      </c>
      <c r="H1605" s="6" t="s">
        <v>8412</v>
      </c>
      <c r="N1605" s="6" t="s">
        <v>80</v>
      </c>
      <c r="P1605" s="6" t="s">
        <v>8413</v>
      </c>
      <c r="Q1605" s="6" t="s">
        <v>8414</v>
      </c>
      <c r="R1605" s="6">
        <v>43090.0</v>
      </c>
      <c r="S1605" s="6">
        <v>823.0</v>
      </c>
      <c r="T1605" s="1" t="str">
        <f t="shared" si="1"/>
        <v>ICE001604</v>
      </c>
      <c r="U1605" s="1" t="str">
        <f>TRIM(B1605)&amp;" (ს.კ. "&amp;TRIM(F1605)&amp;") - "&amp;VLOOKUP(X1605,'Entity Types'!B:C,2,false)</f>
        <v>ნიკა ანდრიაძე (ს.კ. 35001125455) - ინდ. მეწარმე</v>
      </c>
      <c r="V1605" s="6" t="s">
        <v>6302</v>
      </c>
      <c r="W1605" s="6" t="s">
        <v>63</v>
      </c>
      <c r="X1605" s="6" t="s">
        <v>892</v>
      </c>
    </row>
    <row r="1606">
      <c r="A1606" s="5">
        <v>44346.90272210648</v>
      </c>
      <c r="B1606" s="6" t="s">
        <v>8415</v>
      </c>
      <c r="D1606" s="1" t="str">
        <f>VLOOKUP(X1606,'Entity Types'!B:C,2,false)</f>
        <v>მცირე მეწარმე</v>
      </c>
      <c r="E1606" s="1" t="b">
        <v>0</v>
      </c>
      <c r="F1606" s="6" t="s">
        <v>8416</v>
      </c>
      <c r="G1606" s="6" t="str">
        <f>VLOOKUP(W1606, Countries!B:H,7,false)</f>
        <v>საქართველო - GEO</v>
      </c>
      <c r="H1606" s="6" t="s">
        <v>8417</v>
      </c>
      <c r="N1606" s="6" t="s">
        <v>80</v>
      </c>
      <c r="P1606" s="6" t="s">
        <v>8418</v>
      </c>
      <c r="R1606" s="6">
        <v>38761.0</v>
      </c>
      <c r="S1606" s="6">
        <v>1435.0</v>
      </c>
      <c r="T1606" s="1" t="str">
        <f t="shared" si="1"/>
        <v>ICE001605</v>
      </c>
      <c r="U1606" s="1" t="str">
        <f>TRIM(B1606)&amp;" (ს.კ. "&amp;TRIM(F1606)&amp;") - "&amp;VLOOKUP(X1606,'Entity Types'!B:C,2,false)</f>
        <v>ედნარ ანანიძე (ს.კ. 61006048928) - მცირე მეწარმე</v>
      </c>
      <c r="V1606" s="6" t="s">
        <v>6302</v>
      </c>
      <c r="W1606" s="6" t="s">
        <v>63</v>
      </c>
      <c r="X1606" s="6" t="s">
        <v>417</v>
      </c>
    </row>
    <row r="1607">
      <c r="A1607" s="5">
        <v>44346.90274989583</v>
      </c>
      <c r="B1607" s="6" t="s">
        <v>8419</v>
      </c>
      <c r="D1607" s="1" t="str">
        <f>VLOOKUP(X1607,'Entity Types'!B:C,2,false)</f>
        <v>ინდ. მეწარმე</v>
      </c>
      <c r="E1607" s="1" t="b">
        <v>0</v>
      </c>
      <c r="F1607" s="6" t="s">
        <v>8420</v>
      </c>
      <c r="G1607" s="6" t="str">
        <f>VLOOKUP(W1607, Countries!B:H,7,false)</f>
        <v>საქართველო - GEO</v>
      </c>
      <c r="H1607" s="6" t="s">
        <v>8421</v>
      </c>
      <c r="N1607" s="6" t="s">
        <v>80</v>
      </c>
      <c r="P1607" s="6" t="s">
        <v>8422</v>
      </c>
      <c r="Q1607" s="6" t="s">
        <v>8423</v>
      </c>
      <c r="R1607" s="6">
        <v>42027.0</v>
      </c>
      <c r="S1607" s="6">
        <v>1363.0</v>
      </c>
      <c r="T1607" s="1" t="str">
        <f t="shared" si="1"/>
        <v>ICE001606</v>
      </c>
      <c r="U1607" s="1" t="str">
        <f>TRIM(B1607)&amp;" (ს.კ. "&amp;TRIM(F1607)&amp;") - "&amp;VLOOKUP(X1607,'Entity Types'!B:C,2,false)</f>
        <v>ნაზიბროლა შალამბერიძე (ს.კ. 53001005008) - ინდ. მეწარმე</v>
      </c>
      <c r="V1607" s="6" t="s">
        <v>6302</v>
      </c>
      <c r="W1607" s="6" t="s">
        <v>63</v>
      </c>
      <c r="X1607" s="6" t="s">
        <v>892</v>
      </c>
    </row>
    <row r="1608">
      <c r="A1608" s="5">
        <v>44346.90277539352</v>
      </c>
      <c r="B1608" s="6" t="s">
        <v>8424</v>
      </c>
      <c r="D1608" s="1" t="str">
        <f>VLOOKUP(X1608,'Entity Types'!B:C,2,false)</f>
        <v>ინდ. მეწარმე</v>
      </c>
      <c r="E1608" s="1" t="b">
        <v>0</v>
      </c>
      <c r="F1608" s="6" t="s">
        <v>8425</v>
      </c>
      <c r="G1608" s="6" t="str">
        <f>VLOOKUP(W1608, Countries!B:H,7,false)</f>
        <v>საქართველო - GEO</v>
      </c>
      <c r="H1608" s="6" t="s">
        <v>8426</v>
      </c>
      <c r="I1608" s="6" t="s">
        <v>8427</v>
      </c>
      <c r="N1608" s="6" t="s">
        <v>80</v>
      </c>
      <c r="O1608" s="6">
        <v>5.99584875E8</v>
      </c>
      <c r="P1608" s="6" t="s">
        <v>8428</v>
      </c>
      <c r="Q1608" s="6" t="s">
        <v>8429</v>
      </c>
      <c r="R1608" s="6">
        <v>41318.0</v>
      </c>
      <c r="S1608" s="6">
        <v>1355.0</v>
      </c>
      <c r="T1608" s="1" t="str">
        <f t="shared" si="1"/>
        <v>ICE001607</v>
      </c>
      <c r="U1608" s="1" t="str">
        <f>TRIM(B1608)&amp;" (ს.კ. "&amp;TRIM(F1608)&amp;") - "&amp;VLOOKUP(X1608,'Entity Types'!B:C,2,false)</f>
        <v>სიმუზერ ახმადოვა (ს.კ. 331168953) - ინდ. მეწარმე</v>
      </c>
      <c r="V1608" s="6" t="s">
        <v>6302</v>
      </c>
      <c r="W1608" s="6" t="s">
        <v>63</v>
      </c>
      <c r="X1608" s="6" t="s">
        <v>892</v>
      </c>
    </row>
    <row r="1609">
      <c r="A1609" s="5">
        <v>44346.90280420139</v>
      </c>
      <c r="B1609" s="6" t="s">
        <v>8430</v>
      </c>
      <c r="D1609" s="1" t="str">
        <f>VLOOKUP(X1609,'Entity Types'!B:C,2,false)</f>
        <v>ინდ. მეწარმე</v>
      </c>
      <c r="E1609" s="1" t="b">
        <v>0</v>
      </c>
      <c r="F1609" s="6" t="s">
        <v>8431</v>
      </c>
      <c r="G1609" s="6" t="str">
        <f>VLOOKUP(W1609, Countries!B:H,7,false)</f>
        <v>საქართველო - GEO</v>
      </c>
      <c r="H1609" s="6" t="s">
        <v>8432</v>
      </c>
      <c r="N1609" s="6" t="s">
        <v>80</v>
      </c>
      <c r="P1609" s="6" t="s">
        <v>8433</v>
      </c>
      <c r="Q1609" s="6" t="s">
        <v>8434</v>
      </c>
      <c r="R1609" s="6">
        <v>42913.0</v>
      </c>
      <c r="S1609" s="6">
        <v>1296.0</v>
      </c>
      <c r="T1609" s="1" t="str">
        <f t="shared" si="1"/>
        <v>ICE001608</v>
      </c>
      <c r="U1609" s="1" t="str">
        <f>TRIM(B1609)&amp;" (ს.კ. "&amp;TRIM(F1609)&amp;") - "&amp;VLOOKUP(X1609,'Entity Types'!B:C,2,false)</f>
        <v>ჯამბულ ცეცხლაძე (ს.კ. 61009006522) - ინდ. მეწარმე</v>
      </c>
      <c r="V1609" s="6" t="s">
        <v>6302</v>
      </c>
      <c r="W1609" s="6" t="s">
        <v>63</v>
      </c>
      <c r="X1609" s="6" t="s">
        <v>892</v>
      </c>
    </row>
    <row r="1610">
      <c r="A1610" s="5">
        <v>44346.90283211805</v>
      </c>
      <c r="B1610" s="6" t="s">
        <v>8435</v>
      </c>
      <c r="D1610" s="1" t="str">
        <f>VLOOKUP(X1610,'Entity Types'!B:C,2,false)</f>
        <v>ინდ. მეწარმე</v>
      </c>
      <c r="E1610" s="1" t="b">
        <v>0</v>
      </c>
      <c r="F1610" s="6" t="s">
        <v>8436</v>
      </c>
      <c r="G1610" s="6" t="str">
        <f>VLOOKUP(W1610, Countries!B:H,7,false)</f>
        <v>საქართველო - GEO</v>
      </c>
      <c r="H1610" s="6" t="s">
        <v>8437</v>
      </c>
      <c r="N1610" s="6" t="s">
        <v>80</v>
      </c>
      <c r="P1610" s="6" t="s">
        <v>8438</v>
      </c>
      <c r="R1610" s="6">
        <v>38699.0</v>
      </c>
      <c r="S1610" s="6">
        <v>1256.0</v>
      </c>
      <c r="T1610" s="1" t="str">
        <f t="shared" si="1"/>
        <v>ICE001609</v>
      </c>
      <c r="U1610" s="1" t="str">
        <f>TRIM(B1610)&amp;" (ს.კ. "&amp;TRIM(F1610)&amp;") - "&amp;VLOOKUP(X1610,'Entity Types'!B:C,2,false)</f>
        <v>ზურაბ ჩაჩანიძე (ს.კ. 54001002417) - ინდ. მეწარმე</v>
      </c>
      <c r="V1610" s="6" t="s">
        <v>6302</v>
      </c>
      <c r="W1610" s="6" t="s">
        <v>63</v>
      </c>
      <c r="X1610" s="6" t="s">
        <v>892</v>
      </c>
    </row>
    <row r="1611">
      <c r="A1611" s="5">
        <v>44346.90285596065</v>
      </c>
      <c r="B1611" s="6" t="s">
        <v>8439</v>
      </c>
      <c r="D1611" s="1" t="str">
        <f>VLOOKUP(X1611,'Entity Types'!B:C,2,false)</f>
        <v>ინდ. მეწარმე</v>
      </c>
      <c r="E1611" s="1" t="b">
        <v>0</v>
      </c>
      <c r="F1611" s="6" t="s">
        <v>8440</v>
      </c>
      <c r="G1611" s="6" t="str">
        <f>VLOOKUP(W1611, Countries!B:H,7,false)</f>
        <v>საქართველო - GEO</v>
      </c>
      <c r="H1611" s="6" t="s">
        <v>8441</v>
      </c>
      <c r="N1611" s="6" t="s">
        <v>80</v>
      </c>
      <c r="P1611" s="6" t="s">
        <v>8442</v>
      </c>
      <c r="R1611" s="6">
        <v>38642.0</v>
      </c>
      <c r="S1611" s="6">
        <v>1193.0</v>
      </c>
      <c r="T1611" s="1" t="str">
        <f t="shared" si="1"/>
        <v>ICE001610</v>
      </c>
      <c r="U1611" s="1" t="str">
        <f>TRIM(B1611)&amp;" (ს.კ. "&amp;TRIM(F1611)&amp;") - "&amp;VLOOKUP(X1611,'Entity Types'!B:C,2,false)</f>
        <v>ალექსანდრე ბუქური (ს.კ. 31001034687) - ინდ. მეწარმე</v>
      </c>
      <c r="V1611" s="6" t="s">
        <v>6302</v>
      </c>
      <c r="W1611" s="6" t="s">
        <v>63</v>
      </c>
      <c r="X1611" s="6" t="s">
        <v>892</v>
      </c>
    </row>
    <row r="1612">
      <c r="A1612" s="5">
        <v>44346.90288202546</v>
      </c>
      <c r="B1612" s="6" t="s">
        <v>8443</v>
      </c>
      <c r="D1612" s="1" t="str">
        <f>VLOOKUP(X1612,'Entity Types'!B:C,2,false)</f>
        <v>ინდ. მეწარმე</v>
      </c>
      <c r="E1612" s="1" t="b">
        <v>0</v>
      </c>
      <c r="F1612" s="6" t="s">
        <v>8444</v>
      </c>
      <c r="G1612" s="6" t="str">
        <f>VLOOKUP(W1612, Countries!B:H,7,false)</f>
        <v>საქართველო - GEO</v>
      </c>
      <c r="H1612" s="6" t="s">
        <v>8445</v>
      </c>
      <c r="N1612" s="6" t="s">
        <v>80</v>
      </c>
      <c r="P1612" s="6" t="s">
        <v>8446</v>
      </c>
      <c r="Q1612" s="6" t="s">
        <v>8447</v>
      </c>
      <c r="R1612" s="6">
        <v>40962.0</v>
      </c>
      <c r="S1612" s="6">
        <v>1198.0</v>
      </c>
      <c r="T1612" s="1" t="str">
        <f t="shared" si="1"/>
        <v>ICE001611</v>
      </c>
      <c r="U1612" s="1" t="str">
        <f>TRIM(B1612)&amp;" (ს.კ. "&amp;TRIM(F1612)&amp;") - "&amp;VLOOKUP(X1612,'Entity Types'!B:C,2,false)</f>
        <v>ბადრი ლეჟავა (ს.კ. 37001002475) - ინდ. მეწარმე</v>
      </c>
      <c r="V1612" s="6" t="s">
        <v>6302</v>
      </c>
      <c r="W1612" s="6" t="s">
        <v>63</v>
      </c>
      <c r="X1612" s="6" t="s">
        <v>892</v>
      </c>
    </row>
    <row r="1613">
      <c r="A1613" s="5">
        <v>44346.902909375</v>
      </c>
      <c r="B1613" s="6" t="s">
        <v>8448</v>
      </c>
      <c r="D1613" s="1" t="str">
        <f>VLOOKUP(X1613,'Entity Types'!B:C,2,false)</f>
        <v>ინდ. მეწარმე</v>
      </c>
      <c r="E1613" s="1" t="b">
        <v>0</v>
      </c>
      <c r="F1613" s="6" t="s">
        <v>8449</v>
      </c>
      <c r="G1613" s="6" t="str">
        <f>VLOOKUP(W1613, Countries!B:H,7,false)</f>
        <v>საქართველო - GEO</v>
      </c>
      <c r="H1613" s="6" t="s">
        <v>8450</v>
      </c>
      <c r="N1613" s="6" t="s">
        <v>80</v>
      </c>
      <c r="P1613" s="6" t="s">
        <v>8451</v>
      </c>
      <c r="R1613" s="6">
        <v>37603.0</v>
      </c>
      <c r="S1613" s="6">
        <v>1158.0</v>
      </c>
      <c r="T1613" s="1" t="str">
        <f t="shared" si="1"/>
        <v>ICE001612</v>
      </c>
      <c r="U1613" s="1" t="str">
        <f>TRIM(B1613)&amp;" (ს.კ. "&amp;TRIM(F1613)&amp;") - "&amp;VLOOKUP(X1613,'Entity Types'!B:C,2,false)</f>
        <v>გელა მაჭარაშვილი (ს.კ. 54001007677) - ინდ. მეწარმე</v>
      </c>
      <c r="V1613" s="6" t="s">
        <v>6302</v>
      </c>
      <c r="W1613" s="6" t="s">
        <v>63</v>
      </c>
      <c r="X1613" s="6" t="s">
        <v>892</v>
      </c>
    </row>
    <row r="1614">
      <c r="A1614" s="5">
        <v>44346.902934791666</v>
      </c>
      <c r="B1614" s="6" t="s">
        <v>8452</v>
      </c>
      <c r="D1614" s="1" t="str">
        <f>VLOOKUP(X1614,'Entity Types'!B:C,2,false)</f>
        <v>ფიზ. პირი</v>
      </c>
      <c r="E1614" s="1" t="b">
        <v>0</v>
      </c>
      <c r="F1614" s="6" t="s">
        <v>8453</v>
      </c>
      <c r="G1614" s="6" t="str">
        <f>VLOOKUP(W1614, Countries!B:H,7,false)</f>
        <v>საქართველო - GEO</v>
      </c>
      <c r="H1614" s="6" t="s">
        <v>8454</v>
      </c>
      <c r="N1614" s="6" t="s">
        <v>80</v>
      </c>
      <c r="P1614" s="6" t="s">
        <v>8455</v>
      </c>
      <c r="R1614" s="6">
        <v>43398.0</v>
      </c>
      <c r="T1614" s="1" t="str">
        <f t="shared" si="1"/>
        <v>ICE001613</v>
      </c>
      <c r="U1614" s="1" t="str">
        <f>TRIM(B1614)&amp;" (ს.კ. "&amp;TRIM(F1614)&amp;") - "&amp;VLOOKUP(X1614,'Entity Types'!B:C,2,false)</f>
        <v>თორნიკე კოპალიანი (ს.კ. 60001124960) - ფიზ. პირი</v>
      </c>
      <c r="V1614" s="6" t="s">
        <v>6302</v>
      </c>
      <c r="W1614" s="6" t="s">
        <v>63</v>
      </c>
      <c r="X1614" s="6" t="s">
        <v>92</v>
      </c>
    </row>
    <row r="1615">
      <c r="A1615" s="5">
        <v>44346.90296348379</v>
      </c>
      <c r="B1615" s="6" t="s">
        <v>8456</v>
      </c>
      <c r="D1615" s="1" t="str">
        <f>VLOOKUP(X1615,'Entity Types'!B:C,2,false)</f>
        <v>მცირე მეწარმე</v>
      </c>
      <c r="E1615" s="1" t="b">
        <v>0</v>
      </c>
      <c r="F1615" s="6" t="s">
        <v>8457</v>
      </c>
      <c r="G1615" s="6" t="str">
        <f>VLOOKUP(W1615, Countries!B:H,7,false)</f>
        <v>საქართველო - GEO</v>
      </c>
      <c r="H1615" s="6" t="s">
        <v>8458</v>
      </c>
      <c r="N1615" s="6" t="s">
        <v>80</v>
      </c>
      <c r="P1615" s="6" t="s">
        <v>8459</v>
      </c>
      <c r="R1615" s="6">
        <v>39251.0</v>
      </c>
      <c r="S1615" s="6">
        <v>1136.0</v>
      </c>
      <c r="T1615" s="1" t="str">
        <f t="shared" si="1"/>
        <v>ICE001614</v>
      </c>
      <c r="U1615" s="1" t="str">
        <f>TRIM(B1615)&amp;" (ს.კ. "&amp;TRIM(F1615)&amp;") - "&amp;VLOOKUP(X1615,'Entity Types'!B:C,2,false)</f>
        <v>ედიშერ ქამადაძე (ს.კ. 61010012952) - მცირე მეწარმე</v>
      </c>
      <c r="V1615" s="6" t="s">
        <v>6302</v>
      </c>
      <c r="W1615" s="6" t="s">
        <v>63</v>
      </c>
      <c r="X1615" s="6" t="s">
        <v>417</v>
      </c>
    </row>
    <row r="1616">
      <c r="A1616" s="5">
        <v>44346.90299346065</v>
      </c>
      <c r="B1616" s="6" t="s">
        <v>8460</v>
      </c>
      <c r="D1616" s="1" t="str">
        <f>VLOOKUP(X1616,'Entity Types'!B:C,2,false)</f>
        <v>მცირე მეწარმე</v>
      </c>
      <c r="E1616" s="1" t="b">
        <v>0</v>
      </c>
      <c r="F1616" s="6" t="s">
        <v>8461</v>
      </c>
      <c r="G1616" s="6" t="str">
        <f>VLOOKUP(W1616, Countries!B:H,7,false)</f>
        <v>საქართველო - GEO</v>
      </c>
      <c r="H1616" s="6" t="s">
        <v>8462</v>
      </c>
      <c r="N1616" s="6" t="s">
        <v>80</v>
      </c>
      <c r="P1616" s="6" t="s">
        <v>8463</v>
      </c>
      <c r="R1616" s="6">
        <v>40119.0</v>
      </c>
      <c r="S1616" s="6">
        <v>1105.0</v>
      </c>
      <c r="T1616" s="1" t="str">
        <f t="shared" si="1"/>
        <v>ICE001615</v>
      </c>
      <c r="U1616" s="1" t="str">
        <f>TRIM(B1616)&amp;" (ს.კ. "&amp;TRIM(F1616)&amp;") - "&amp;VLOOKUP(X1616,'Entity Types'!B:C,2,false)</f>
        <v>ზაალ კაპანაძე (ს.კ. 54001027630) - მცირე მეწარმე</v>
      </c>
      <c r="V1616" s="6" t="s">
        <v>6302</v>
      </c>
      <c r="W1616" s="6" t="s">
        <v>63</v>
      </c>
      <c r="X1616" s="6" t="s">
        <v>417</v>
      </c>
    </row>
    <row r="1617">
      <c r="A1617" s="5">
        <v>44346.90302774306</v>
      </c>
      <c r="B1617" s="6" t="s">
        <v>8464</v>
      </c>
      <c r="D1617" s="1" t="str">
        <f>VLOOKUP(X1617,'Entity Types'!B:C,2,false)</f>
        <v>ინდ. მეწარმე</v>
      </c>
      <c r="E1617" s="1" t="b">
        <v>0</v>
      </c>
      <c r="F1617" s="6" t="s">
        <v>8465</v>
      </c>
      <c r="G1617" s="6" t="str">
        <f>VLOOKUP(W1617, Countries!B:H,7,false)</f>
        <v>საქართველო - GEO</v>
      </c>
      <c r="H1617" s="6" t="s">
        <v>8466</v>
      </c>
      <c r="N1617" s="6" t="s">
        <v>80</v>
      </c>
      <c r="P1617" s="6" t="s">
        <v>8467</v>
      </c>
      <c r="Q1617" s="6" t="s">
        <v>8468</v>
      </c>
      <c r="R1617" s="6">
        <v>43381.0</v>
      </c>
      <c r="S1617" s="6">
        <v>982.0</v>
      </c>
      <c r="T1617" s="1" t="str">
        <f t="shared" si="1"/>
        <v>ICE001616</v>
      </c>
      <c r="U1617" s="1" t="str">
        <f>TRIM(B1617)&amp;" (ს.კ. "&amp;TRIM(F1617)&amp;") - "&amp;VLOOKUP(X1617,'Entity Types'!B:C,2,false)</f>
        <v>მანანა ტატიშვილი (ს.კ. 62001015308) - ინდ. მეწარმე</v>
      </c>
      <c r="V1617" s="6" t="s">
        <v>6302</v>
      </c>
      <c r="W1617" s="6" t="s">
        <v>63</v>
      </c>
      <c r="X1617" s="6" t="s">
        <v>892</v>
      </c>
    </row>
    <row r="1618">
      <c r="A1618" s="5">
        <v>44346.90306866898</v>
      </c>
      <c r="B1618" s="6" t="s">
        <v>8469</v>
      </c>
      <c r="D1618" s="1" t="str">
        <f>VLOOKUP(X1618,'Entity Types'!B:C,2,false)</f>
        <v>მცირე მეწარმე</v>
      </c>
      <c r="E1618" s="1" t="b">
        <v>0</v>
      </c>
      <c r="F1618" s="6" t="s">
        <v>8470</v>
      </c>
      <c r="G1618" s="6" t="str">
        <f>VLOOKUP(W1618, Countries!B:H,7,false)</f>
        <v>საქართველო - GEO</v>
      </c>
      <c r="H1618" s="6" t="s">
        <v>8471</v>
      </c>
      <c r="N1618" s="6" t="s">
        <v>80</v>
      </c>
      <c r="O1618" s="6">
        <v>5.55782268E8</v>
      </c>
      <c r="P1618" s="6" t="s">
        <v>8472</v>
      </c>
      <c r="Q1618" s="6" t="s">
        <v>8473</v>
      </c>
      <c r="R1618" s="6">
        <v>43388.0</v>
      </c>
      <c r="S1618" s="6">
        <v>1359.0</v>
      </c>
      <c r="T1618" s="1" t="str">
        <f t="shared" si="1"/>
        <v>ICE001617</v>
      </c>
      <c r="U1618" s="1" t="str">
        <f>TRIM(B1618)&amp;" (ს.კ. "&amp;TRIM(F1618)&amp;") - "&amp;VLOOKUP(X1618,'Entity Types'!B:C,2,false)</f>
        <v>სულხანი შაინიძე (ს.კ. 61004064819) - მცირე მეწარმე</v>
      </c>
      <c r="V1618" s="6" t="s">
        <v>6302</v>
      </c>
      <c r="W1618" s="6" t="s">
        <v>63</v>
      </c>
      <c r="X1618" s="6" t="s">
        <v>417</v>
      </c>
    </row>
    <row r="1619">
      <c r="A1619" s="5">
        <v>44346.903103206016</v>
      </c>
      <c r="B1619" s="6" t="s">
        <v>8474</v>
      </c>
      <c r="D1619" s="1" t="str">
        <f>VLOOKUP(X1619,'Entity Types'!B:C,2,false)</f>
        <v>ინდ. მეწარმე</v>
      </c>
      <c r="E1619" s="1" t="b">
        <v>0</v>
      </c>
      <c r="F1619" s="6" t="s">
        <v>8475</v>
      </c>
      <c r="G1619" s="6" t="str">
        <f>VLOOKUP(W1619, Countries!B:H,7,false)</f>
        <v>საქართველო - GEO</v>
      </c>
      <c r="H1619" s="6" t="s">
        <v>8476</v>
      </c>
      <c r="N1619" s="6" t="s">
        <v>80</v>
      </c>
      <c r="P1619" s="6" t="s">
        <v>8477</v>
      </c>
      <c r="Q1619" s="6" t="s">
        <v>8478</v>
      </c>
      <c r="R1619" s="6">
        <v>41506.0</v>
      </c>
      <c r="S1619" s="6">
        <v>1047.0</v>
      </c>
      <c r="T1619" s="1" t="str">
        <f t="shared" si="1"/>
        <v>ICE001618</v>
      </c>
      <c r="U1619" s="1" t="str">
        <f>TRIM(B1619)&amp;" (ს.კ. "&amp;TRIM(F1619)&amp;") - "&amp;VLOOKUP(X1619,'Entity Types'!B:C,2,false)</f>
        <v>ეკატერინე ჩხაიძე (ს.კ. 61003000104) - ინდ. მეწარმე</v>
      </c>
      <c r="V1619" s="6" t="s">
        <v>6302</v>
      </c>
      <c r="W1619" s="6" t="s">
        <v>63</v>
      </c>
      <c r="X1619" s="6" t="s">
        <v>892</v>
      </c>
    </row>
    <row r="1620">
      <c r="A1620" s="5">
        <v>44346.90313068287</v>
      </c>
      <c r="B1620" s="6" t="s">
        <v>8479</v>
      </c>
      <c r="D1620" s="1" t="str">
        <f>VLOOKUP(X1620,'Entity Types'!B:C,2,false)</f>
        <v>მცირე მეწარმე</v>
      </c>
      <c r="E1620" s="1" t="b">
        <v>0</v>
      </c>
      <c r="F1620" s="6" t="s">
        <v>8480</v>
      </c>
      <c r="G1620" s="6" t="str">
        <f>VLOOKUP(W1620, Countries!B:H,7,false)</f>
        <v>საქართველო - GEO</v>
      </c>
      <c r="H1620" s="6" t="s">
        <v>8481</v>
      </c>
      <c r="N1620" s="6" t="s">
        <v>80</v>
      </c>
      <c r="P1620" s="6" t="s">
        <v>8482</v>
      </c>
      <c r="Q1620" s="6" t="s">
        <v>8483</v>
      </c>
      <c r="R1620" s="6">
        <v>41004.0</v>
      </c>
      <c r="S1620" s="6">
        <v>1068.0</v>
      </c>
      <c r="T1620" s="1" t="str">
        <f t="shared" si="1"/>
        <v>ICE001619</v>
      </c>
      <c r="U1620" s="1" t="str">
        <f>TRIM(B1620)&amp;" (ს.კ. "&amp;TRIM(F1620)&amp;") - "&amp;VLOOKUP(X1620,'Entity Types'!B:C,2,false)</f>
        <v>გიორგი კაციაშვილი (ს.კ. 24001000303) - მცირე მეწარმე</v>
      </c>
      <c r="V1620" s="6" t="s">
        <v>6302</v>
      </c>
      <c r="W1620" s="6" t="s">
        <v>63</v>
      </c>
      <c r="X1620" s="6" t="s">
        <v>417</v>
      </c>
    </row>
    <row r="1621">
      <c r="A1621" s="5">
        <v>44346.90316469908</v>
      </c>
      <c r="B1621" s="6" t="s">
        <v>8484</v>
      </c>
      <c r="D1621" s="1" t="str">
        <f>VLOOKUP(X1621,'Entity Types'!B:C,2,false)</f>
        <v>ინდ. მეწარმე</v>
      </c>
      <c r="E1621" s="1" t="b">
        <v>0</v>
      </c>
      <c r="F1621" s="6" t="s">
        <v>8485</v>
      </c>
      <c r="G1621" s="6" t="str">
        <f>VLOOKUP(W1621, Countries!B:H,7,false)</f>
        <v>საქართველო - GEO</v>
      </c>
      <c r="H1621" s="6" t="s">
        <v>8486</v>
      </c>
      <c r="N1621" s="6" t="s">
        <v>80</v>
      </c>
      <c r="P1621" s="6" t="s">
        <v>8487</v>
      </c>
      <c r="R1621" s="6">
        <v>39296.0</v>
      </c>
      <c r="S1621" s="6">
        <v>1032.0</v>
      </c>
      <c r="T1621" s="1" t="str">
        <f t="shared" si="1"/>
        <v>ICE001620</v>
      </c>
      <c r="U1621" s="1" t="str">
        <f>TRIM(B1621)&amp;" (ს.კ. "&amp;TRIM(F1621)&amp;") - "&amp;VLOOKUP(X1621,'Entity Types'!B:C,2,false)</f>
        <v>ბეჟან ბალიაშვილი (ს.კ. 35001009285) - ინდ. მეწარმე</v>
      </c>
      <c r="V1621" s="6" t="s">
        <v>6302</v>
      </c>
      <c r="W1621" s="6" t="s">
        <v>63</v>
      </c>
      <c r="X1621" s="6" t="s">
        <v>892</v>
      </c>
    </row>
    <row r="1622">
      <c r="A1622" s="5">
        <v>44346.903209826385</v>
      </c>
      <c r="B1622" s="6" t="s">
        <v>8488</v>
      </c>
      <c r="D1622" s="1" t="str">
        <f>VLOOKUP(X1622,'Entity Types'!B:C,2,false)</f>
        <v>ინდ. მეწარმე</v>
      </c>
      <c r="E1622" s="1" t="b">
        <v>0</v>
      </c>
      <c r="F1622" s="6" t="s">
        <v>8489</v>
      </c>
      <c r="G1622" s="6" t="str">
        <f>VLOOKUP(W1622, Countries!B:H,7,false)</f>
        <v>საქართველო - GEO</v>
      </c>
      <c r="H1622" s="6" t="s">
        <v>8490</v>
      </c>
      <c r="N1622" s="6" t="s">
        <v>80</v>
      </c>
      <c r="P1622" s="6" t="s">
        <v>8491</v>
      </c>
      <c r="Q1622" s="6" t="s">
        <v>8492</v>
      </c>
      <c r="R1622" s="6">
        <v>39093.0</v>
      </c>
      <c r="S1622" s="6">
        <v>932.0</v>
      </c>
      <c r="T1622" s="1" t="str">
        <f t="shared" si="1"/>
        <v>ICE001621</v>
      </c>
      <c r="U1622" s="1" t="str">
        <f>TRIM(B1622)&amp;" (ს.კ. "&amp;TRIM(F1622)&amp;") - "&amp;VLOOKUP(X1622,'Entity Types'!B:C,2,false)</f>
        <v>ტარიელ ბერიძე (ს.კ. 61006051613) - ინდ. მეწარმე</v>
      </c>
      <c r="V1622" s="6" t="s">
        <v>6302</v>
      </c>
      <c r="W1622" s="6" t="s">
        <v>63</v>
      </c>
      <c r="X1622" s="6" t="s">
        <v>892</v>
      </c>
    </row>
    <row r="1623">
      <c r="A1623" s="5">
        <v>44346.90324622685</v>
      </c>
      <c r="B1623" s="6" t="s">
        <v>8493</v>
      </c>
      <c r="D1623" s="1" t="str">
        <f>VLOOKUP(X1623,'Entity Types'!B:C,2,false)</f>
        <v>ინდ. მეწარმე</v>
      </c>
      <c r="E1623" s="1" t="b">
        <v>0</v>
      </c>
      <c r="F1623" s="6" t="s">
        <v>8494</v>
      </c>
      <c r="G1623" s="6" t="str">
        <f>VLOOKUP(W1623, Countries!B:H,7,false)</f>
        <v>საქართველო - GEO</v>
      </c>
      <c r="H1623" s="6" t="s">
        <v>8495</v>
      </c>
      <c r="N1623" s="6" t="s">
        <v>80</v>
      </c>
      <c r="P1623" s="6" t="s">
        <v>8496</v>
      </c>
      <c r="R1623" s="6">
        <v>38804.0</v>
      </c>
      <c r="S1623" s="6">
        <v>905.0</v>
      </c>
      <c r="T1623" s="1" t="str">
        <f t="shared" si="1"/>
        <v>ICE001622</v>
      </c>
      <c r="U1623" s="1" t="str">
        <f>TRIM(B1623)&amp;" (ს.კ. "&amp;TRIM(F1623)&amp;") - "&amp;VLOOKUP(X1623,'Entity Types'!B:C,2,false)</f>
        <v>ჯუმბერ ხიმშიაშვილი (ს.კ. 61001058605) - ინდ. მეწარმე</v>
      </c>
      <c r="V1623" s="6" t="s">
        <v>6302</v>
      </c>
      <c r="W1623" s="6" t="s">
        <v>63</v>
      </c>
      <c r="X1623" s="6" t="s">
        <v>892</v>
      </c>
    </row>
    <row r="1624">
      <c r="A1624" s="5">
        <v>44346.90327740741</v>
      </c>
      <c r="B1624" s="6" t="s">
        <v>8497</v>
      </c>
      <c r="D1624" s="1" t="str">
        <f>VLOOKUP(X1624,'Entity Types'!B:C,2,false)</f>
        <v>ფიზ. პირი</v>
      </c>
      <c r="E1624" s="1" t="b">
        <v>0</v>
      </c>
      <c r="F1624" s="6" t="s">
        <v>8498</v>
      </c>
      <c r="G1624" s="6" t="str">
        <f>VLOOKUP(W1624, Countries!B:H,7,false)</f>
        <v>საქართველო - GEO</v>
      </c>
      <c r="H1624" s="6" t="s">
        <v>8499</v>
      </c>
      <c r="N1624" s="6" t="s">
        <v>80</v>
      </c>
      <c r="P1624" s="6" t="s">
        <v>8500</v>
      </c>
      <c r="S1624" s="6">
        <v>260.0</v>
      </c>
      <c r="T1624" s="1" t="str">
        <f t="shared" si="1"/>
        <v>ICE001623</v>
      </c>
      <c r="U1624" s="1" t="str">
        <f>TRIM(B1624)&amp;" (ს.კ. "&amp;TRIM(F1624)&amp;") - "&amp;VLOOKUP(X1624,'Entity Types'!B:C,2,false)</f>
        <v>დიმიტრი ტატიშვილი (ს.კ. 62001015482) - ფიზ. პირი</v>
      </c>
      <c r="V1624" s="6" t="s">
        <v>6302</v>
      </c>
      <c r="W1624" s="6" t="s">
        <v>63</v>
      </c>
      <c r="X1624" s="6" t="s">
        <v>92</v>
      </c>
    </row>
    <row r="1625">
      <c r="A1625" s="5">
        <v>44346.90330972223</v>
      </c>
      <c r="B1625" s="6" t="s">
        <v>8501</v>
      </c>
      <c r="D1625" s="1" t="str">
        <f>VLOOKUP(X1625,'Entity Types'!B:C,2,false)</f>
        <v>ინდ. მეწარმე</v>
      </c>
      <c r="E1625" s="1" t="b">
        <v>0</v>
      </c>
      <c r="F1625" s="6" t="s">
        <v>8502</v>
      </c>
      <c r="G1625" s="6" t="str">
        <f>VLOOKUP(W1625, Countries!B:H,7,false)</f>
        <v>საქართველო - GEO</v>
      </c>
      <c r="H1625" s="6" t="s">
        <v>8503</v>
      </c>
      <c r="N1625" s="6" t="s">
        <v>80</v>
      </c>
      <c r="P1625" s="6" t="s">
        <v>8504</v>
      </c>
      <c r="Q1625" s="6" t="s">
        <v>8505</v>
      </c>
      <c r="R1625" s="6">
        <v>41941.0</v>
      </c>
      <c r="S1625" s="6">
        <v>866.0</v>
      </c>
      <c r="T1625" s="1" t="str">
        <f t="shared" si="1"/>
        <v>ICE001624</v>
      </c>
      <c r="U1625" s="1" t="str">
        <f>TRIM(B1625)&amp;" (ს.კ. "&amp;TRIM(F1625)&amp;") - "&amp;VLOOKUP(X1625,'Entity Types'!B:C,2,false)</f>
        <v>ნათია თაგოშვილი (ს.კ. 306130601) - ინდ. მეწარმე</v>
      </c>
      <c r="V1625" s="6" t="s">
        <v>6302</v>
      </c>
      <c r="W1625" s="6" t="s">
        <v>63</v>
      </c>
      <c r="X1625" s="6" t="s">
        <v>892</v>
      </c>
    </row>
    <row r="1626">
      <c r="A1626" s="5">
        <v>44346.903340324076</v>
      </c>
      <c r="B1626" s="6" t="s">
        <v>8506</v>
      </c>
      <c r="D1626" s="1" t="str">
        <f>VLOOKUP(X1626,'Entity Types'!B:C,2,false)</f>
        <v>მცირე მეწარმე</v>
      </c>
      <c r="E1626" s="1" t="b">
        <v>0</v>
      </c>
      <c r="F1626" s="6" t="s">
        <v>8507</v>
      </c>
      <c r="G1626" s="6" t="str">
        <f>VLOOKUP(W1626, Countries!B:H,7,false)</f>
        <v>საქართველო - GEO</v>
      </c>
      <c r="H1626" s="6" t="s">
        <v>8508</v>
      </c>
      <c r="N1626" s="6" t="s">
        <v>80</v>
      </c>
      <c r="P1626" s="6" t="s">
        <v>8509</v>
      </c>
      <c r="R1626" s="6">
        <v>38149.0</v>
      </c>
      <c r="S1626" s="6">
        <v>865.0</v>
      </c>
      <c r="T1626" s="1" t="str">
        <f t="shared" si="1"/>
        <v>ICE001625</v>
      </c>
      <c r="U1626" s="1" t="str">
        <f>TRIM(B1626)&amp;" (ს.კ. "&amp;TRIM(F1626)&amp;") - "&amp;VLOOKUP(X1626,'Entity Types'!B:C,2,false)</f>
        <v>ბადრი მალაყმაძე (ს.კ. 61001023243) - მცირე მეწარმე</v>
      </c>
      <c r="V1626" s="6" t="s">
        <v>6302</v>
      </c>
      <c r="W1626" s="6" t="s">
        <v>63</v>
      </c>
      <c r="X1626" s="6" t="s">
        <v>417</v>
      </c>
    </row>
    <row r="1627">
      <c r="A1627" s="5">
        <v>44346.903370266205</v>
      </c>
      <c r="B1627" s="6" t="s">
        <v>8510</v>
      </c>
      <c r="D1627" s="1" t="str">
        <f>VLOOKUP(X1627,'Entity Types'!B:C,2,false)</f>
        <v>ინდ. მეწარმე</v>
      </c>
      <c r="E1627" s="1" t="b">
        <v>0</v>
      </c>
      <c r="F1627" s="6" t="s">
        <v>8511</v>
      </c>
      <c r="G1627" s="6" t="str">
        <f>VLOOKUP(W1627, Countries!B:H,7,false)</f>
        <v>საქართველო - GEO</v>
      </c>
      <c r="H1627" s="6" t="s">
        <v>8512</v>
      </c>
      <c r="N1627" s="6" t="s">
        <v>80</v>
      </c>
      <c r="P1627" s="6" t="s">
        <v>8513</v>
      </c>
      <c r="Q1627" s="6" t="s">
        <v>8514</v>
      </c>
      <c r="R1627" s="6">
        <v>41942.0</v>
      </c>
      <c r="S1627" s="6">
        <v>615.0</v>
      </c>
      <c r="T1627" s="1" t="str">
        <f t="shared" si="1"/>
        <v>ICE001626</v>
      </c>
      <c r="U1627" s="1" t="str">
        <f>TRIM(B1627)&amp;" (ს.კ. "&amp;TRIM(F1627)&amp;") - "&amp;VLOOKUP(X1627,'Entity Types'!B:C,2,false)</f>
        <v>ვაჟა ოქროჯანაშვილი (ს.კ. 300129992) - ინდ. მეწარმე</v>
      </c>
      <c r="V1627" s="6" t="s">
        <v>6302</v>
      </c>
      <c r="W1627" s="6" t="s">
        <v>63</v>
      </c>
      <c r="X1627" s="6" t="s">
        <v>892</v>
      </c>
    </row>
    <row r="1628">
      <c r="A1628" s="5">
        <v>44346.90339892361</v>
      </c>
      <c r="B1628" s="6" t="s">
        <v>8515</v>
      </c>
      <c r="D1628" s="1" t="str">
        <f>VLOOKUP(X1628,'Entity Types'!B:C,2,false)</f>
        <v>ინდ. მეწარმე</v>
      </c>
      <c r="E1628" s="1" t="b">
        <v>0</v>
      </c>
      <c r="F1628" s="6" t="s">
        <v>8516</v>
      </c>
      <c r="G1628" s="6" t="str">
        <f>VLOOKUP(W1628, Countries!B:H,7,false)</f>
        <v>საქართველო - GEO</v>
      </c>
      <c r="H1628" s="6" t="s">
        <v>8517</v>
      </c>
      <c r="N1628" s="6" t="s">
        <v>80</v>
      </c>
      <c r="P1628" s="6" t="s">
        <v>8518</v>
      </c>
      <c r="R1628" s="6">
        <v>39605.0</v>
      </c>
      <c r="S1628" s="6">
        <v>589.0</v>
      </c>
      <c r="T1628" s="1" t="str">
        <f t="shared" si="1"/>
        <v>ICE001627</v>
      </c>
      <c r="U1628" s="1" t="str">
        <f>TRIM(B1628)&amp;" (ს.კ. "&amp;TRIM(F1628)&amp;") - "&amp;VLOOKUP(X1628,'Entity Types'!B:C,2,false)</f>
        <v>მალხაზი გიორგაძე (ს.კ. 21001002425) - ინდ. მეწარმე</v>
      </c>
      <c r="V1628" s="6" t="s">
        <v>6302</v>
      </c>
      <c r="W1628" s="6" t="s">
        <v>63</v>
      </c>
      <c r="X1628" s="6" t="s">
        <v>892</v>
      </c>
    </row>
    <row r="1629">
      <c r="A1629" s="5">
        <v>44346.903423807875</v>
      </c>
      <c r="B1629" s="6" t="s">
        <v>8519</v>
      </c>
      <c r="D1629" s="1" t="str">
        <f>VLOOKUP(X1629,'Entity Types'!B:C,2,false)</f>
        <v>ინდ. მეწარმე</v>
      </c>
      <c r="E1629" s="1" t="b">
        <v>0</v>
      </c>
      <c r="F1629" s="6" t="s">
        <v>8520</v>
      </c>
      <c r="G1629" s="6" t="str">
        <f>VLOOKUP(W1629, Countries!B:H,7,false)</f>
        <v>საქართველო - GEO</v>
      </c>
      <c r="H1629" s="6" t="s">
        <v>8521</v>
      </c>
      <c r="N1629" s="6" t="s">
        <v>80</v>
      </c>
      <c r="P1629" s="6" t="s">
        <v>8522</v>
      </c>
      <c r="R1629" s="6">
        <v>35332.0</v>
      </c>
      <c r="S1629" s="6">
        <v>680.0</v>
      </c>
      <c r="T1629" s="1" t="str">
        <f t="shared" si="1"/>
        <v>ICE001628</v>
      </c>
      <c r="U1629" s="1" t="str">
        <f>TRIM(B1629)&amp;" (ს.კ. "&amp;TRIM(F1629)&amp;") - "&amp;VLOOKUP(X1629,'Entity Types'!B:C,2,false)</f>
        <v>კობა თარხნიშვილი (ს.კ. 24001000456) - ინდ. მეწარმე</v>
      </c>
      <c r="V1629" s="6" t="s">
        <v>6302</v>
      </c>
      <c r="W1629" s="6" t="s">
        <v>63</v>
      </c>
      <c r="X1629" s="6" t="s">
        <v>892</v>
      </c>
    </row>
    <row r="1630">
      <c r="A1630" s="5">
        <v>44346.903446192126</v>
      </c>
      <c r="B1630" s="6" t="s">
        <v>8523</v>
      </c>
      <c r="D1630" s="1" t="str">
        <f>VLOOKUP(X1630,'Entity Types'!B:C,2,false)</f>
        <v>ინდ. მეწარმე</v>
      </c>
      <c r="E1630" s="1" t="b">
        <v>0</v>
      </c>
      <c r="F1630" s="6" t="s">
        <v>8524</v>
      </c>
      <c r="G1630" s="6" t="str">
        <f>VLOOKUP(W1630, Countries!B:H,7,false)</f>
        <v>საქართველო - GEO</v>
      </c>
      <c r="H1630" s="6" t="s">
        <v>8525</v>
      </c>
      <c r="N1630" s="6" t="s">
        <v>80</v>
      </c>
      <c r="P1630" s="6" t="s">
        <v>8526</v>
      </c>
      <c r="Q1630" s="6" t="s">
        <v>8527</v>
      </c>
      <c r="R1630" s="6">
        <v>41788.0</v>
      </c>
      <c r="S1630" s="6">
        <v>573.0</v>
      </c>
      <c r="T1630" s="1" t="str">
        <f t="shared" si="1"/>
        <v>ICE001629</v>
      </c>
      <c r="U1630" s="1" t="str">
        <f>TRIM(B1630)&amp;" (ს.კ. "&amp;TRIM(F1630)&amp;") - "&amp;VLOOKUP(X1630,'Entity Types'!B:C,2,false)</f>
        <v>ნაშრევანი გამხარაშვილი (ს.კ. 316312227) - ინდ. მეწარმე</v>
      </c>
      <c r="V1630" s="6" t="s">
        <v>6302</v>
      </c>
      <c r="W1630" s="6" t="s">
        <v>63</v>
      </c>
      <c r="X1630" s="6" t="s">
        <v>892</v>
      </c>
    </row>
    <row r="1631">
      <c r="A1631" s="5">
        <v>44346.903469641205</v>
      </c>
      <c r="B1631" s="6" t="s">
        <v>8528</v>
      </c>
      <c r="D1631" s="1" t="str">
        <f>VLOOKUP(X1631,'Entity Types'!B:C,2,false)</f>
        <v>ინდ. მეწარმე</v>
      </c>
      <c r="E1631" s="1" t="b">
        <v>0</v>
      </c>
      <c r="F1631" s="6" t="s">
        <v>8529</v>
      </c>
      <c r="G1631" s="6" t="str">
        <f>VLOOKUP(W1631, Countries!B:H,7,false)</f>
        <v>საქართველო - GEO</v>
      </c>
      <c r="H1631" s="6" t="s">
        <v>8530</v>
      </c>
      <c r="N1631" s="6" t="s">
        <v>80</v>
      </c>
      <c r="P1631" s="6" t="s">
        <v>8531</v>
      </c>
      <c r="Q1631" s="6" t="s">
        <v>8532</v>
      </c>
      <c r="R1631" s="6">
        <v>41617.0</v>
      </c>
      <c r="S1631" s="6">
        <v>491.0</v>
      </c>
      <c r="T1631" s="1" t="str">
        <f t="shared" si="1"/>
        <v>ICE001630</v>
      </c>
      <c r="U1631" s="1" t="str">
        <f>TRIM(B1631)&amp;" (ს.კ. "&amp;TRIM(F1631)&amp;") - "&amp;VLOOKUP(X1631,'Entity Types'!B:C,2,false)</f>
        <v>იამზე წულაია (ს.კ. 29001040471) - ინდ. მეწარმე</v>
      </c>
      <c r="V1631" s="6" t="s">
        <v>6302</v>
      </c>
      <c r="W1631" s="6" t="s">
        <v>63</v>
      </c>
      <c r="X1631" s="6" t="s">
        <v>892</v>
      </c>
    </row>
    <row r="1632">
      <c r="A1632" s="5">
        <v>44346.90349363426</v>
      </c>
      <c r="B1632" s="6" t="s">
        <v>8533</v>
      </c>
      <c r="D1632" s="1" t="str">
        <f>VLOOKUP(X1632,'Entity Types'!B:C,2,false)</f>
        <v>ინდ. მეწარმე</v>
      </c>
      <c r="E1632" s="1" t="b">
        <v>0</v>
      </c>
      <c r="F1632" s="6" t="s">
        <v>8534</v>
      </c>
      <c r="G1632" s="6" t="str">
        <f>VLOOKUP(W1632, Countries!B:H,7,false)</f>
        <v>საქართველო - GEO</v>
      </c>
      <c r="H1632" s="6" t="s">
        <v>8535</v>
      </c>
      <c r="N1632" s="6" t="s">
        <v>80</v>
      </c>
      <c r="P1632" s="6" t="s">
        <v>8536</v>
      </c>
      <c r="R1632" s="6">
        <v>40561.0</v>
      </c>
      <c r="S1632" s="6">
        <v>443.0</v>
      </c>
      <c r="T1632" s="1" t="str">
        <f t="shared" si="1"/>
        <v>ICE001631</v>
      </c>
      <c r="U1632" s="1" t="str">
        <f>TRIM(B1632)&amp;" (ს.კ. "&amp;TRIM(F1632)&amp;") - "&amp;VLOOKUP(X1632,'Entity Types'!B:C,2,false)</f>
        <v>ზაზა ჯულაყიძე (ს.კ. 17801033799) - ინდ. მეწარმე</v>
      </c>
      <c r="V1632" s="6" t="s">
        <v>6302</v>
      </c>
      <c r="W1632" s="6" t="s">
        <v>63</v>
      </c>
      <c r="X1632" s="6" t="s">
        <v>892</v>
      </c>
    </row>
    <row r="1633">
      <c r="A1633" s="5">
        <v>44346.90351783565</v>
      </c>
      <c r="B1633" s="6" t="s">
        <v>8537</v>
      </c>
      <c r="D1633" s="1" t="str">
        <f>VLOOKUP(X1633,'Entity Types'!B:C,2,false)</f>
        <v>ინდ. მეწარმე</v>
      </c>
      <c r="E1633" s="1" t="b">
        <v>0</v>
      </c>
      <c r="F1633" s="6" t="s">
        <v>8538</v>
      </c>
      <c r="G1633" s="6" t="str">
        <f>VLOOKUP(W1633, Countries!B:H,7,false)</f>
        <v>საქართველო - GEO</v>
      </c>
      <c r="H1633" s="6" t="s">
        <v>8539</v>
      </c>
      <c r="N1633" s="6" t="s">
        <v>80</v>
      </c>
      <c r="P1633" s="6" t="s">
        <v>8540</v>
      </c>
      <c r="R1633" s="6">
        <v>40687.0</v>
      </c>
      <c r="S1633" s="6">
        <v>409.0</v>
      </c>
      <c r="T1633" s="1" t="str">
        <f t="shared" si="1"/>
        <v>ICE001632</v>
      </c>
      <c r="U1633" s="1" t="str">
        <f>TRIM(B1633)&amp;" (ს.კ. "&amp;TRIM(F1633)&amp;") - "&amp;VLOOKUP(X1633,'Entity Types'!B:C,2,false)</f>
        <v>ვაჟა კვანტრიშვილი (ს.კ. 18001062317) - ინდ. მეწარმე</v>
      </c>
      <c r="V1633" s="6" t="s">
        <v>6302</v>
      </c>
      <c r="W1633" s="6" t="s">
        <v>63</v>
      </c>
      <c r="X1633" s="6" t="s">
        <v>892</v>
      </c>
    </row>
    <row r="1634">
      <c r="A1634" s="5">
        <v>44346.90354621528</v>
      </c>
      <c r="B1634" s="6" t="s">
        <v>8541</v>
      </c>
      <c r="D1634" s="1" t="str">
        <f>VLOOKUP(X1634,'Entity Types'!B:C,2,false)</f>
        <v>ინდ. მეწარმე</v>
      </c>
      <c r="E1634" s="1" t="b">
        <v>0</v>
      </c>
      <c r="F1634" s="6" t="s">
        <v>8542</v>
      </c>
      <c r="G1634" s="6" t="str">
        <f>VLOOKUP(W1634, Countries!B:H,7,false)</f>
        <v>საქართველო - GEO</v>
      </c>
      <c r="H1634" s="6" t="s">
        <v>8543</v>
      </c>
      <c r="N1634" s="6" t="s">
        <v>80</v>
      </c>
      <c r="P1634" s="6" t="s">
        <v>8544</v>
      </c>
      <c r="Q1634" s="6" t="s">
        <v>8545</v>
      </c>
      <c r="R1634" s="6">
        <v>42304.0</v>
      </c>
      <c r="S1634" s="6">
        <v>627.0</v>
      </c>
      <c r="T1634" s="1" t="str">
        <f t="shared" si="1"/>
        <v>ICE001633</v>
      </c>
      <c r="U1634" s="1" t="str">
        <f>TRIM(B1634)&amp;" (ს.კ. "&amp;TRIM(F1634)&amp;") - "&amp;VLOOKUP(X1634,'Entity Types'!B:C,2,false)</f>
        <v>აკაკი ცნობილაძე (ს.კ. 21001001440) - ინდ. მეწარმე</v>
      </c>
      <c r="V1634" s="6" t="s">
        <v>6302</v>
      </c>
      <c r="W1634" s="6" t="s">
        <v>63</v>
      </c>
      <c r="X1634" s="6" t="s">
        <v>892</v>
      </c>
    </row>
    <row r="1635">
      <c r="A1635" s="5">
        <v>44346.90357079861</v>
      </c>
      <c r="B1635" s="6" t="s">
        <v>8546</v>
      </c>
      <c r="D1635" s="1" t="str">
        <f>VLOOKUP(X1635,'Entity Types'!B:C,2,false)</f>
        <v>ფიზ. პირი</v>
      </c>
      <c r="E1635" s="1" t="b">
        <v>0</v>
      </c>
      <c r="F1635" s="6" t="s">
        <v>8547</v>
      </c>
      <c r="G1635" s="6" t="str">
        <f>VLOOKUP(W1635, Countries!B:H,7,false)</f>
        <v>საქართველო - GEO</v>
      </c>
      <c r="H1635" s="6" t="s">
        <v>8548</v>
      </c>
      <c r="N1635" s="6" t="s">
        <v>80</v>
      </c>
      <c r="P1635" s="6" t="s">
        <v>8549</v>
      </c>
      <c r="S1635" s="6">
        <v>338.0</v>
      </c>
      <c r="T1635" s="1" t="str">
        <f t="shared" si="1"/>
        <v>ICE001634</v>
      </c>
      <c r="U1635" s="1" t="str">
        <f>TRIM(B1635)&amp;" (ს.კ. "&amp;TRIM(F1635)&amp;") - "&amp;VLOOKUP(X1635,'Entity Types'!B:C,2,false)</f>
        <v>სახიბ იუსიფოვი (ს.კ. 35001009577) - ფიზ. პირი</v>
      </c>
      <c r="V1635" s="6" t="s">
        <v>6302</v>
      </c>
      <c r="W1635" s="6" t="s">
        <v>63</v>
      </c>
      <c r="X1635" s="6" t="s">
        <v>92</v>
      </c>
    </row>
    <row r="1636">
      <c r="A1636" s="5">
        <v>44346.90647053241</v>
      </c>
      <c r="B1636" s="6" t="s">
        <v>8550</v>
      </c>
      <c r="D1636" s="1" t="str">
        <f>VLOOKUP(X1636,'Entity Types'!B:C,2,false)</f>
        <v>ინდ. მეწარმე</v>
      </c>
      <c r="E1636" s="1" t="b">
        <v>0</v>
      </c>
      <c r="F1636" s="6" t="s">
        <v>8551</v>
      </c>
      <c r="G1636" s="6" t="str">
        <f>VLOOKUP(W1636, Countries!B:H,7,false)</f>
        <v>საქართველო - GEO</v>
      </c>
      <c r="H1636" s="6" t="s">
        <v>8552</v>
      </c>
      <c r="N1636" s="6" t="s">
        <v>80</v>
      </c>
      <c r="P1636" s="6" t="s">
        <v>8553</v>
      </c>
      <c r="R1636" s="6">
        <v>38756.0</v>
      </c>
      <c r="S1636" s="6">
        <v>339.0</v>
      </c>
      <c r="T1636" s="1" t="str">
        <f t="shared" si="1"/>
        <v>ICE001635</v>
      </c>
      <c r="U1636" s="1" t="str">
        <f>TRIM(B1636)&amp;" (ს.კ. "&amp;TRIM(F1636)&amp;") - "&amp;VLOOKUP(X1636,'Entity Types'!B:C,2,false)</f>
        <v>გოჩა ბენიძე (ს.კ. 62003001728) - ინდ. მეწარმე</v>
      </c>
      <c r="V1636" s="6" t="s">
        <v>6302</v>
      </c>
      <c r="W1636" s="6" t="s">
        <v>63</v>
      </c>
      <c r="X1636" s="6" t="s">
        <v>892</v>
      </c>
    </row>
    <row r="1637">
      <c r="A1637" s="5">
        <v>44346.90651108796</v>
      </c>
      <c r="B1637" s="6" t="s">
        <v>8554</v>
      </c>
      <c r="D1637" s="1" t="str">
        <f>VLOOKUP(X1637,'Entity Types'!B:C,2,false)</f>
        <v>მცირე მეწარმე</v>
      </c>
      <c r="E1637" s="1" t="b">
        <v>0</v>
      </c>
      <c r="F1637" s="6" t="s">
        <v>8555</v>
      </c>
      <c r="G1637" s="6" t="str">
        <f>VLOOKUP(W1637, Countries!B:H,7,false)</f>
        <v>საქართველო - GEO</v>
      </c>
      <c r="H1637" s="6" t="s">
        <v>8556</v>
      </c>
      <c r="N1637" s="6" t="s">
        <v>80</v>
      </c>
      <c r="P1637" s="6" t="s">
        <v>8557</v>
      </c>
      <c r="R1637" s="6">
        <v>39252.0</v>
      </c>
      <c r="S1637" s="6">
        <v>320.0</v>
      </c>
      <c r="T1637" s="1" t="str">
        <f t="shared" si="1"/>
        <v>ICE001636</v>
      </c>
      <c r="U1637" s="1" t="str">
        <f>TRIM(B1637)&amp;" (ს.კ. "&amp;TRIM(F1637)&amp;") - "&amp;VLOOKUP(X1637,'Entity Types'!B:C,2,false)</f>
        <v>გოდერძი მოქია (ს.კ. 35001106365) - მცირე მეწარმე</v>
      </c>
      <c r="V1637" s="6" t="s">
        <v>6302</v>
      </c>
      <c r="W1637" s="6" t="s">
        <v>63</v>
      </c>
      <c r="X1637" s="6" t="s">
        <v>417</v>
      </c>
    </row>
    <row r="1638">
      <c r="A1638" s="5">
        <v>44346.90654768518</v>
      </c>
      <c r="B1638" s="6" t="s">
        <v>8558</v>
      </c>
      <c r="D1638" s="1" t="str">
        <f>VLOOKUP(X1638,'Entity Types'!B:C,2,false)</f>
        <v>ინდ. მეწარმე</v>
      </c>
      <c r="E1638" s="1" t="b">
        <v>0</v>
      </c>
      <c r="F1638" s="6" t="s">
        <v>8559</v>
      </c>
      <c r="G1638" s="6" t="str">
        <f>VLOOKUP(W1638, Countries!B:H,7,false)</f>
        <v>საქართველო - GEO</v>
      </c>
      <c r="H1638" s="6" t="s">
        <v>8560</v>
      </c>
      <c r="N1638" s="6" t="s">
        <v>80</v>
      </c>
      <c r="P1638" s="6" t="s">
        <v>8561</v>
      </c>
      <c r="R1638" s="6">
        <v>36387.0</v>
      </c>
      <c r="S1638" s="6">
        <v>178.0</v>
      </c>
      <c r="T1638" s="1" t="str">
        <f t="shared" si="1"/>
        <v>ICE001637</v>
      </c>
      <c r="U1638" s="1" t="str">
        <f>TRIM(B1638)&amp;" (ს.კ. "&amp;TRIM(F1638)&amp;") - "&amp;VLOOKUP(X1638,'Entity Types'!B:C,2,false)</f>
        <v>თენგიზ მანაგაძე (ს.კ. 62003001482) - ინდ. მეწარმე</v>
      </c>
      <c r="V1638" s="6" t="s">
        <v>6302</v>
      </c>
      <c r="W1638" s="6" t="s">
        <v>63</v>
      </c>
      <c r="X1638" s="6" t="s">
        <v>892</v>
      </c>
    </row>
    <row r="1639">
      <c r="A1639" s="5">
        <v>44346.90658542824</v>
      </c>
      <c r="B1639" s="6" t="s">
        <v>8562</v>
      </c>
      <c r="D1639" s="1" t="str">
        <f>VLOOKUP(X1639,'Entity Types'!B:C,2,false)</f>
        <v>საჯარო სამართლის იურიდიული პირი</v>
      </c>
      <c r="E1639" s="1" t="b">
        <v>0</v>
      </c>
      <c r="F1639" s="6" t="s">
        <v>8563</v>
      </c>
      <c r="G1639" s="6" t="str">
        <f>VLOOKUP(W1639, Countries!B:H,7,false)</f>
        <v>საქართველო - GEO</v>
      </c>
      <c r="H1639" s="6" t="s">
        <v>8564</v>
      </c>
      <c r="K1639" s="6" t="s">
        <v>8565</v>
      </c>
      <c r="L1639" s="6">
        <v>5.7001005477E10</v>
      </c>
      <c r="N1639" s="6" t="s">
        <v>80</v>
      </c>
      <c r="P1639" s="6" t="s">
        <v>8566</v>
      </c>
      <c r="R1639" s="6">
        <v>40911.0</v>
      </c>
      <c r="S1639" s="6">
        <v>146.0</v>
      </c>
      <c r="T1639" s="1" t="str">
        <f t="shared" si="1"/>
        <v>ICE001638</v>
      </c>
      <c r="U1639" s="1" t="str">
        <f>TRIM(B1639)&amp;" (ს.კ. "&amp;TRIM(F1639)&amp;") - "&amp;VLOOKUP(X1639,'Entity Types'!B:C,2,false)</f>
        <v>საქართველოს შინაგან საქმეთა სამინისტროს სსიპ "112" (ს.კ. 204579429) - საჯარო სამართლის იურიდიული პირი</v>
      </c>
      <c r="V1639" s="6" t="s">
        <v>6302</v>
      </c>
      <c r="W1639" s="6" t="s">
        <v>63</v>
      </c>
      <c r="X1639" s="6" t="s">
        <v>880</v>
      </c>
    </row>
    <row r="1640">
      <c r="A1640" s="5">
        <v>44346.90662221065</v>
      </c>
      <c r="B1640" s="6" t="s">
        <v>8567</v>
      </c>
      <c r="D1640" s="1" t="str">
        <f>VLOOKUP(X1640,'Entity Types'!B:C,2,false)</f>
        <v>ინდ. მეწარმე</v>
      </c>
      <c r="E1640" s="1" t="b">
        <v>0</v>
      </c>
      <c r="F1640" s="6" t="s">
        <v>8568</v>
      </c>
      <c r="G1640" s="6" t="str">
        <f>VLOOKUP(W1640, Countries!B:H,7,false)</f>
        <v>საქართველო - GEO</v>
      </c>
      <c r="H1640" s="6" t="s">
        <v>8569</v>
      </c>
      <c r="N1640" s="6" t="s">
        <v>80</v>
      </c>
      <c r="P1640" s="6" t="s">
        <v>8570</v>
      </c>
      <c r="Q1640" s="6" t="s">
        <v>8571</v>
      </c>
      <c r="R1640" s="6">
        <v>41093.0</v>
      </c>
      <c r="T1640" s="1" t="str">
        <f t="shared" si="1"/>
        <v>ICE001639</v>
      </c>
      <c r="U1640" s="1" t="str">
        <f>TRIM(B1640)&amp;" (ს.კ. "&amp;TRIM(F1640)&amp;") - "&amp;VLOOKUP(X1640,'Entity Types'!B:C,2,false)</f>
        <v>მანანა პრუსეცკი (ს.კ. 01008005543) - ინდ. მეწარმე</v>
      </c>
      <c r="V1640" s="6" t="s">
        <v>6302</v>
      </c>
      <c r="W1640" s="6" t="s">
        <v>63</v>
      </c>
      <c r="X1640" s="6" t="s">
        <v>892</v>
      </c>
    </row>
    <row r="1641">
      <c r="A1641" s="5">
        <v>44346.906659479166</v>
      </c>
      <c r="B1641" s="6" t="s">
        <v>8572</v>
      </c>
      <c r="D1641" s="1" t="str">
        <f>VLOOKUP(X1641,'Entity Types'!B:C,2,false)</f>
        <v>საჯარო სამართლის იურიდიული პირი</v>
      </c>
      <c r="E1641" s="1" t="b">
        <v>0</v>
      </c>
      <c r="F1641" s="6" t="s">
        <v>8573</v>
      </c>
      <c r="G1641" s="6" t="str">
        <f>VLOOKUP(W1641, Countries!B:H,7,false)</f>
        <v>საქართველო - GEO</v>
      </c>
      <c r="H1641" s="6" t="s">
        <v>8574</v>
      </c>
      <c r="K1641" s="6" t="s">
        <v>8575</v>
      </c>
      <c r="L1641" s="6" t="s">
        <v>8576</v>
      </c>
      <c r="N1641" s="6" t="s">
        <v>80</v>
      </c>
      <c r="P1641" s="6" t="s">
        <v>8577</v>
      </c>
      <c r="R1641" s="6">
        <v>34759.0</v>
      </c>
      <c r="T1641" s="1" t="str">
        <f t="shared" si="1"/>
        <v>ICE001640</v>
      </c>
      <c r="U1641" s="1" t="str">
        <f>TRIM(B1641)&amp;" (ს.კ. "&amp;TRIM(F1641)&amp;") - "&amp;VLOOKUP(X1641,'Entity Types'!B:C,2,false)</f>
        <v>"ლევან სამხარაულის სახელობის სასამართლო ექსპერტიზის ეროვნული ბიურო" (ს.კ. 204852089) - საჯარო სამართლის იურიდიული პირი</v>
      </c>
      <c r="V1641" s="6" t="s">
        <v>6302</v>
      </c>
      <c r="W1641" s="6" t="s">
        <v>63</v>
      </c>
      <c r="X1641" s="6" t="s">
        <v>880</v>
      </c>
    </row>
    <row r="1642">
      <c r="A1642" s="5">
        <v>44346.906696736114</v>
      </c>
      <c r="B1642" s="6" t="s">
        <v>8578</v>
      </c>
      <c r="D1642" s="1" t="str">
        <f>VLOOKUP(X1642,'Entity Types'!B:C,2,false)</f>
        <v>ინდ. მეწარმე</v>
      </c>
      <c r="E1642" s="1" t="b">
        <v>0</v>
      </c>
      <c r="F1642" s="6" t="s">
        <v>8579</v>
      </c>
      <c r="G1642" s="6" t="str">
        <f>VLOOKUP(W1642, Countries!B:H,7,false)</f>
        <v>საქართველო - GEO</v>
      </c>
      <c r="H1642" s="6" t="s">
        <v>2633</v>
      </c>
      <c r="N1642" s="6" t="s">
        <v>80</v>
      </c>
      <c r="P1642" s="6" t="s">
        <v>8580</v>
      </c>
      <c r="R1642" s="6">
        <v>37424.0</v>
      </c>
      <c r="S1642" s="6">
        <v>147.0</v>
      </c>
      <c r="T1642" s="1" t="str">
        <f t="shared" si="1"/>
        <v>ICE001641</v>
      </c>
      <c r="U1642" s="1" t="str">
        <f>TRIM(B1642)&amp;" (ს.კ. "&amp;TRIM(F1642)&amp;") - "&amp;VLOOKUP(X1642,'Entity Types'!B:C,2,false)</f>
        <v>თორნიკე არახამია (ს.კ. 62005002744) - ინდ. მეწარმე</v>
      </c>
      <c r="V1642" s="6" t="s">
        <v>6302</v>
      </c>
      <c r="W1642" s="6" t="s">
        <v>63</v>
      </c>
      <c r="X1642" s="6" t="s">
        <v>892</v>
      </c>
    </row>
    <row r="1643">
      <c r="A1643" s="5">
        <v>44346.90673378472</v>
      </c>
      <c r="B1643" s="6" t="s">
        <v>8581</v>
      </c>
      <c r="D1643" s="1" t="str">
        <f>VLOOKUP(X1643,'Entity Types'!B:C,2,false)</f>
        <v>შპს</v>
      </c>
      <c r="E1643" s="1" t="b">
        <v>0</v>
      </c>
      <c r="F1643" s="6" t="s">
        <v>8582</v>
      </c>
      <c r="G1643" s="6" t="str">
        <f>VLOOKUP(W1643, Countries!B:H,7,false)</f>
        <v>საქართველო - GEO</v>
      </c>
      <c r="H1643" s="6" t="s">
        <v>8583</v>
      </c>
      <c r="K1643" s="6" t="s">
        <v>8584</v>
      </c>
      <c r="L1643" s="6" t="s">
        <v>8585</v>
      </c>
      <c r="N1643" s="6" t="s">
        <v>80</v>
      </c>
      <c r="P1643" s="6" t="s">
        <v>8586</v>
      </c>
      <c r="Q1643" s="6" t="s">
        <v>8587</v>
      </c>
      <c r="R1643" s="6">
        <v>42585.0</v>
      </c>
      <c r="T1643" s="1" t="str">
        <f t="shared" si="1"/>
        <v>ICE001642</v>
      </c>
      <c r="U1643" s="1" t="str">
        <f>TRIM(B1643)&amp;" (ს.კ. "&amp;TRIM(F1643)&amp;") - "&amp;VLOOKUP(X1643,'Entity Types'!B:C,2,false)</f>
        <v>ოპტიმა (ს.კ. 405160819) - შპს</v>
      </c>
      <c r="V1643" s="6" t="s">
        <v>62</v>
      </c>
      <c r="W1643" s="6" t="s">
        <v>63</v>
      </c>
      <c r="X1643" s="6" t="s">
        <v>64</v>
      </c>
    </row>
    <row r="1644">
      <c r="A1644" s="5">
        <v>44346.90677181713</v>
      </c>
      <c r="B1644" s="6" t="s">
        <v>7870</v>
      </c>
      <c r="D1644" s="1" t="str">
        <f>VLOOKUP(X1644,'Entity Types'!B:C,2,false)</f>
        <v>ფიზ. პირი</v>
      </c>
      <c r="E1644" s="1" t="b">
        <v>0</v>
      </c>
      <c r="F1644" s="6" t="s">
        <v>8588</v>
      </c>
      <c r="G1644" s="6" t="str">
        <f>VLOOKUP(W1644, Countries!B:H,7,false)</f>
        <v>საქართველო - GEO</v>
      </c>
      <c r="H1644" s="6" t="s">
        <v>8589</v>
      </c>
      <c r="N1644" s="6" t="s">
        <v>80</v>
      </c>
      <c r="P1644" s="6" t="s">
        <v>8590</v>
      </c>
      <c r="S1644" s="6">
        <v>1573.0</v>
      </c>
      <c r="T1644" s="1" t="str">
        <f t="shared" si="1"/>
        <v>ICE001643</v>
      </c>
      <c r="U1644" s="1" t="str">
        <f>TRIM(B1644)&amp;" (ს.კ. "&amp;TRIM(F1644)&amp;") - "&amp;VLOOKUP(X1644,'Entity Types'!B:C,2,false)</f>
        <v>დავით დავითაშვილი (ს.კ. 24001002261) - ფიზ. პირი</v>
      </c>
      <c r="V1644" s="6" t="s">
        <v>62</v>
      </c>
      <c r="W1644" s="6" t="s">
        <v>63</v>
      </c>
      <c r="X1644" s="6" t="s">
        <v>92</v>
      </c>
    </row>
    <row r="1645">
      <c r="A1645" s="5">
        <v>44346.90680831019</v>
      </c>
      <c r="B1645" s="6" t="s">
        <v>8591</v>
      </c>
      <c r="D1645" s="1" t="str">
        <f>VLOOKUP(X1645,'Entity Types'!B:C,2,false)</f>
        <v>შპს</v>
      </c>
      <c r="E1645" s="1" t="b">
        <v>0</v>
      </c>
      <c r="F1645" s="6" t="s">
        <v>8592</v>
      </c>
      <c r="G1645" s="6" t="str">
        <f>VLOOKUP(W1645, Countries!B:H,7,false)</f>
        <v>საქართველო - GEO</v>
      </c>
      <c r="H1645" s="6" t="s">
        <v>8593</v>
      </c>
      <c r="K1645" s="6" t="s">
        <v>8594</v>
      </c>
      <c r="L1645" s="6">
        <v>6.1006010929E10</v>
      </c>
      <c r="N1645" s="6" t="s">
        <v>8595</v>
      </c>
      <c r="P1645" s="6" t="s">
        <v>8596</v>
      </c>
      <c r="R1645" s="6">
        <v>43209.0</v>
      </c>
      <c r="S1645" s="6">
        <v>1147.0</v>
      </c>
      <c r="T1645" s="1" t="str">
        <f t="shared" si="1"/>
        <v>ICE001644</v>
      </c>
      <c r="U1645" s="1" t="str">
        <f>TRIM(B1645)&amp;" (ს.კ. "&amp;TRIM(F1645)&amp;") - "&amp;VLOOKUP(X1645,'Entity Types'!B:C,2,false)</f>
        <v>ინოქს (ს.კ. 445531309) - შპს</v>
      </c>
      <c r="V1645" s="6" t="s">
        <v>62</v>
      </c>
      <c r="W1645" s="6" t="s">
        <v>63</v>
      </c>
      <c r="X1645" s="6" t="s">
        <v>64</v>
      </c>
    </row>
    <row r="1646">
      <c r="A1646" s="5">
        <v>44346.90684471065</v>
      </c>
      <c r="B1646" s="6" t="s">
        <v>8597</v>
      </c>
      <c r="D1646" s="1" t="str">
        <f>VLOOKUP(X1646,'Entity Types'!B:C,2,false)</f>
        <v>შპს</v>
      </c>
      <c r="E1646" s="1" t="b">
        <v>0</v>
      </c>
      <c r="F1646" s="6" t="s">
        <v>8598</v>
      </c>
      <c r="G1646" s="6" t="str">
        <f>VLOOKUP(W1646, Countries!B:H,7,false)</f>
        <v>საქართველო - GEO</v>
      </c>
      <c r="H1646" s="6" t="s">
        <v>8599</v>
      </c>
      <c r="I1646" s="6" t="s">
        <v>8600</v>
      </c>
      <c r="K1646" s="6" t="s">
        <v>8601</v>
      </c>
      <c r="L1646" s="6">
        <v>6.1006059828E10</v>
      </c>
      <c r="N1646" s="6" t="s">
        <v>80</v>
      </c>
      <c r="O1646" s="6">
        <v>5.93348442E8</v>
      </c>
      <c r="P1646" s="6" t="s">
        <v>8602</v>
      </c>
      <c r="Q1646" s="6" t="s">
        <v>8603</v>
      </c>
      <c r="R1646" s="6">
        <v>44062.0</v>
      </c>
      <c r="S1646" s="6">
        <v>1569.0</v>
      </c>
      <c r="T1646" s="1" t="str">
        <f t="shared" si="1"/>
        <v>ICE001645</v>
      </c>
      <c r="U1646" s="1" t="str">
        <f>TRIM(B1646)&amp;" (ს.კ. "&amp;TRIM(F1646)&amp;") - "&amp;VLOOKUP(X1646,'Entity Types'!B:C,2,false)</f>
        <v>მ-ბათუმი (ს.კ. 445584617) - შპს</v>
      </c>
      <c r="V1646" s="6" t="s">
        <v>62</v>
      </c>
      <c r="W1646" s="6" t="s">
        <v>63</v>
      </c>
      <c r="X1646" s="6" t="s">
        <v>64</v>
      </c>
    </row>
    <row r="1647">
      <c r="A1647" s="5">
        <v>44346.90688101852</v>
      </c>
      <c r="B1647" s="6" t="s">
        <v>4100</v>
      </c>
      <c r="D1647" s="1" t="str">
        <f>VLOOKUP(X1647,'Entity Types'!B:C,2,false)</f>
        <v>შპს</v>
      </c>
      <c r="E1647" s="1" t="b">
        <v>0</v>
      </c>
      <c r="F1647" s="6" t="s">
        <v>8604</v>
      </c>
      <c r="G1647" s="6" t="str">
        <f>VLOOKUP(W1647, Countries!B:H,7,false)</f>
        <v>საქართველო - GEO</v>
      </c>
      <c r="H1647" s="6" t="s">
        <v>8605</v>
      </c>
      <c r="K1647" s="6" t="s">
        <v>8606</v>
      </c>
      <c r="L1647" s="6">
        <v>3.3001074461E10</v>
      </c>
      <c r="N1647" s="6" t="s">
        <v>80</v>
      </c>
      <c r="P1647" s="6" t="s">
        <v>8607</v>
      </c>
      <c r="Q1647" s="6" t="s">
        <v>8608</v>
      </c>
      <c r="R1647" s="6">
        <v>43201.0</v>
      </c>
      <c r="S1647" s="6">
        <v>1683.0</v>
      </c>
      <c r="T1647" s="1" t="str">
        <f t="shared" si="1"/>
        <v>ICE001646</v>
      </c>
      <c r="U1647" s="1" t="str">
        <f>TRIM(B1647)&amp;" (ს.კ. "&amp;TRIM(F1647)&amp;") - "&amp;VLOOKUP(X1647,'Entity Types'!B:C,2,false)</f>
        <v>გალაქსი (ს.კ. 437070269) - შპს</v>
      </c>
      <c r="V1647" s="6" t="s">
        <v>6302</v>
      </c>
      <c r="W1647" s="6" t="s">
        <v>63</v>
      </c>
      <c r="X1647" s="6" t="s">
        <v>64</v>
      </c>
    </row>
    <row r="1648">
      <c r="A1648" s="5">
        <v>44346.90691815972</v>
      </c>
      <c r="B1648" s="6" t="s">
        <v>8609</v>
      </c>
      <c r="D1648" s="1" t="str">
        <f>VLOOKUP(X1648,'Entity Types'!B:C,2,false)</f>
        <v>შპს</v>
      </c>
      <c r="E1648" s="1" t="b">
        <v>0</v>
      </c>
      <c r="F1648" s="6" t="s">
        <v>8610</v>
      </c>
      <c r="G1648" s="6" t="str">
        <f>VLOOKUP(W1648, Countries!B:H,7,false)</f>
        <v>საქართველო - GEO</v>
      </c>
      <c r="H1648" s="6" t="s">
        <v>8611</v>
      </c>
      <c r="K1648" s="6" t="s">
        <v>8612</v>
      </c>
      <c r="L1648" s="6">
        <v>6.1001011395E10</v>
      </c>
      <c r="N1648" s="6" t="s">
        <v>80</v>
      </c>
      <c r="P1648" s="6" t="s">
        <v>8613</v>
      </c>
      <c r="R1648" s="6">
        <v>39799.0</v>
      </c>
      <c r="S1648" s="6">
        <v>1570.0</v>
      </c>
      <c r="T1648" s="1" t="str">
        <f t="shared" si="1"/>
        <v>ICE001647</v>
      </c>
      <c r="U1648" s="1" t="str">
        <f>TRIM(B1648)&amp;" (ს.კ. "&amp;TRIM(F1648)&amp;") - "&amp;VLOOKUP(X1648,'Entity Types'!B:C,2,false)</f>
        <v>თემოსალი (ს.კ. 245623892) - შპს</v>
      </c>
      <c r="V1648" s="6" t="s">
        <v>6302</v>
      </c>
      <c r="W1648" s="6" t="s">
        <v>63</v>
      </c>
      <c r="X1648" s="6" t="s">
        <v>64</v>
      </c>
    </row>
    <row r="1649">
      <c r="A1649" s="5">
        <v>44346.90695509259</v>
      </c>
      <c r="B1649" s="6" t="s">
        <v>8614</v>
      </c>
      <c r="D1649" s="1" t="str">
        <f>VLOOKUP(X1649,'Entity Types'!B:C,2,false)</f>
        <v>შპს</v>
      </c>
      <c r="E1649" s="1" t="b">
        <v>0</v>
      </c>
      <c r="F1649" s="6" t="s">
        <v>8615</v>
      </c>
      <c r="G1649" s="6" t="str">
        <f>VLOOKUP(W1649, Countries!B:H,7,false)</f>
        <v>საქართველო - GEO</v>
      </c>
      <c r="H1649" s="6" t="s">
        <v>8616</v>
      </c>
      <c r="K1649" s="6" t="s">
        <v>8617</v>
      </c>
      <c r="L1649" s="6">
        <v>6.1009029241E10</v>
      </c>
      <c r="N1649" s="6" t="s">
        <v>80</v>
      </c>
      <c r="O1649" s="6">
        <v>5.55030351E8</v>
      </c>
      <c r="P1649" s="6" t="s">
        <v>8618</v>
      </c>
      <c r="Q1649" s="6" t="s">
        <v>8619</v>
      </c>
      <c r="R1649" s="6">
        <v>44084.0</v>
      </c>
      <c r="S1649" s="6">
        <v>1576.0</v>
      </c>
      <c r="T1649" s="1" t="str">
        <f t="shared" si="1"/>
        <v>ICE001648</v>
      </c>
      <c r="U1649" s="1" t="str">
        <f>TRIM(B1649)&amp;" (ს.კ. "&amp;TRIM(F1649)&amp;") - "&amp;VLOOKUP(X1649,'Entity Types'!B:C,2,false)</f>
        <v>კრისტალი 2020 (ს.კ. 448055407) - შპს</v>
      </c>
      <c r="V1649" s="6" t="s">
        <v>6302</v>
      </c>
      <c r="W1649" s="6" t="s">
        <v>63</v>
      </c>
      <c r="X1649" s="6" t="s">
        <v>64</v>
      </c>
    </row>
    <row r="1650">
      <c r="A1650" s="5">
        <v>44346.906993553246</v>
      </c>
      <c r="B1650" s="6" t="s">
        <v>8620</v>
      </c>
      <c r="D1650" s="1" t="str">
        <f>VLOOKUP(X1650,'Entity Types'!B:C,2,false)</f>
        <v>შპს</v>
      </c>
      <c r="E1650" s="1" t="b">
        <v>0</v>
      </c>
      <c r="F1650" s="6" t="s">
        <v>8621</v>
      </c>
      <c r="G1650" s="6" t="str">
        <f>VLOOKUP(W1650, Countries!B:H,7,false)</f>
        <v>საქართველო - GEO</v>
      </c>
      <c r="H1650" s="6" t="s">
        <v>8622</v>
      </c>
      <c r="K1650" s="6" t="s">
        <v>8623</v>
      </c>
      <c r="L1650" s="6" t="s">
        <v>8624</v>
      </c>
      <c r="N1650" s="6" t="s">
        <v>80</v>
      </c>
      <c r="P1650" s="6" t="s">
        <v>8625</v>
      </c>
      <c r="Q1650" s="6" t="s">
        <v>8626</v>
      </c>
      <c r="R1650" s="6">
        <v>39591.0</v>
      </c>
      <c r="S1650" s="6">
        <v>1572.0</v>
      </c>
      <c r="T1650" s="1" t="str">
        <f t="shared" si="1"/>
        <v>ICE001649</v>
      </c>
      <c r="U1650" s="1" t="str">
        <f>TRIM(B1650)&amp;" (ს.კ. "&amp;TRIM(F1650)&amp;") - "&amp;VLOOKUP(X1650,'Entity Types'!B:C,2,false)</f>
        <v>ბიბლუსი (ს.კ. 205254892) - შპს</v>
      </c>
      <c r="V1650" s="6" t="s">
        <v>6302</v>
      </c>
      <c r="W1650" s="6" t="s">
        <v>63</v>
      </c>
      <c r="X1650" s="6" t="s">
        <v>64</v>
      </c>
    </row>
    <row r="1651">
      <c r="A1651" s="5">
        <v>44346.90703150463</v>
      </c>
      <c r="B1651" s="6" t="s">
        <v>8627</v>
      </c>
      <c r="D1651" s="1" t="str">
        <f>VLOOKUP(X1651,'Entity Types'!B:C,2,false)</f>
        <v>მცირე მეწარმე</v>
      </c>
      <c r="E1651" s="1" t="b">
        <v>0</v>
      </c>
      <c r="F1651" s="6" t="s">
        <v>8628</v>
      </c>
      <c r="G1651" s="6" t="str">
        <f>VLOOKUP(W1651, Countries!B:H,7,false)</f>
        <v>საქართველო - GEO</v>
      </c>
      <c r="H1651" s="6" t="s">
        <v>8629</v>
      </c>
      <c r="N1651" s="6" t="s">
        <v>80</v>
      </c>
      <c r="P1651" s="6" t="s">
        <v>8630</v>
      </c>
      <c r="R1651" s="6">
        <v>37231.0</v>
      </c>
      <c r="S1651" s="6">
        <v>1577.0</v>
      </c>
      <c r="T1651" s="1" t="str">
        <f t="shared" si="1"/>
        <v>ICE001650</v>
      </c>
      <c r="U1651" s="1" t="str">
        <f>TRIM(B1651)&amp;" (ს.კ. "&amp;TRIM(F1651)&amp;") - "&amp;VLOOKUP(X1651,'Entity Types'!B:C,2,false)</f>
        <v>თენგიზი ჯანგულაშვილი (ს.კ. 01025000284) - მცირე მეწარმე</v>
      </c>
      <c r="V1651" s="6" t="s">
        <v>6302</v>
      </c>
      <c r="W1651" s="6" t="s">
        <v>63</v>
      </c>
      <c r="X1651" s="6" t="s">
        <v>417</v>
      </c>
    </row>
    <row r="1652">
      <c r="A1652" s="5">
        <v>44346.907070810186</v>
      </c>
      <c r="B1652" s="6" t="s">
        <v>8631</v>
      </c>
      <c r="D1652" s="1" t="str">
        <f>VLOOKUP(X1652,'Entity Types'!B:C,2,false)</f>
        <v>მცირე მეწარმე</v>
      </c>
      <c r="E1652" s="1" t="b">
        <v>0</v>
      </c>
      <c r="F1652" s="6" t="s">
        <v>8632</v>
      </c>
      <c r="G1652" s="6" t="str">
        <f>VLOOKUP(W1652, Countries!B:H,7,false)</f>
        <v>საქართველო - GEO</v>
      </c>
      <c r="H1652" s="6" t="s">
        <v>8633</v>
      </c>
      <c r="N1652" s="6" t="s">
        <v>80</v>
      </c>
      <c r="P1652" s="6" t="s">
        <v>8634</v>
      </c>
      <c r="Q1652" s="6" t="s">
        <v>8635</v>
      </c>
      <c r="R1652" s="6">
        <v>43179.0</v>
      </c>
      <c r="S1652" s="6">
        <v>1571.0</v>
      </c>
      <c r="T1652" s="1" t="str">
        <f t="shared" si="1"/>
        <v>ICE001651</v>
      </c>
      <c r="U1652" s="1" t="str">
        <f>TRIM(B1652)&amp;" (ს.კ. "&amp;TRIM(F1652)&amp;") - "&amp;VLOOKUP(X1652,'Entity Types'!B:C,2,false)</f>
        <v>მარინე ღელეყვა (ს.კ. 61003005477) - მცირე მეწარმე</v>
      </c>
      <c r="V1652" s="6" t="s">
        <v>6302</v>
      </c>
      <c r="W1652" s="6" t="s">
        <v>63</v>
      </c>
      <c r="X1652" s="6" t="s">
        <v>417</v>
      </c>
    </row>
    <row r="1653">
      <c r="A1653" s="5">
        <v>44346.907108495376</v>
      </c>
      <c r="B1653" s="6" t="s">
        <v>8636</v>
      </c>
      <c r="D1653" s="1" t="str">
        <f>VLOOKUP(X1653,'Entity Types'!B:C,2,false)</f>
        <v>შპს</v>
      </c>
      <c r="E1653" s="1" t="b">
        <v>0</v>
      </c>
      <c r="F1653" s="6" t="s">
        <v>8637</v>
      </c>
      <c r="G1653" s="6" t="str">
        <f>VLOOKUP(W1653, Countries!B:H,7,false)</f>
        <v>საქართველო - GEO</v>
      </c>
      <c r="H1653" s="6" t="s">
        <v>8638</v>
      </c>
      <c r="K1653" s="6" t="s">
        <v>8639</v>
      </c>
      <c r="L1653" s="6" t="s">
        <v>8640</v>
      </c>
      <c r="N1653" s="6" t="s">
        <v>80</v>
      </c>
      <c r="P1653" s="6" t="s">
        <v>8641</v>
      </c>
      <c r="Q1653" s="6" t="s">
        <v>8642</v>
      </c>
      <c r="R1653" s="6">
        <v>37488.0</v>
      </c>
      <c r="T1653" s="1" t="str">
        <f t="shared" si="1"/>
        <v>ICE001652</v>
      </c>
      <c r="U1653" s="1" t="str">
        <f>TRIM(B1653)&amp;" (ს.კ. "&amp;TRIM(F1653)&amp;") - "&amp;VLOOKUP(X1653,'Entity Types'!B:C,2,false)</f>
        <v>პსპ -აფთიაქი (ს.კ. 202199575) - შპს</v>
      </c>
      <c r="V1653" s="6" t="s">
        <v>6302</v>
      </c>
      <c r="W1653" s="6" t="s">
        <v>63</v>
      </c>
      <c r="X1653" s="6" t="s">
        <v>64</v>
      </c>
    </row>
    <row r="1654">
      <c r="A1654" s="5">
        <v>44346.907146840276</v>
      </c>
      <c r="B1654" s="6" t="s">
        <v>8643</v>
      </c>
      <c r="D1654" s="1" t="str">
        <f>VLOOKUP(X1654,'Entity Types'!B:C,2,false)</f>
        <v>შპს</v>
      </c>
      <c r="E1654" s="1" t="b">
        <v>0</v>
      </c>
      <c r="F1654" s="6" t="s">
        <v>8644</v>
      </c>
      <c r="G1654" s="6" t="str">
        <f>VLOOKUP(W1654, Countries!B:H,7,false)</f>
        <v>საქართველო - GEO</v>
      </c>
      <c r="H1654" s="6" t="s">
        <v>8645</v>
      </c>
      <c r="K1654" s="6" t="s">
        <v>6658</v>
      </c>
      <c r="L1654" s="6" t="s">
        <v>6659</v>
      </c>
      <c r="N1654" s="6" t="s">
        <v>80</v>
      </c>
      <c r="P1654" s="6" t="s">
        <v>8646</v>
      </c>
      <c r="Q1654" s="6" t="s">
        <v>8647</v>
      </c>
      <c r="R1654" s="6">
        <v>39734.0</v>
      </c>
      <c r="S1654" s="6">
        <v>255.0</v>
      </c>
      <c r="T1654" s="1" t="str">
        <f t="shared" si="1"/>
        <v>ICE001653</v>
      </c>
      <c r="U1654" s="1" t="str">
        <f>TRIM(B1654)&amp;" (ს.კ. "&amp;TRIM(F1654)&amp;") - "&amp;VLOOKUP(X1654,'Entity Types'!B:C,2,false)</f>
        <v>ოქეი (ს.კ. 204560901) - შპს</v>
      </c>
      <c r="V1654" s="6" t="s">
        <v>6302</v>
      </c>
      <c r="W1654" s="6" t="s">
        <v>63</v>
      </c>
      <c r="X1654" s="6" t="s">
        <v>64</v>
      </c>
    </row>
    <row r="1655">
      <c r="A1655" s="5">
        <v>44346.907182870375</v>
      </c>
      <c r="B1655" s="6" t="s">
        <v>8648</v>
      </c>
      <c r="D1655" s="1" t="str">
        <f>VLOOKUP(X1655,'Entity Types'!B:C,2,false)</f>
        <v>შპს</v>
      </c>
      <c r="E1655" s="1" t="b">
        <v>0</v>
      </c>
      <c r="F1655" s="6" t="s">
        <v>8649</v>
      </c>
      <c r="G1655" s="6" t="str">
        <f>VLOOKUP(W1655, Countries!B:H,7,false)</f>
        <v>საქართველო - GEO</v>
      </c>
      <c r="H1655" s="6" t="s">
        <v>8650</v>
      </c>
      <c r="K1655" s="6" t="s">
        <v>6619</v>
      </c>
      <c r="L1655" s="6" t="s">
        <v>6620</v>
      </c>
      <c r="N1655" s="6" t="s">
        <v>80</v>
      </c>
      <c r="P1655" s="6" t="s">
        <v>8651</v>
      </c>
      <c r="Q1655" s="6" t="s">
        <v>8652</v>
      </c>
      <c r="R1655" s="6">
        <v>38101.0</v>
      </c>
      <c r="S1655" s="6">
        <v>150.0</v>
      </c>
      <c r="T1655" s="1" t="str">
        <f t="shared" si="1"/>
        <v>ICE001654</v>
      </c>
      <c r="U1655" s="1" t="str">
        <f>TRIM(B1655)&amp;" (ს.კ. "&amp;TRIM(F1655)&amp;") - "&amp;VLOOKUP(X1655,'Entity Types'!B:C,2,false)</f>
        <v>იბერია ავტოჰაუსი (ს.კ. 236081832) - შპს</v>
      </c>
      <c r="V1655" s="6" t="s">
        <v>6302</v>
      </c>
      <c r="W1655" s="6" t="s">
        <v>63</v>
      </c>
      <c r="X1655" s="6" t="s">
        <v>64</v>
      </c>
    </row>
    <row r="1656">
      <c r="A1656" s="5">
        <v>44346.90722445602</v>
      </c>
      <c r="B1656" s="6" t="s">
        <v>8653</v>
      </c>
      <c r="D1656" s="1" t="str">
        <f>VLOOKUP(X1656,'Entity Types'!B:C,2,false)</f>
        <v>შპს</v>
      </c>
      <c r="E1656" s="1" t="b">
        <v>0</v>
      </c>
      <c r="F1656" s="6" t="s">
        <v>8654</v>
      </c>
      <c r="G1656" s="6" t="str">
        <f>VLOOKUP(W1656, Countries!B:H,7,false)</f>
        <v>საქართველო - GEO</v>
      </c>
      <c r="H1656" s="6" t="s">
        <v>8655</v>
      </c>
      <c r="K1656" s="6" t="s">
        <v>7947</v>
      </c>
      <c r="L1656" s="6" t="s">
        <v>7948</v>
      </c>
      <c r="N1656" s="6" t="s">
        <v>80</v>
      </c>
      <c r="P1656" s="6" t="s">
        <v>8656</v>
      </c>
      <c r="Q1656" s="6" t="s">
        <v>7950</v>
      </c>
      <c r="R1656" s="6">
        <v>42416.0</v>
      </c>
      <c r="T1656" s="1" t="str">
        <f t="shared" si="1"/>
        <v>ICE001655</v>
      </c>
      <c r="U1656" s="1" t="str">
        <f>TRIM(B1656)&amp;" (ს.კ. "&amp;TRIM(F1656)&amp;") - "&amp;VLOOKUP(X1656,'Entity Types'!B:C,2,false)</f>
        <v>ბერიკა (ს.კ. 402028845) - შპს</v>
      </c>
      <c r="V1656" s="6" t="s">
        <v>6302</v>
      </c>
      <c r="W1656" s="6" t="s">
        <v>63</v>
      </c>
      <c r="X1656" s="6" t="s">
        <v>64</v>
      </c>
    </row>
    <row r="1657">
      <c r="A1657" s="5">
        <v>44346.907262141205</v>
      </c>
      <c r="B1657" s="6" t="s">
        <v>6865</v>
      </c>
      <c r="D1657" s="1" t="str">
        <f>VLOOKUP(X1657,'Entity Types'!B:C,2,false)</f>
        <v>შპს</v>
      </c>
      <c r="E1657" s="1" t="b">
        <v>0</v>
      </c>
      <c r="F1657" s="6" t="s">
        <v>8657</v>
      </c>
      <c r="G1657" s="6" t="str">
        <f>VLOOKUP(W1657, Countries!B:H,7,false)</f>
        <v>საქართველო - GEO</v>
      </c>
      <c r="H1657" s="6" t="s">
        <v>8658</v>
      </c>
      <c r="K1657" s="6" t="s">
        <v>8659</v>
      </c>
      <c r="L1657" s="6" t="s">
        <v>8660</v>
      </c>
      <c r="N1657" s="6" t="s">
        <v>80</v>
      </c>
      <c r="P1657" s="6" t="s">
        <v>8661</v>
      </c>
      <c r="R1657" s="6">
        <v>37532.0</v>
      </c>
      <c r="S1657" s="6">
        <v>104.0</v>
      </c>
      <c r="T1657" s="1" t="str">
        <f t="shared" si="1"/>
        <v>ICE001656</v>
      </c>
      <c r="U1657" s="1" t="str">
        <f>TRIM(B1657)&amp;" (ს.კ. "&amp;TRIM(F1657)&amp;") - "&amp;VLOOKUP(X1657,'Entity Types'!B:C,2,false)</f>
        <v>გუდვილი (ს.კ. 204992954) - შპს</v>
      </c>
      <c r="V1657" s="6" t="s">
        <v>6302</v>
      </c>
      <c r="W1657" s="6" t="s">
        <v>63</v>
      </c>
      <c r="X1657" s="6" t="s">
        <v>64</v>
      </c>
    </row>
    <row r="1658">
      <c r="A1658" s="5">
        <v>44346.90730142361</v>
      </c>
      <c r="B1658" s="6" t="s">
        <v>8662</v>
      </c>
      <c r="D1658" s="1" t="str">
        <f>VLOOKUP(X1658,'Entity Types'!B:C,2,false)</f>
        <v>შპს</v>
      </c>
      <c r="E1658" s="1" t="b">
        <v>0</v>
      </c>
      <c r="F1658" s="6" t="s">
        <v>8663</v>
      </c>
      <c r="G1658" s="6" t="str">
        <f>VLOOKUP(W1658, Countries!B:H,7,false)</f>
        <v>საქართველო - GEO</v>
      </c>
      <c r="H1658" s="6" t="s">
        <v>8664</v>
      </c>
      <c r="K1658" s="6" t="s">
        <v>8665</v>
      </c>
      <c r="L1658" s="8">
        <v>6.20060639747177E19</v>
      </c>
      <c r="N1658" s="6" t="s">
        <v>80</v>
      </c>
      <c r="P1658" s="6" t="s">
        <v>8666</v>
      </c>
      <c r="Q1658" s="6" t="s">
        <v>8667</v>
      </c>
      <c r="R1658" s="6">
        <v>39583.0</v>
      </c>
      <c r="S1658" s="6">
        <v>127.0</v>
      </c>
      <c r="T1658" s="1" t="str">
        <f t="shared" si="1"/>
        <v>ICE001657</v>
      </c>
      <c r="U1658" s="1" t="str">
        <f>TRIM(B1658)&amp;" (ს.კ. "&amp;TRIM(F1658)&amp;") - "&amp;VLOOKUP(X1658,'Entity Types'!B:C,2,false)</f>
        <v>სავაჭრო სახლი ანდიჟანკაბელი-თბილისი (ს.კ. 205253679) - შპს</v>
      </c>
      <c r="V1658" s="6" t="s">
        <v>6302</v>
      </c>
      <c r="W1658" s="6" t="s">
        <v>63</v>
      </c>
      <c r="X1658" s="6" t="s">
        <v>64</v>
      </c>
    </row>
    <row r="1659">
      <c r="A1659" s="5">
        <v>44346.90734196759</v>
      </c>
      <c r="B1659" s="6" t="s">
        <v>8668</v>
      </c>
      <c r="D1659" s="1" t="str">
        <f>VLOOKUP(X1659,'Entity Types'!B:C,2,false)</f>
        <v>ფიზ. პირი</v>
      </c>
      <c r="E1659" s="1" t="b">
        <v>0</v>
      </c>
      <c r="F1659" s="6" t="s">
        <v>8669</v>
      </c>
      <c r="G1659" s="6" t="str">
        <f>VLOOKUP(W1659, Countries!B:H,7,false)</f>
        <v>საქართველო - GEO</v>
      </c>
      <c r="H1659" s="6" t="s">
        <v>8670</v>
      </c>
      <c r="N1659" s="6" t="s">
        <v>80</v>
      </c>
      <c r="P1659" s="6" t="s">
        <v>8671</v>
      </c>
      <c r="S1659" s="6">
        <v>1340.0</v>
      </c>
      <c r="T1659" s="1" t="str">
        <f t="shared" si="1"/>
        <v>ICE001658</v>
      </c>
      <c r="U1659" s="1" t="str">
        <f>TRIM(B1659)&amp;" (ს.კ. "&amp;TRIM(F1659)&amp;") - "&amp;VLOOKUP(X1659,'Entity Types'!B:C,2,false)</f>
        <v>ია ყიფიანი (ს.კ. 01008020803) - ფიზ. პირი</v>
      </c>
      <c r="V1659" s="6" t="s">
        <v>62</v>
      </c>
      <c r="W1659" s="6" t="s">
        <v>63</v>
      </c>
      <c r="X1659" s="6" t="s">
        <v>92</v>
      </c>
    </row>
    <row r="1660">
      <c r="A1660" s="5">
        <v>44346.9073800926</v>
      </c>
      <c r="B1660" s="6" t="s">
        <v>8672</v>
      </c>
      <c r="D1660" s="1" t="str">
        <f>VLOOKUP(X1660,'Entity Types'!B:C,2,false)</f>
        <v>უცხოური საწარმო</v>
      </c>
      <c r="E1660" s="1" t="b">
        <v>0</v>
      </c>
      <c r="F1660" s="6" t="s">
        <v>80</v>
      </c>
      <c r="G1660" s="6" t="str">
        <f>VLOOKUP(W1660, Countries!B:H,7,false)</f>
        <v>ჩინეთი - CHN</v>
      </c>
      <c r="H1660" s="6" t="s">
        <v>8673</v>
      </c>
      <c r="N1660" s="6" t="s">
        <v>80</v>
      </c>
      <c r="P1660" s="6" t="s">
        <v>8674</v>
      </c>
      <c r="Q1660" s="6" t="s">
        <v>8675</v>
      </c>
      <c r="T1660" s="1" t="str">
        <f t="shared" si="1"/>
        <v>ICE001659</v>
      </c>
      <c r="U1660" s="1" t="str">
        <f>TRIM(B1660)&amp;" (ს.კ. "&amp;TRIM(F1660)&amp;") - "&amp;VLOOKUP(X1660,'Entity Types'!B:C,2,false)</f>
        <v>GUANGZHOU DEYSSE ELEVATOR FITTINGS CO. (ს.კ. ) - უცხოური საწარმო</v>
      </c>
      <c r="V1660" s="6" t="s">
        <v>62</v>
      </c>
      <c r="W1660" s="6" t="s">
        <v>5805</v>
      </c>
      <c r="X1660" s="6" t="s">
        <v>5797</v>
      </c>
    </row>
    <row r="1661">
      <c r="A1661" s="5">
        <v>44346.9074178588</v>
      </c>
      <c r="B1661" s="6" t="s">
        <v>8676</v>
      </c>
      <c r="D1661" s="1" t="str">
        <f>VLOOKUP(X1661,'Entity Types'!B:C,2,false)</f>
        <v>შპს</v>
      </c>
      <c r="E1661" s="1" t="b">
        <v>0</v>
      </c>
      <c r="F1661" s="6" t="s">
        <v>8677</v>
      </c>
      <c r="G1661" s="6" t="str">
        <f>VLOOKUP(W1661, Countries!B:H,7,false)</f>
        <v>საქართველო - GEO</v>
      </c>
      <c r="H1661" s="6" t="s">
        <v>8678</v>
      </c>
      <c r="K1661" s="6" t="s">
        <v>2382</v>
      </c>
      <c r="L1661" s="6">
        <v>4.88411099E8</v>
      </c>
      <c r="N1661" s="6" t="s">
        <v>80</v>
      </c>
      <c r="P1661" s="6" t="s">
        <v>8679</v>
      </c>
      <c r="Q1661" s="6" t="s">
        <v>8680</v>
      </c>
      <c r="R1661" s="6">
        <v>43980.0</v>
      </c>
      <c r="S1661" s="6">
        <v>1547.0</v>
      </c>
      <c r="T1661" s="1" t="str">
        <f t="shared" si="1"/>
        <v>ICE001660</v>
      </c>
      <c r="U1661" s="1" t="str">
        <f>TRIM(B1661)&amp;" (ს.კ. "&amp;TRIM(F1661)&amp;") - "&amp;VLOOKUP(X1661,'Entity Types'!B:C,2,false)</f>
        <v>სი ეი აი ჯორჯია (ს.კ. 404596558) - შპს</v>
      </c>
      <c r="V1661" s="6" t="s">
        <v>62</v>
      </c>
      <c r="W1661" s="6" t="s">
        <v>63</v>
      </c>
      <c r="X1661" s="6" t="s">
        <v>64</v>
      </c>
    </row>
    <row r="1662">
      <c r="A1662" s="5">
        <v>44346.90745655092</v>
      </c>
      <c r="B1662" s="6" t="s">
        <v>8681</v>
      </c>
      <c r="D1662" s="1" t="str">
        <f>VLOOKUP(X1662,'Entity Types'!B:C,2,false)</f>
        <v>ინდ. მეწარმე</v>
      </c>
      <c r="E1662" s="1" t="b">
        <v>1</v>
      </c>
      <c r="F1662" s="6" t="s">
        <v>8682</v>
      </c>
      <c r="G1662" s="6" t="str">
        <f>VLOOKUP(W1662, Countries!B:H,7,false)</f>
        <v>საქართველო - GEO</v>
      </c>
      <c r="H1662" s="6" t="s">
        <v>8683</v>
      </c>
      <c r="L1662" s="9"/>
      <c r="N1662" s="6" t="s">
        <v>80</v>
      </c>
      <c r="P1662" s="6" t="s">
        <v>8684</v>
      </c>
      <c r="S1662" s="6">
        <v>1584.0</v>
      </c>
      <c r="T1662" s="1" t="str">
        <f t="shared" si="1"/>
        <v>ICE001661</v>
      </c>
      <c r="U1662" s="1" t="str">
        <f>TRIM(B1662)&amp;" (ს.კ. "&amp;TRIM(F1662)&amp;") - "&amp;VLOOKUP(X1662,'Entity Types'!B:C,2,false)</f>
        <v>ვლადიმერ ბერიაშვილი (ს.კ. 01007007062) - ინდ. მეწარმე</v>
      </c>
      <c r="V1662" s="6" t="s">
        <v>62</v>
      </c>
      <c r="W1662" s="6" t="s">
        <v>63</v>
      </c>
      <c r="X1662" s="6" t="s">
        <v>892</v>
      </c>
    </row>
    <row r="1663">
      <c r="A1663" s="5">
        <v>44346.90749658565</v>
      </c>
      <c r="B1663" s="6" t="s">
        <v>8685</v>
      </c>
      <c r="D1663" s="1" t="str">
        <f>VLOOKUP(X1663,'Entity Types'!B:C,2,false)</f>
        <v>შპს</v>
      </c>
      <c r="E1663" s="1" t="b">
        <v>0</v>
      </c>
      <c r="F1663" s="6" t="s">
        <v>8686</v>
      </c>
      <c r="G1663" s="6" t="str">
        <f>VLOOKUP(W1663, Countries!B:H,7,false)</f>
        <v>საქართველო - GEO</v>
      </c>
      <c r="H1663" s="6" t="s">
        <v>8687</v>
      </c>
      <c r="K1663" s="6" t="s">
        <v>8688</v>
      </c>
      <c r="L1663" s="6" t="s">
        <v>8689</v>
      </c>
      <c r="N1663" s="6" t="s">
        <v>80</v>
      </c>
      <c r="P1663" s="6" t="s">
        <v>8684</v>
      </c>
      <c r="R1663" s="6">
        <v>43978.0</v>
      </c>
      <c r="S1663" s="6">
        <v>1585.0</v>
      </c>
      <c r="T1663" s="1" t="str">
        <f t="shared" si="1"/>
        <v>ICE001662</v>
      </c>
      <c r="U1663" s="1" t="str">
        <f>TRIM(B1663)&amp;" (ს.კ. "&amp;TRIM(F1663)&amp;") - "&amp;VLOOKUP(X1663,'Entity Types'!B:C,2,false)</f>
        <v>ელექტრონიორი (ს.კ. 439419602) - შპს</v>
      </c>
      <c r="V1663" s="6" t="s">
        <v>62</v>
      </c>
      <c r="W1663" s="6" t="s">
        <v>63</v>
      </c>
      <c r="X1663" s="6" t="s">
        <v>64</v>
      </c>
    </row>
    <row r="1664">
      <c r="A1664" s="5">
        <v>44346.90753696759</v>
      </c>
      <c r="B1664" s="6" t="s">
        <v>8690</v>
      </c>
      <c r="D1664" s="1" t="str">
        <f>VLOOKUP(X1664,'Entity Types'!B:C,2,false)</f>
        <v>შპს</v>
      </c>
      <c r="E1664" s="1" t="b">
        <v>0</v>
      </c>
      <c r="F1664" s="6" t="s">
        <v>8691</v>
      </c>
      <c r="G1664" s="6" t="str">
        <f>VLOOKUP(W1664, Countries!B:H,7,false)</f>
        <v>საქართველო - GEO</v>
      </c>
      <c r="H1664" s="6" t="s">
        <v>8692</v>
      </c>
      <c r="N1664" s="6" t="s">
        <v>80</v>
      </c>
      <c r="P1664" s="6" t="s">
        <v>8693</v>
      </c>
      <c r="R1664" s="6">
        <v>38817.0</v>
      </c>
      <c r="S1664" s="6">
        <v>1581.0</v>
      </c>
      <c r="T1664" s="1" t="str">
        <f t="shared" si="1"/>
        <v>ICE001663</v>
      </c>
      <c r="U1664" s="1" t="str">
        <f>TRIM(B1664)&amp;" (ს.კ. "&amp;TRIM(F1664)&amp;") - "&amp;VLOOKUP(X1664,'Entity Types'!B:C,2,false)</f>
        <v>თეგეტა თრაქ ენდ ბას (ს.კ. 206239729) - შპს</v>
      </c>
      <c r="V1664" s="6" t="s">
        <v>62</v>
      </c>
      <c r="W1664" s="6" t="s">
        <v>63</v>
      </c>
      <c r="X1664" s="6" t="s">
        <v>64</v>
      </c>
    </row>
    <row r="1665">
      <c r="A1665" s="5">
        <v>44346.90757438657</v>
      </c>
      <c r="B1665" s="6" t="s">
        <v>8694</v>
      </c>
      <c r="D1665" s="1" t="str">
        <f>VLOOKUP(X1665,'Entity Types'!B:C,2,false)</f>
        <v>შპს</v>
      </c>
      <c r="E1665" s="1" t="b">
        <v>0</v>
      </c>
      <c r="F1665" s="6" t="s">
        <v>8695</v>
      </c>
      <c r="G1665" s="6" t="str">
        <f>VLOOKUP(W1665, Countries!B:H,7,false)</f>
        <v>საქართველო - GEO</v>
      </c>
      <c r="H1665" s="6" t="s">
        <v>8696</v>
      </c>
      <c r="N1665" s="6" t="s">
        <v>80</v>
      </c>
      <c r="P1665" s="6" t="s">
        <v>8697</v>
      </c>
      <c r="R1665" s="6">
        <v>40585.0</v>
      </c>
      <c r="S1665" s="6">
        <v>1579.0</v>
      </c>
      <c r="T1665" s="1" t="str">
        <f t="shared" si="1"/>
        <v>ICE001664</v>
      </c>
      <c r="U1665" s="1" t="str">
        <f>TRIM(B1665)&amp;" (ს.კ. "&amp;TRIM(F1665)&amp;") - "&amp;VLOOKUP(X1665,'Entity Types'!B:C,2,false)</f>
        <v>ნომარი (ს.კ. 400015960) - შპს</v>
      </c>
      <c r="V1665" s="6" t="s">
        <v>62</v>
      </c>
      <c r="W1665" s="6" t="s">
        <v>63</v>
      </c>
      <c r="X1665" s="6" t="s">
        <v>64</v>
      </c>
    </row>
    <row r="1666">
      <c r="A1666" s="5">
        <v>44346.90761347223</v>
      </c>
      <c r="B1666" s="6" t="s">
        <v>8698</v>
      </c>
      <c r="D1666" s="1" t="str">
        <f>VLOOKUP(X1666,'Entity Types'!B:C,2,false)</f>
        <v>ინდ. მეწარმე</v>
      </c>
      <c r="E1666" s="1" t="b">
        <v>1</v>
      </c>
      <c r="F1666" s="6" t="s">
        <v>8699</v>
      </c>
      <c r="G1666" s="6" t="str">
        <f>VLOOKUP(W1666, Countries!B:H,7,false)</f>
        <v>საქართველო - GEO</v>
      </c>
      <c r="H1666" s="6" t="s">
        <v>8700</v>
      </c>
      <c r="N1666" s="6" t="s">
        <v>80</v>
      </c>
      <c r="P1666" s="6" t="s">
        <v>8701</v>
      </c>
      <c r="R1666" s="6">
        <v>39307.0</v>
      </c>
      <c r="S1666" s="6">
        <v>1602.0</v>
      </c>
      <c r="T1666" s="1" t="str">
        <f t="shared" si="1"/>
        <v>ICE001665</v>
      </c>
      <c r="U1666" s="1" t="str">
        <f>TRIM(B1666)&amp;" (ს.კ. "&amp;TRIM(F1666)&amp;") - "&amp;VLOOKUP(X1666,'Entity Types'!B:C,2,false)</f>
        <v>ზურაბ ტუხაშვილი (ს.კ. 14001019960) - ინდ. მეწარმე</v>
      </c>
      <c r="V1666" s="6" t="s">
        <v>62</v>
      </c>
      <c r="W1666" s="6" t="s">
        <v>63</v>
      </c>
      <c r="X1666" s="6" t="s">
        <v>892</v>
      </c>
    </row>
    <row r="1667">
      <c r="A1667" s="5">
        <v>44346.907650810186</v>
      </c>
      <c r="B1667" s="6" t="s">
        <v>7538</v>
      </c>
      <c r="D1667" s="1" t="str">
        <f>VLOOKUP(X1667,'Entity Types'!B:C,2,false)</f>
        <v>ინდ. მეწარმე</v>
      </c>
      <c r="E1667" s="1" t="b">
        <v>1</v>
      </c>
      <c r="F1667" s="6" t="s">
        <v>8702</v>
      </c>
      <c r="G1667" s="6" t="str">
        <f>VLOOKUP(W1667, Countries!B:H,7,false)</f>
        <v>საქართველო - GEO</v>
      </c>
      <c r="H1667" s="6" t="s">
        <v>8703</v>
      </c>
      <c r="N1667" s="6" t="s">
        <v>80</v>
      </c>
      <c r="P1667" s="6" t="s">
        <v>8701</v>
      </c>
      <c r="R1667" s="6">
        <v>43605.0</v>
      </c>
      <c r="S1667" s="6">
        <v>1583.0</v>
      </c>
      <c r="T1667" s="1" t="str">
        <f t="shared" si="1"/>
        <v>ICE001666</v>
      </c>
      <c r="U1667" s="1" t="str">
        <f>TRIM(B1667)&amp;" (ს.კ. "&amp;TRIM(F1667)&amp;") - "&amp;VLOOKUP(X1667,'Entity Types'!B:C,2,false)</f>
        <v>ირაკლი ჩიქვანაია (ს.კ. 29001006614) - ინდ. მეწარმე</v>
      </c>
      <c r="V1667" s="6" t="s">
        <v>62</v>
      </c>
      <c r="W1667" s="6" t="s">
        <v>63</v>
      </c>
      <c r="X1667" s="6" t="s">
        <v>892</v>
      </c>
    </row>
    <row r="1668">
      <c r="A1668" s="7">
        <v>44346.90768996528</v>
      </c>
      <c r="B1668" s="6" t="s">
        <v>8704</v>
      </c>
      <c r="D1668" s="1" t="str">
        <f>VLOOKUP(X1668,'Entity Types'!B:C,2,false)</f>
        <v>შპს</v>
      </c>
      <c r="E1668" s="1" t="b">
        <v>0</v>
      </c>
      <c r="F1668" s="6" t="s">
        <v>8705</v>
      </c>
      <c r="G1668" s="6" t="str">
        <f>VLOOKUP(W1668, Countries!B:H,7,false)</f>
        <v>საქართველო - GEO</v>
      </c>
      <c r="H1668" s="6" t="s">
        <v>8706</v>
      </c>
      <c r="K1668" s="6" t="s">
        <v>8707</v>
      </c>
      <c r="L1668" s="6" t="s">
        <v>8708</v>
      </c>
      <c r="N1668" s="6" t="s">
        <v>80</v>
      </c>
      <c r="O1668" s="6">
        <v>5.995603E8</v>
      </c>
      <c r="P1668" s="6" t="s">
        <v>8709</v>
      </c>
      <c r="Q1668" s="6" t="s">
        <v>8710</v>
      </c>
      <c r="R1668" s="6">
        <v>41509.0</v>
      </c>
      <c r="S1668" s="6">
        <v>1591.0</v>
      </c>
      <c r="T1668" s="1" t="str">
        <f t="shared" si="1"/>
        <v>ICE001667</v>
      </c>
      <c r="U1668" s="1" t="str">
        <f>TRIM(B1668)&amp;" (ს.კ. "&amp;TRIM(F1668)&amp;") - "&amp;VLOOKUP(X1668,'Entity Types'!B:C,2,false)</f>
        <v>ბალტიის ბიზნეს განვითარება (ს.კ. 400098078) - შპს</v>
      </c>
      <c r="V1668" s="6" t="s">
        <v>62</v>
      </c>
      <c r="W1668" s="6" t="s">
        <v>63</v>
      </c>
      <c r="X1668" s="6" t="s">
        <v>64</v>
      </c>
    </row>
    <row r="1669">
      <c r="A1669" s="5">
        <v>44346.90772688657</v>
      </c>
      <c r="B1669" s="6" t="s">
        <v>8711</v>
      </c>
      <c r="D1669" s="1" t="str">
        <f>VLOOKUP(X1669,'Entity Types'!B:C,2,false)</f>
        <v>შპს</v>
      </c>
      <c r="E1669" s="1" t="b">
        <v>0</v>
      </c>
      <c r="F1669" s="6" t="s">
        <v>8712</v>
      </c>
      <c r="G1669" s="6" t="str">
        <f>VLOOKUP(W1669, Countries!B:H,7,false)</f>
        <v>საქართველო - GEO</v>
      </c>
      <c r="H1669" s="6" t="s">
        <v>8713</v>
      </c>
      <c r="K1669" s="6" t="s">
        <v>2067</v>
      </c>
      <c r="L1669" s="6" t="s">
        <v>8714</v>
      </c>
      <c r="N1669" s="6" t="s">
        <v>80</v>
      </c>
      <c r="P1669" s="6" t="s">
        <v>8715</v>
      </c>
      <c r="Q1669" s="6" t="s">
        <v>8716</v>
      </c>
      <c r="R1669" s="6">
        <v>43402.0</v>
      </c>
      <c r="S1669" s="6">
        <v>1586.0</v>
      </c>
      <c r="T1669" s="1" t="str">
        <f t="shared" si="1"/>
        <v>ICE001668</v>
      </c>
      <c r="U1669" s="1" t="str">
        <f>TRIM(B1669)&amp;" (ს.კ. "&amp;TRIM(F1669)&amp;") - "&amp;VLOOKUP(X1669,'Entity Types'!B:C,2,false)</f>
        <v>მშენებლობა და რემონტი (ს.კ. 402105351) - შპს</v>
      </c>
      <c r="V1669" s="6" t="s">
        <v>62</v>
      </c>
      <c r="W1669" s="6" t="s">
        <v>63</v>
      </c>
      <c r="X1669" s="6" t="s">
        <v>64</v>
      </c>
    </row>
    <row r="1670">
      <c r="A1670" s="5">
        <v>44346.90776267361</v>
      </c>
      <c r="B1670" s="6" t="s">
        <v>8717</v>
      </c>
      <c r="D1670" s="1" t="str">
        <f>VLOOKUP(X1670,'Entity Types'!B:C,2,false)</f>
        <v>შპს</v>
      </c>
      <c r="E1670" s="1" t="b">
        <v>0</v>
      </c>
      <c r="F1670" s="6" t="s">
        <v>8718</v>
      </c>
      <c r="G1670" s="6" t="str">
        <f>VLOOKUP(W1670, Countries!B:H,7,false)</f>
        <v>საქართველო - GEO</v>
      </c>
      <c r="H1670" s="6" t="s">
        <v>8719</v>
      </c>
      <c r="K1670" s="6" t="s">
        <v>8720</v>
      </c>
      <c r="L1670" s="6" t="s">
        <v>8721</v>
      </c>
      <c r="N1670" s="6" t="s">
        <v>80</v>
      </c>
      <c r="P1670" s="6" t="s">
        <v>8722</v>
      </c>
      <c r="Q1670" s="6" t="s">
        <v>8723</v>
      </c>
      <c r="R1670" s="6">
        <v>43892.0</v>
      </c>
      <c r="S1670" s="6">
        <v>1601.0</v>
      </c>
      <c r="T1670" s="1" t="str">
        <f t="shared" si="1"/>
        <v>ICE001669</v>
      </c>
      <c r="U1670" s="1" t="str">
        <f>TRIM(B1670)&amp;" (ს.კ. "&amp;TRIM(F1670)&amp;") - "&amp;VLOOKUP(X1670,'Entity Types'!B:C,2,false)</f>
        <v>ედისონ სთორი (ს.კ. 406303646) - შპს</v>
      </c>
      <c r="V1670" s="6" t="s">
        <v>6302</v>
      </c>
      <c r="W1670" s="6" t="s">
        <v>63</v>
      </c>
      <c r="X1670" s="6" t="s">
        <v>64</v>
      </c>
    </row>
    <row r="1671">
      <c r="A1671" s="5">
        <v>44346.907799594905</v>
      </c>
      <c r="B1671" s="6" t="s">
        <v>8724</v>
      </c>
      <c r="D1671" s="1" t="str">
        <f>VLOOKUP(X1671,'Entity Types'!B:C,2,false)</f>
        <v>შპს</v>
      </c>
      <c r="E1671" s="1" t="b">
        <v>0</v>
      </c>
      <c r="F1671" s="6" t="s">
        <v>8725</v>
      </c>
      <c r="G1671" s="6" t="str">
        <f>VLOOKUP(W1671, Countries!B:H,7,false)</f>
        <v>საქართველო - GEO</v>
      </c>
      <c r="H1671" s="6" t="s">
        <v>8726</v>
      </c>
      <c r="K1671" s="6" t="s">
        <v>8727</v>
      </c>
      <c r="L1671" s="6" t="s">
        <v>8728</v>
      </c>
      <c r="N1671" s="6" t="s">
        <v>80</v>
      </c>
      <c r="P1671" s="6" t="s">
        <v>8729</v>
      </c>
      <c r="Q1671" s="6" t="s">
        <v>8730</v>
      </c>
      <c r="R1671" s="6">
        <v>43423.0</v>
      </c>
      <c r="S1671" s="6">
        <v>1600.0</v>
      </c>
      <c r="T1671" s="1" t="str">
        <f t="shared" si="1"/>
        <v>ICE001670</v>
      </c>
      <c r="U1671" s="1" t="str">
        <f>TRIM(B1671)&amp;" (ს.კ. "&amp;TRIM(F1671)&amp;") - "&amp;VLOOKUP(X1671,'Entity Types'!B:C,2,false)</f>
        <v>ცისნამი (ს.კ. 400254041) - შპს</v>
      </c>
      <c r="V1671" s="6" t="s">
        <v>6302</v>
      </c>
      <c r="W1671" s="6" t="s">
        <v>63</v>
      </c>
      <c r="X1671" s="6" t="s">
        <v>64</v>
      </c>
    </row>
    <row r="1672">
      <c r="A1672" s="5">
        <v>44346.90783711805</v>
      </c>
      <c r="B1672" s="6" t="s">
        <v>8731</v>
      </c>
      <c r="D1672" s="1" t="str">
        <f>VLOOKUP(X1672,'Entity Types'!B:C,2,false)</f>
        <v>შპს</v>
      </c>
      <c r="E1672" s="1" t="b">
        <v>0</v>
      </c>
      <c r="F1672" s="6" t="s">
        <v>8732</v>
      </c>
      <c r="G1672" s="6" t="str">
        <f>VLOOKUP(W1672, Countries!B:H,7,false)</f>
        <v>საქართველო - GEO</v>
      </c>
      <c r="H1672" s="6" t="s">
        <v>8733</v>
      </c>
      <c r="K1672" s="6" t="s">
        <v>8734</v>
      </c>
      <c r="L1672" s="6" t="s">
        <v>8735</v>
      </c>
      <c r="N1672" s="6" t="s">
        <v>80</v>
      </c>
      <c r="P1672" s="6" t="s">
        <v>8736</v>
      </c>
      <c r="Q1672" s="6" t="s">
        <v>8737</v>
      </c>
      <c r="R1672" s="6">
        <v>43711.0</v>
      </c>
      <c r="S1672" s="6">
        <v>1590.0</v>
      </c>
      <c r="T1672" s="1" t="str">
        <f t="shared" si="1"/>
        <v>ICE001671</v>
      </c>
      <c r="U1672" s="1" t="str">
        <f>TRIM(B1672)&amp;" (ს.კ. "&amp;TRIM(F1672)&amp;") - "&amp;VLOOKUP(X1672,'Entity Types'!B:C,2,false)</f>
        <v>შრომის უსაფრთხოების მენეჯმენტის ჯგუფი (ს.კ. 406289065) - შპს</v>
      </c>
      <c r="V1672" s="6" t="s">
        <v>6302</v>
      </c>
      <c r="W1672" s="6" t="s">
        <v>63</v>
      </c>
      <c r="X1672" s="6" t="s">
        <v>64</v>
      </c>
    </row>
    <row r="1673">
      <c r="A1673" s="5">
        <v>44346.907873055556</v>
      </c>
      <c r="B1673" s="6" t="s">
        <v>8738</v>
      </c>
      <c r="D1673" s="1" t="str">
        <f>VLOOKUP(X1673,'Entity Types'!B:C,2,false)</f>
        <v>მცირე მეწარმე</v>
      </c>
      <c r="E1673" s="1" t="b">
        <v>0</v>
      </c>
      <c r="F1673" s="6" t="s">
        <v>8739</v>
      </c>
      <c r="G1673" s="6" t="str">
        <f>VLOOKUP(W1673, Countries!B:H,7,false)</f>
        <v>საქართველო - GEO</v>
      </c>
      <c r="H1673" s="6" t="s">
        <v>8740</v>
      </c>
      <c r="N1673" s="6" t="s">
        <v>80</v>
      </c>
      <c r="P1673" s="6" t="s">
        <v>8741</v>
      </c>
      <c r="R1673" s="6">
        <v>40735.0</v>
      </c>
      <c r="S1673" s="6">
        <v>1588.0</v>
      </c>
      <c r="T1673" s="1" t="str">
        <f t="shared" si="1"/>
        <v>ICE001672</v>
      </c>
      <c r="U1673" s="1" t="str">
        <f>TRIM(B1673)&amp;" (ს.კ. "&amp;TRIM(F1673)&amp;") - "&amp;VLOOKUP(X1673,'Entity Types'!B:C,2,false)</f>
        <v>ლევან ხალატოვი (ს.კ. 01026011399) - მცირე მეწარმე</v>
      </c>
      <c r="V1673" s="6" t="s">
        <v>6302</v>
      </c>
      <c r="W1673" s="6" t="s">
        <v>63</v>
      </c>
      <c r="X1673" s="6" t="s">
        <v>417</v>
      </c>
    </row>
    <row r="1674">
      <c r="A1674" s="5">
        <v>44346.90790960648</v>
      </c>
      <c r="B1674" s="6" t="s">
        <v>8742</v>
      </c>
      <c r="D1674" s="1" t="str">
        <f>VLOOKUP(X1674,'Entity Types'!B:C,2,false)</f>
        <v>შპს</v>
      </c>
      <c r="E1674" s="1" t="b">
        <v>0</v>
      </c>
      <c r="F1674" s="6" t="s">
        <v>8743</v>
      </c>
      <c r="G1674" s="6" t="str">
        <f>VLOOKUP(W1674, Countries!B:H,7,false)</f>
        <v>საქართველო - GEO</v>
      </c>
      <c r="H1674" s="6" t="s">
        <v>8744</v>
      </c>
      <c r="K1674" s="6" t="s">
        <v>8745</v>
      </c>
      <c r="L1674" s="6" t="s">
        <v>8746</v>
      </c>
      <c r="N1674" s="6" t="s">
        <v>80</v>
      </c>
      <c r="P1674" s="6" t="s">
        <v>8747</v>
      </c>
      <c r="Q1674" s="6" t="s">
        <v>8748</v>
      </c>
      <c r="R1674" s="6">
        <v>40940.0</v>
      </c>
      <c r="S1674" s="6">
        <v>1605.0</v>
      </c>
      <c r="T1674" s="1" t="str">
        <f t="shared" si="1"/>
        <v>ICE001673</v>
      </c>
      <c r="U1674" s="1" t="str">
        <f>TRIM(B1674)&amp;" (ს.კ. "&amp;TRIM(F1674)&amp;") - "&amp;VLOOKUP(X1674,'Entity Types'!B:C,2,false)</f>
        <v>საშხაპე (ს.კ. 404928183) - შპს</v>
      </c>
      <c r="V1674" s="6" t="s">
        <v>62</v>
      </c>
      <c r="W1674" s="6" t="s">
        <v>63</v>
      </c>
      <c r="X1674" s="6" t="s">
        <v>64</v>
      </c>
    </row>
    <row r="1675">
      <c r="A1675" s="5">
        <v>44346.90794672453</v>
      </c>
      <c r="B1675" s="6" t="s">
        <v>8749</v>
      </c>
      <c r="D1675" s="1" t="str">
        <f>VLOOKUP(X1675,'Entity Types'!B:C,2,false)</f>
        <v>მცირე მეწარმე</v>
      </c>
      <c r="E1675" s="1" t="b">
        <v>0</v>
      </c>
      <c r="F1675" s="6" t="s">
        <v>8750</v>
      </c>
      <c r="G1675" s="6" t="str">
        <f>VLOOKUP(W1675, Countries!B:H,7,false)</f>
        <v>საქართველო - GEO</v>
      </c>
      <c r="H1675" s="6" t="s">
        <v>8751</v>
      </c>
      <c r="N1675" s="6" t="s">
        <v>80</v>
      </c>
      <c r="P1675" s="6" t="s">
        <v>8752</v>
      </c>
      <c r="T1675" s="1" t="str">
        <f t="shared" si="1"/>
        <v>ICE001674</v>
      </c>
      <c r="U1675" s="1" t="str">
        <f>TRIM(B1675)&amp;" (ს.კ. "&amp;TRIM(F1675)&amp;") - "&amp;VLOOKUP(X1675,'Entity Types'!B:C,2,false)</f>
        <v>ალექსანდრე ყაჭეიშვილი (ს.კ. 61003009684) - მცირე მეწარმე</v>
      </c>
      <c r="V1675" s="6" t="s">
        <v>62</v>
      </c>
      <c r="W1675" s="6" t="s">
        <v>63</v>
      </c>
      <c r="X1675" s="6" t="s">
        <v>417</v>
      </c>
    </row>
    <row r="1676">
      <c r="A1676" s="5">
        <v>44346.907984108795</v>
      </c>
      <c r="B1676" s="6" t="s">
        <v>8753</v>
      </c>
      <c r="D1676" s="1" t="str">
        <f>VLOOKUP(X1676,'Entity Types'!B:C,2,false)</f>
        <v>შპს</v>
      </c>
      <c r="E1676" s="1" t="b">
        <v>0</v>
      </c>
      <c r="F1676" s="6" t="s">
        <v>8754</v>
      </c>
      <c r="G1676" s="6" t="str">
        <f>VLOOKUP(W1676, Countries!B:H,7,false)</f>
        <v>საქართველო - GEO</v>
      </c>
      <c r="H1676" s="6" t="s">
        <v>8755</v>
      </c>
      <c r="K1676" s="6" t="s">
        <v>884</v>
      </c>
      <c r="L1676" s="6">
        <v>1.7001005377E10</v>
      </c>
      <c r="N1676" s="6" t="s">
        <v>80</v>
      </c>
      <c r="P1676" s="6" t="s">
        <v>8756</v>
      </c>
      <c r="Q1676" s="6" t="s">
        <v>8757</v>
      </c>
      <c r="R1676" s="6">
        <v>44559.0</v>
      </c>
      <c r="S1676" s="6">
        <v>1606.0</v>
      </c>
      <c r="T1676" s="1" t="str">
        <f t="shared" si="1"/>
        <v>ICE001675</v>
      </c>
      <c r="U1676" s="1" t="str">
        <f>TRIM(B1676)&amp;" (ს.კ. "&amp;TRIM(F1676)&amp;") - "&amp;VLOOKUP(X1676,'Entity Types'!B:C,2,false)</f>
        <v>სტუდიო (ს.კ. 405429987) - შპს</v>
      </c>
      <c r="V1676" s="6" t="s">
        <v>62</v>
      </c>
      <c r="W1676" s="6" t="s">
        <v>63</v>
      </c>
      <c r="X1676" s="6" t="s">
        <v>64</v>
      </c>
    </row>
    <row r="1677">
      <c r="A1677" s="7">
        <v>44346.908020243056</v>
      </c>
      <c r="B1677" s="6" t="s">
        <v>8758</v>
      </c>
      <c r="D1677" s="1" t="str">
        <f>VLOOKUP(X1677,'Entity Types'!B:C,2,false)</f>
        <v>შპს</v>
      </c>
      <c r="E1677" s="1" t="b">
        <v>0</v>
      </c>
      <c r="F1677" s="6" t="s">
        <v>8759</v>
      </c>
      <c r="G1677" s="6" t="str">
        <f>VLOOKUP(W1677, Countries!B:H,7,false)</f>
        <v>საქართველო - GEO</v>
      </c>
      <c r="H1677" s="6" t="s">
        <v>8760</v>
      </c>
      <c r="K1677" s="6" t="s">
        <v>8761</v>
      </c>
      <c r="L1677" s="6" t="s">
        <v>8762</v>
      </c>
      <c r="N1677" s="6" t="s">
        <v>80</v>
      </c>
      <c r="P1677" s="6" t="s">
        <v>8763</v>
      </c>
      <c r="Q1677" s="6" t="s">
        <v>8764</v>
      </c>
      <c r="R1677" s="6">
        <v>39667.0</v>
      </c>
      <c r="S1677" s="6">
        <v>1594.0</v>
      </c>
      <c r="T1677" s="1" t="str">
        <f t="shared" si="1"/>
        <v>ICE001676</v>
      </c>
      <c r="U1677" s="1" t="str">
        <f>TRIM(B1677)&amp;" (ს.კ. "&amp;TRIM(F1677)&amp;") - "&amp;VLOOKUP(X1677,'Entity Types'!B:C,2,false)</f>
        <v>ბომს (ს.კ. 200267040) - შპს</v>
      </c>
      <c r="V1677" s="6" t="s">
        <v>62</v>
      </c>
      <c r="W1677" s="6" t="s">
        <v>63</v>
      </c>
      <c r="X1677" s="6" t="s">
        <v>64</v>
      </c>
    </row>
    <row r="1678">
      <c r="A1678" s="5">
        <v>44346.908057465276</v>
      </c>
      <c r="B1678" s="6" t="s">
        <v>8765</v>
      </c>
      <c r="D1678" s="1" t="str">
        <f>VLOOKUP(X1678,'Entity Types'!B:C,2,false)</f>
        <v>შპს</v>
      </c>
      <c r="E1678" s="1" t="b">
        <v>0</v>
      </c>
      <c r="F1678" s="6" t="s">
        <v>8766</v>
      </c>
      <c r="G1678" s="6" t="str">
        <f>VLOOKUP(W1678, Countries!B:H,7,false)</f>
        <v>საქართველო - GEO</v>
      </c>
      <c r="H1678" s="6" t="s">
        <v>8767</v>
      </c>
      <c r="K1678" s="6" t="s">
        <v>8768</v>
      </c>
      <c r="L1678" s="6">
        <v>3.3001065297E10</v>
      </c>
      <c r="N1678" s="6" t="s">
        <v>80</v>
      </c>
      <c r="P1678" s="6" t="s">
        <v>8769</v>
      </c>
      <c r="Q1678" s="6" t="s">
        <v>8770</v>
      </c>
      <c r="R1678" s="6">
        <v>43441.0</v>
      </c>
      <c r="S1678" s="6">
        <v>1597.0</v>
      </c>
      <c r="T1678" s="1" t="str">
        <f t="shared" si="1"/>
        <v>ICE001677</v>
      </c>
      <c r="U1678" s="1" t="str">
        <f>TRIM(B1678)&amp;" (ს.კ. "&amp;TRIM(F1678)&amp;") - "&amp;VLOOKUP(X1678,'Entity Types'!B:C,2,false)</f>
        <v>ანთა (ს.კ. 445546767) - შპს</v>
      </c>
      <c r="V1678" s="6" t="s">
        <v>6302</v>
      </c>
      <c r="W1678" s="6" t="s">
        <v>63</v>
      </c>
      <c r="X1678" s="6" t="s">
        <v>64</v>
      </c>
    </row>
    <row r="1679">
      <c r="A1679" s="5">
        <v>44346.90809481482</v>
      </c>
      <c r="B1679" s="6" t="s">
        <v>8724</v>
      </c>
      <c r="D1679" s="1" t="str">
        <f>VLOOKUP(X1679,'Entity Types'!B:C,2,false)</f>
        <v>შპს</v>
      </c>
      <c r="E1679" s="1" t="b">
        <v>0</v>
      </c>
      <c r="F1679" s="6" t="s">
        <v>8725</v>
      </c>
      <c r="G1679" s="6" t="str">
        <f>VLOOKUP(W1679, Countries!B:H,7,false)</f>
        <v>საქართველო - GEO</v>
      </c>
      <c r="H1679" s="6" t="s">
        <v>8771</v>
      </c>
      <c r="K1679" s="6" t="s">
        <v>8772</v>
      </c>
      <c r="L1679" s="6" t="s">
        <v>8728</v>
      </c>
      <c r="N1679" s="6" t="s">
        <v>80</v>
      </c>
      <c r="P1679" s="6" t="s">
        <v>8773</v>
      </c>
      <c r="Q1679" s="6" t="s">
        <v>8730</v>
      </c>
      <c r="R1679" s="6">
        <v>43423.0</v>
      </c>
      <c r="S1679" s="6">
        <v>1600.0</v>
      </c>
      <c r="T1679" s="1" t="str">
        <f t="shared" si="1"/>
        <v>ICE001678</v>
      </c>
      <c r="U1679" s="1" t="str">
        <f>TRIM(B1679)&amp;" (ს.კ. "&amp;TRIM(F1679)&amp;") - "&amp;VLOOKUP(X1679,'Entity Types'!B:C,2,false)</f>
        <v>ცისნამი (ს.კ. 400254041) - შპს</v>
      </c>
      <c r="V1679" s="6" t="s">
        <v>6302</v>
      </c>
      <c r="W1679" s="6" t="s">
        <v>63</v>
      </c>
      <c r="X1679" s="6" t="s">
        <v>64</v>
      </c>
    </row>
    <row r="1680">
      <c r="A1680" s="5">
        <v>44346.90813309028</v>
      </c>
      <c r="B1680" s="6" t="s">
        <v>8774</v>
      </c>
      <c r="D1680" s="1" t="str">
        <f>VLOOKUP(X1680,'Entity Types'!B:C,2,false)</f>
        <v>შპს</v>
      </c>
      <c r="E1680" s="1" t="b">
        <v>0</v>
      </c>
      <c r="F1680" s="6" t="s">
        <v>8775</v>
      </c>
      <c r="G1680" s="6" t="str">
        <f>VLOOKUP(W1680, Countries!B:H,7,false)</f>
        <v>საქართველო - GEO</v>
      </c>
      <c r="H1680" s="6" t="s">
        <v>8776</v>
      </c>
      <c r="K1680" s="6" t="s">
        <v>8777</v>
      </c>
      <c r="L1680" s="6">
        <v>6.1006011371E10</v>
      </c>
      <c r="N1680" s="6" t="s">
        <v>80</v>
      </c>
      <c r="P1680" s="6" t="s">
        <v>8778</v>
      </c>
      <c r="Q1680" s="6" t="s">
        <v>8779</v>
      </c>
      <c r="R1680" s="6">
        <v>41611.0</v>
      </c>
      <c r="S1680" s="6">
        <v>1633.0</v>
      </c>
      <c r="T1680" s="1" t="str">
        <f t="shared" si="1"/>
        <v>ICE001679</v>
      </c>
      <c r="U1680" s="1" t="str">
        <f>TRIM(B1680)&amp;" (ს.კ. "&amp;TRIM(F1680)&amp;") - "&amp;VLOOKUP(X1680,'Entity Types'!B:C,2,false)</f>
        <v>ჯანმრთელი ქალაქი (ს.კ. 445435093) - შპს</v>
      </c>
      <c r="V1680" s="6" t="s">
        <v>6302</v>
      </c>
      <c r="W1680" s="6" t="s">
        <v>63</v>
      </c>
      <c r="X1680" s="6" t="s">
        <v>64</v>
      </c>
    </row>
    <row r="1681">
      <c r="A1681" s="5">
        <v>44346.90817131945</v>
      </c>
      <c r="B1681" s="6" t="s">
        <v>8780</v>
      </c>
      <c r="D1681" s="1" t="str">
        <f>VLOOKUP(X1681,'Entity Types'!B:C,2,false)</f>
        <v>შპს</v>
      </c>
      <c r="E1681" s="1" t="b">
        <v>0</v>
      </c>
      <c r="F1681" s="6" t="s">
        <v>8781</v>
      </c>
      <c r="G1681" s="6" t="str">
        <f>VLOOKUP(W1681, Countries!B:H,7,false)</f>
        <v>საქართველო - GEO</v>
      </c>
      <c r="H1681" s="6" t="s">
        <v>8782</v>
      </c>
      <c r="K1681" s="6" t="s">
        <v>8783</v>
      </c>
      <c r="L1681" s="6" t="s">
        <v>8784</v>
      </c>
      <c r="N1681" s="6" t="s">
        <v>80</v>
      </c>
      <c r="P1681" s="6" t="s">
        <v>8785</v>
      </c>
      <c r="Q1681" s="6" t="s">
        <v>8786</v>
      </c>
      <c r="R1681" s="6">
        <v>40934.0</v>
      </c>
      <c r="S1681" s="6">
        <v>1632.0</v>
      </c>
      <c r="T1681" s="1" t="str">
        <f t="shared" si="1"/>
        <v>ICE001680</v>
      </c>
      <c r="U1681" s="1" t="str">
        <f>TRIM(B1681)&amp;" (ს.კ. "&amp;TRIM(F1681)&amp;") - "&amp;VLOOKUP(X1681,'Entity Types'!B:C,2,false)</f>
        <v>ნოუ ჰაუ (ს.კ. 401966985) - შპს</v>
      </c>
      <c r="V1681" s="6" t="s">
        <v>6302</v>
      </c>
      <c r="W1681" s="6" t="s">
        <v>63</v>
      </c>
      <c r="X1681" s="6" t="s">
        <v>64</v>
      </c>
    </row>
    <row r="1682">
      <c r="A1682" s="5">
        <v>44346.9082096412</v>
      </c>
      <c r="B1682" s="6" t="s">
        <v>8787</v>
      </c>
      <c r="D1682" s="1" t="str">
        <f>VLOOKUP(X1682,'Entity Types'!B:C,2,false)</f>
        <v>შპს</v>
      </c>
      <c r="E1682" s="1" t="b">
        <v>0</v>
      </c>
      <c r="F1682" s="6" t="s">
        <v>8788</v>
      </c>
      <c r="G1682" s="6" t="str">
        <f>VLOOKUP(W1682, Countries!B:H,7,false)</f>
        <v>საქართველო - GEO</v>
      </c>
      <c r="H1682" s="6" t="s">
        <v>8789</v>
      </c>
      <c r="K1682" s="6" t="s">
        <v>8790</v>
      </c>
      <c r="L1682" s="6" t="s">
        <v>8791</v>
      </c>
      <c r="N1682" s="6" t="s">
        <v>80</v>
      </c>
      <c r="O1682" s="6">
        <v>5.51886188E8</v>
      </c>
      <c r="P1682" s="6" t="s">
        <v>8792</v>
      </c>
      <c r="Q1682" s="6" t="s">
        <v>8793</v>
      </c>
      <c r="R1682" s="6">
        <v>42674.0</v>
      </c>
      <c r="S1682" s="6">
        <v>1631.0</v>
      </c>
      <c r="T1682" s="1" t="str">
        <f t="shared" si="1"/>
        <v>ICE001681</v>
      </c>
      <c r="U1682" s="1" t="str">
        <f>TRIM(B1682)&amp;" (ს.კ. "&amp;TRIM(F1682)&amp;") - "&amp;VLOOKUP(X1682,'Entity Types'!B:C,2,false)</f>
        <v>მშენებელი 2016 (ს.კ. 432544767) - შპს</v>
      </c>
      <c r="V1682" s="6" t="s">
        <v>6302</v>
      </c>
      <c r="W1682" s="6" t="s">
        <v>63</v>
      </c>
      <c r="X1682" s="6" t="s">
        <v>64</v>
      </c>
    </row>
    <row r="1683">
      <c r="A1683" s="5">
        <v>44346.90824607639</v>
      </c>
      <c r="B1683" s="6" t="s">
        <v>8794</v>
      </c>
      <c r="D1683" s="1" t="str">
        <f>VLOOKUP(X1683,'Entity Types'!B:C,2,false)</f>
        <v>შპს</v>
      </c>
      <c r="E1683" s="1" t="b">
        <v>0</v>
      </c>
      <c r="F1683" s="6" t="s">
        <v>8795</v>
      </c>
      <c r="G1683" s="6" t="str">
        <f>VLOOKUP(W1683, Countries!B:H,7,false)</f>
        <v>საქართველო - GEO</v>
      </c>
      <c r="H1683" s="6" t="s">
        <v>8796</v>
      </c>
      <c r="K1683" s="6" t="s">
        <v>8797</v>
      </c>
      <c r="L1683" s="6">
        <v>6.1006027954E10</v>
      </c>
      <c r="N1683" s="6" t="s">
        <v>80</v>
      </c>
      <c r="P1683" s="6" t="s">
        <v>8798</v>
      </c>
      <c r="Q1683" s="6" t="s">
        <v>8799</v>
      </c>
      <c r="R1683" s="6">
        <v>42989.0</v>
      </c>
      <c r="S1683" s="6">
        <v>1630.0</v>
      </c>
      <c r="T1683" s="1" t="str">
        <f t="shared" si="1"/>
        <v>ICE001682</v>
      </c>
      <c r="U1683" s="1" t="str">
        <f>TRIM(B1683)&amp;" (ს.კ. "&amp;TRIM(F1683)&amp;") - "&amp;VLOOKUP(X1683,'Entity Types'!B:C,2,false)</f>
        <v>ნიუტეჩ (ს.კ. 445515602) - შპს</v>
      </c>
      <c r="V1683" s="6" t="s">
        <v>6302</v>
      </c>
      <c r="W1683" s="6" t="s">
        <v>63</v>
      </c>
      <c r="X1683" s="6" t="s">
        <v>64</v>
      </c>
    </row>
    <row r="1684">
      <c r="A1684" s="5">
        <v>44346.90828230324</v>
      </c>
      <c r="B1684" s="6" t="s">
        <v>8800</v>
      </c>
      <c r="D1684" s="1" t="str">
        <f>VLOOKUP(X1684,'Entity Types'!B:C,2,false)</f>
        <v>შპს</v>
      </c>
      <c r="E1684" s="1" t="b">
        <v>0</v>
      </c>
      <c r="F1684" s="6" t="s">
        <v>8801</v>
      </c>
      <c r="G1684" s="6" t="str">
        <f>VLOOKUP(W1684, Countries!B:H,7,false)</f>
        <v>საქართველო - GEO</v>
      </c>
      <c r="H1684" s="6" t="s">
        <v>8802</v>
      </c>
      <c r="K1684" s="6" t="s">
        <v>8803</v>
      </c>
      <c r="L1684" s="6">
        <v>5.7001008425E10</v>
      </c>
      <c r="N1684" s="6" t="s">
        <v>80</v>
      </c>
      <c r="P1684" s="6" t="s">
        <v>8804</v>
      </c>
      <c r="Q1684" s="6" t="s">
        <v>8805</v>
      </c>
      <c r="R1684" s="6">
        <v>41710.0</v>
      </c>
      <c r="S1684" s="6">
        <v>1613.0</v>
      </c>
      <c r="T1684" s="1" t="str">
        <f t="shared" si="1"/>
        <v>ICE001683</v>
      </c>
      <c r="U1684" s="1" t="str">
        <f>TRIM(B1684)&amp;" (ს.კ. "&amp;TRIM(F1684)&amp;") - "&amp;VLOOKUP(X1684,'Entity Types'!B:C,2,false)</f>
        <v>უნი მოტორსი (ს.კ. 416310806) - შპს</v>
      </c>
      <c r="V1684" s="6" t="s">
        <v>6302</v>
      </c>
      <c r="W1684" s="6" t="s">
        <v>63</v>
      </c>
      <c r="X1684" s="6" t="s">
        <v>64</v>
      </c>
    </row>
    <row r="1685">
      <c r="A1685" s="7">
        <v>44346.90831896991</v>
      </c>
      <c r="B1685" s="6" t="s">
        <v>8806</v>
      </c>
      <c r="D1685" s="1" t="str">
        <f>VLOOKUP(X1685,'Entity Types'!B:C,2,false)</f>
        <v>შპს</v>
      </c>
      <c r="E1685" s="1" t="b">
        <v>0</v>
      </c>
      <c r="F1685" s="6" t="s">
        <v>8807</v>
      </c>
      <c r="G1685" s="6" t="str">
        <f>VLOOKUP(W1685, Countries!B:H,7,false)</f>
        <v>საქართველო - GEO</v>
      </c>
      <c r="H1685" s="6" t="s">
        <v>8808</v>
      </c>
      <c r="K1685" s="6" t="s">
        <v>8809</v>
      </c>
      <c r="L1685" s="6" t="s">
        <v>8810</v>
      </c>
      <c r="N1685" s="6" t="s">
        <v>80</v>
      </c>
      <c r="P1685" s="6" t="s">
        <v>8811</v>
      </c>
      <c r="Q1685" s="6" t="s">
        <v>8812</v>
      </c>
      <c r="R1685" s="6">
        <v>42158.0</v>
      </c>
      <c r="S1685" s="6">
        <v>1578.0</v>
      </c>
      <c r="T1685" s="1" t="str">
        <f t="shared" si="1"/>
        <v>ICE001684</v>
      </c>
      <c r="U1685" s="1" t="str">
        <f>TRIM(B1685)&amp;" (ს.კ. "&amp;TRIM(F1685)&amp;") - "&amp;VLOOKUP(X1685,'Entity Types'!B:C,2,false)</f>
        <v>ათი მოტორს 2015 (ს.კ. 405103775) - შპს</v>
      </c>
      <c r="V1685" s="6" t="s">
        <v>6302</v>
      </c>
      <c r="W1685" s="6" t="s">
        <v>63</v>
      </c>
      <c r="X1685" s="6" t="s">
        <v>64</v>
      </c>
    </row>
    <row r="1686">
      <c r="A1686" s="5">
        <v>44346.90835533565</v>
      </c>
      <c r="B1686" s="6" t="s">
        <v>8813</v>
      </c>
      <c r="D1686" s="1" t="str">
        <f>VLOOKUP(X1686,'Entity Types'!B:C,2,false)</f>
        <v>შპს</v>
      </c>
      <c r="E1686" s="1" t="b">
        <v>0</v>
      </c>
      <c r="F1686" s="6" t="s">
        <v>8814</v>
      </c>
      <c r="G1686" s="6" t="str">
        <f>VLOOKUP(W1686, Countries!B:H,7,false)</f>
        <v>საქართველო - GEO</v>
      </c>
      <c r="H1686" s="6" t="s">
        <v>8815</v>
      </c>
      <c r="K1686" s="6" t="s">
        <v>8816</v>
      </c>
      <c r="L1686" s="6">
        <v>6.1001005799E10</v>
      </c>
      <c r="N1686" s="6" t="s">
        <v>80</v>
      </c>
      <c r="P1686" s="6" t="s">
        <v>8817</v>
      </c>
      <c r="Q1686" s="6" t="s">
        <v>8818</v>
      </c>
      <c r="R1686" s="6">
        <v>42328.0</v>
      </c>
      <c r="T1686" s="1" t="str">
        <f t="shared" si="1"/>
        <v>ICE001685</v>
      </c>
      <c r="U1686" s="1" t="str">
        <f>TRIM(B1686)&amp;" (ს.კ. "&amp;TRIM(F1686)&amp;") - "&amp;VLOOKUP(X1686,'Entity Types'!B:C,2,false)</f>
        <v>ზუ-კა (ს.კ. 445473461) - შპს</v>
      </c>
      <c r="V1686" s="6" t="s">
        <v>6302</v>
      </c>
      <c r="W1686" s="6" t="s">
        <v>63</v>
      </c>
      <c r="X1686" s="6" t="s">
        <v>64</v>
      </c>
    </row>
    <row r="1687">
      <c r="A1687" s="5">
        <v>44346.90839109954</v>
      </c>
      <c r="B1687" s="6" t="s">
        <v>8819</v>
      </c>
      <c r="D1687" s="1" t="str">
        <f>VLOOKUP(X1687,'Entity Types'!B:C,2,false)</f>
        <v>შპს</v>
      </c>
      <c r="E1687" s="1" t="b">
        <v>0</v>
      </c>
      <c r="F1687" s="6" t="s">
        <v>8820</v>
      </c>
      <c r="G1687" s="6" t="str">
        <f>VLOOKUP(W1687, Countries!B:H,7,false)</f>
        <v>საქართველო - GEO</v>
      </c>
      <c r="H1687" s="6" t="s">
        <v>8821</v>
      </c>
      <c r="K1687" s="6" t="s">
        <v>8822</v>
      </c>
      <c r="L1687" s="6" t="s">
        <v>8823</v>
      </c>
      <c r="N1687" s="6" t="s">
        <v>80</v>
      </c>
      <c r="P1687" s="6" t="s">
        <v>8824</v>
      </c>
      <c r="Q1687" s="6" t="s">
        <v>8825</v>
      </c>
      <c r="R1687" s="6">
        <v>43887.0</v>
      </c>
      <c r="S1687" s="6">
        <v>1596.0</v>
      </c>
      <c r="T1687" s="1" t="str">
        <f t="shared" si="1"/>
        <v>ICE001686</v>
      </c>
      <c r="U1687" s="1" t="str">
        <f>TRIM(B1687)&amp;" (ს.კ. "&amp;TRIM(F1687)&amp;") - "&amp;VLOOKUP(X1687,'Entity Types'!B:C,2,false)</f>
        <v>ჯეო ავტო სერვისი (ს.კ. 402160521) - შპს</v>
      </c>
      <c r="V1687" s="6" t="s">
        <v>6302</v>
      </c>
      <c r="W1687" s="6" t="s">
        <v>63</v>
      </c>
      <c r="X1687" s="6" t="s">
        <v>64</v>
      </c>
    </row>
    <row r="1688">
      <c r="A1688" s="5">
        <v>44346.90843060185</v>
      </c>
      <c r="B1688" s="6" t="s">
        <v>8826</v>
      </c>
      <c r="D1688" s="1" t="str">
        <f>VLOOKUP(X1688,'Entity Types'!B:C,2,false)</f>
        <v>შპს</v>
      </c>
      <c r="E1688" s="1" t="b">
        <v>0</v>
      </c>
      <c r="F1688" s="6" t="s">
        <v>8827</v>
      </c>
      <c r="G1688" s="6" t="str">
        <f>VLOOKUP(W1688, Countries!B:H,7,false)</f>
        <v>საქართველო - GEO</v>
      </c>
      <c r="H1688" s="6" t="s">
        <v>8828</v>
      </c>
      <c r="K1688" s="6" t="s">
        <v>8829</v>
      </c>
      <c r="L1688" s="6">
        <v>6.0002001171E10</v>
      </c>
      <c r="N1688" s="6" t="s">
        <v>80</v>
      </c>
      <c r="P1688" s="6" t="s">
        <v>8830</v>
      </c>
      <c r="Q1688" s="6" t="s">
        <v>8831</v>
      </c>
      <c r="R1688" s="6">
        <v>43992.0</v>
      </c>
      <c r="S1688" s="6">
        <v>1629.0</v>
      </c>
      <c r="T1688" s="1" t="str">
        <f t="shared" si="1"/>
        <v>ICE001687</v>
      </c>
      <c r="U1688" s="1" t="str">
        <f>TRIM(B1688)&amp;" (ს.კ. "&amp;TRIM(F1688)&amp;") - "&amp;VLOOKUP(X1688,'Entity Types'!B:C,2,false)</f>
        <v>თი-ბი-ეი თეგეტა (ს.კ. 445580773) - შპს</v>
      </c>
      <c r="V1688" s="6" t="s">
        <v>6302</v>
      </c>
      <c r="W1688" s="6" t="s">
        <v>63</v>
      </c>
      <c r="X1688" s="6" t="s">
        <v>64</v>
      </c>
    </row>
    <row r="1689">
      <c r="A1689" s="5">
        <v>44346.908467581015</v>
      </c>
      <c r="B1689" s="6" t="s">
        <v>8832</v>
      </c>
      <c r="D1689" s="1" t="str">
        <f>VLOOKUP(X1689,'Entity Types'!B:C,2,false)</f>
        <v>ინდ. მეწარმე</v>
      </c>
      <c r="E1689" s="1" t="b">
        <v>0</v>
      </c>
      <c r="F1689" s="6" t="s">
        <v>8833</v>
      </c>
      <c r="G1689" s="6" t="str">
        <f>VLOOKUP(W1689, Countries!B:H,7,false)</f>
        <v>საქართველო - GEO</v>
      </c>
      <c r="H1689" s="6" t="s">
        <v>8834</v>
      </c>
      <c r="N1689" s="6" t="s">
        <v>80</v>
      </c>
      <c r="P1689" s="6" t="s">
        <v>8835</v>
      </c>
      <c r="S1689" s="6">
        <v>1634.0</v>
      </c>
      <c r="T1689" s="1" t="str">
        <f t="shared" si="1"/>
        <v>ICE001688</v>
      </c>
      <c r="U1689" s="1" t="str">
        <f>TRIM(B1689)&amp;" (ს.კ. "&amp;TRIM(F1689)&amp;") - "&amp;VLOOKUP(X1689,'Entity Types'!B:C,2,false)</f>
        <v>ნანული გადელია (ს.კ. 62006001971) - ინდ. მეწარმე</v>
      </c>
      <c r="V1689" s="6" t="s">
        <v>6302</v>
      </c>
      <c r="W1689" s="6" t="s">
        <v>63</v>
      </c>
      <c r="X1689" s="6" t="s">
        <v>892</v>
      </c>
    </row>
    <row r="1690">
      <c r="A1690" s="5">
        <v>44346.90850509259</v>
      </c>
      <c r="B1690" s="6" t="s">
        <v>8836</v>
      </c>
      <c r="D1690" s="1" t="str">
        <f>VLOOKUP(X1690,'Entity Types'!B:C,2,false)</f>
        <v>მცირე მეწარმე</v>
      </c>
      <c r="E1690" s="1" t="b">
        <v>0</v>
      </c>
      <c r="F1690" s="6" t="s">
        <v>8837</v>
      </c>
      <c r="G1690" s="6" t="str">
        <f>VLOOKUP(W1690, Countries!B:H,7,false)</f>
        <v>საქართველო - GEO</v>
      </c>
      <c r="H1690" s="6" t="s">
        <v>8838</v>
      </c>
      <c r="N1690" s="6" t="s">
        <v>80</v>
      </c>
      <c r="P1690" s="6" t="s">
        <v>8839</v>
      </c>
      <c r="S1690" s="6">
        <v>1627.0</v>
      </c>
      <c r="T1690" s="1" t="str">
        <f t="shared" si="1"/>
        <v>ICE001689</v>
      </c>
      <c r="U1690" s="1" t="str">
        <f>TRIM(B1690)&amp;" (ს.კ. "&amp;TRIM(F1690)&amp;") - "&amp;VLOOKUP(X1690,'Entity Types'!B:C,2,false)</f>
        <v>ნუგზარ ბიგანაშვილი (ს.კ. 01001023583) - მცირე მეწარმე</v>
      </c>
      <c r="V1690" s="6" t="s">
        <v>6302</v>
      </c>
      <c r="W1690" s="6" t="s">
        <v>63</v>
      </c>
      <c r="X1690" s="6" t="s">
        <v>417</v>
      </c>
    </row>
    <row r="1691">
      <c r="A1691" s="5">
        <v>44346.90854172454</v>
      </c>
      <c r="B1691" s="6" t="s">
        <v>8840</v>
      </c>
      <c r="D1691" s="1" t="str">
        <f>VLOOKUP(X1691,'Entity Types'!B:C,2,false)</f>
        <v>ინდ. მეწარმე</v>
      </c>
      <c r="E1691" s="1" t="b">
        <v>0</v>
      </c>
      <c r="F1691" s="6" t="s">
        <v>8841</v>
      </c>
      <c r="G1691" s="6" t="str">
        <f>VLOOKUP(W1691, Countries!B:H,7,false)</f>
        <v>საქართველო - GEO</v>
      </c>
      <c r="H1691" s="6" t="s">
        <v>8842</v>
      </c>
      <c r="N1691" s="6" t="s">
        <v>80</v>
      </c>
      <c r="P1691" s="6" t="s">
        <v>8843</v>
      </c>
      <c r="S1691" s="6">
        <v>1604.0</v>
      </c>
      <c r="T1691" s="1" t="str">
        <f t="shared" si="1"/>
        <v>ICE001690</v>
      </c>
      <c r="U1691" s="1" t="str">
        <f>TRIM(B1691)&amp;" (ს.კ. "&amp;TRIM(F1691)&amp;") - "&amp;VLOOKUP(X1691,'Entity Types'!B:C,2,false)</f>
        <v>დავითი კამკამიძე (ს.კ. 18001004247) - ინდ. მეწარმე</v>
      </c>
      <c r="V1691" s="6" t="s">
        <v>6302</v>
      </c>
      <c r="W1691" s="6" t="s">
        <v>63</v>
      </c>
      <c r="X1691" s="6" t="s">
        <v>892</v>
      </c>
    </row>
    <row r="1692">
      <c r="A1692" s="7">
        <v>44346.9085784375</v>
      </c>
      <c r="B1692" s="6" t="s">
        <v>8844</v>
      </c>
      <c r="D1692" s="1" t="str">
        <f>VLOOKUP(X1692,'Entity Types'!B:C,2,false)</f>
        <v>შპს</v>
      </c>
      <c r="E1692" s="1" t="b">
        <v>0</v>
      </c>
      <c r="F1692" s="6" t="s">
        <v>8845</v>
      </c>
      <c r="G1692" s="6" t="str">
        <f>VLOOKUP(W1692, Countries!B:H,7,false)</f>
        <v>საქართველო - GEO</v>
      </c>
      <c r="H1692" s="6" t="s">
        <v>8846</v>
      </c>
      <c r="K1692" s="6" t="s">
        <v>8847</v>
      </c>
      <c r="L1692" s="6">
        <v>5.3001012491E10</v>
      </c>
      <c r="N1692" s="6" t="s">
        <v>80</v>
      </c>
      <c r="P1692" s="6" t="s">
        <v>8848</v>
      </c>
      <c r="Q1692" s="6" t="s">
        <v>8849</v>
      </c>
      <c r="R1692" s="6">
        <v>44068.0</v>
      </c>
      <c r="S1692" s="6">
        <v>1628.0</v>
      </c>
      <c r="T1692" s="1" t="str">
        <f t="shared" si="1"/>
        <v>ICE001691</v>
      </c>
      <c r="U1692" s="1" t="str">
        <f>TRIM(B1692)&amp;" (ს.კ. "&amp;TRIM(F1692)&amp;") - "&amp;VLOOKUP(X1692,'Entity Types'!B:C,2,false)</f>
        <v>თეგეტა რითეილი (ს.კ. 405408811) - შპს</v>
      </c>
      <c r="V1692" s="6" t="s">
        <v>6302</v>
      </c>
      <c r="W1692" s="6" t="s">
        <v>63</v>
      </c>
      <c r="X1692" s="6" t="s">
        <v>64</v>
      </c>
    </row>
    <row r="1693">
      <c r="A1693" s="5">
        <v>44346.908614976855</v>
      </c>
      <c r="B1693" s="6" t="s">
        <v>8850</v>
      </c>
      <c r="D1693" s="1" t="str">
        <f>VLOOKUP(X1693,'Entity Types'!B:C,2,false)</f>
        <v>შპს</v>
      </c>
      <c r="E1693" s="1" t="b">
        <v>0</v>
      </c>
      <c r="F1693" s="6" t="s">
        <v>8851</v>
      </c>
      <c r="G1693" s="6" t="str">
        <f>VLOOKUP(W1693, Countries!B:H,7,false)</f>
        <v>საქართველო - GEO</v>
      </c>
      <c r="H1693" s="6" t="s">
        <v>8852</v>
      </c>
      <c r="K1693" s="6" t="s">
        <v>645</v>
      </c>
      <c r="L1693" s="6">
        <v>6.1001002615E10</v>
      </c>
      <c r="N1693" s="6" t="s">
        <v>80</v>
      </c>
      <c r="P1693" s="6" t="s">
        <v>8853</v>
      </c>
      <c r="Q1693" s="6" t="s">
        <v>8854</v>
      </c>
      <c r="R1693" s="6">
        <v>43451.0</v>
      </c>
      <c r="S1693" s="6">
        <v>1617.0</v>
      </c>
      <c r="T1693" s="1" t="str">
        <f t="shared" si="1"/>
        <v>ICE001692</v>
      </c>
      <c r="U1693" s="1" t="str">
        <f>TRIM(B1693)&amp;" (ს.კ. "&amp;TRIM(F1693)&amp;") - "&amp;VLOOKUP(X1693,'Entity Types'!B:C,2,false)</f>
        <v>ჯი თი ჯი კაპიტალი (ს.კ. 405307350) - შპს</v>
      </c>
      <c r="V1693" s="6" t="s">
        <v>62</v>
      </c>
      <c r="W1693" s="6" t="s">
        <v>63</v>
      </c>
      <c r="X1693" s="6" t="s">
        <v>64</v>
      </c>
    </row>
    <row r="1694">
      <c r="A1694" s="5">
        <v>44346.90865118055</v>
      </c>
      <c r="B1694" s="6" t="s">
        <v>8855</v>
      </c>
      <c r="D1694" s="1" t="str">
        <f>VLOOKUP(X1694,'Entity Types'!B:C,2,false)</f>
        <v>შპს</v>
      </c>
      <c r="E1694" s="1" t="b">
        <v>0</v>
      </c>
      <c r="F1694" s="6" t="s">
        <v>8856</v>
      </c>
      <c r="G1694" s="6" t="str">
        <f>VLOOKUP(W1694, Countries!B:H,7,false)</f>
        <v>საქართველო - GEO</v>
      </c>
      <c r="H1694" s="6" t="s">
        <v>8857</v>
      </c>
      <c r="K1694" s="6" t="s">
        <v>8858</v>
      </c>
      <c r="L1694" s="6">
        <v>3.6001003223E10</v>
      </c>
      <c r="N1694" s="6" t="s">
        <v>80</v>
      </c>
      <c r="P1694" s="6" t="s">
        <v>8859</v>
      </c>
      <c r="Q1694" s="6" t="s">
        <v>8860</v>
      </c>
      <c r="R1694" s="6">
        <v>40480.0</v>
      </c>
      <c r="S1694" s="6">
        <v>1615.0</v>
      </c>
      <c r="T1694" s="1" t="str">
        <f t="shared" si="1"/>
        <v>ICE001693</v>
      </c>
      <c r="U1694" s="1" t="str">
        <f>TRIM(B1694)&amp;" (ს.კ. "&amp;TRIM(F1694)&amp;") - "&amp;VLOOKUP(X1694,'Entity Types'!B:C,2,false)</f>
        <v>ინექს გრუპი (ს.კ. 400010572) - შპს</v>
      </c>
      <c r="V1694" s="6" t="s">
        <v>62</v>
      </c>
      <c r="W1694" s="6" t="s">
        <v>63</v>
      </c>
      <c r="X1694" s="6" t="s">
        <v>64</v>
      </c>
    </row>
    <row r="1695">
      <c r="A1695" s="5">
        <v>44346.90868748842</v>
      </c>
      <c r="B1695" s="6" t="s">
        <v>8861</v>
      </c>
      <c r="D1695" s="1" t="str">
        <f>VLOOKUP(X1695,'Entity Types'!B:C,2,false)</f>
        <v>ფიზ. პირი</v>
      </c>
      <c r="E1695" s="1" t="b">
        <v>0</v>
      </c>
      <c r="F1695" s="6" t="s">
        <v>8862</v>
      </c>
      <c r="G1695" s="6" t="str">
        <f>VLOOKUP(W1695, Countries!B:H,7,false)</f>
        <v>საქართველო - GEO</v>
      </c>
      <c r="H1695" s="6" t="s">
        <v>8863</v>
      </c>
      <c r="N1695" s="6" t="s">
        <v>80</v>
      </c>
      <c r="P1695" s="6" t="s">
        <v>8864</v>
      </c>
      <c r="Q1695" s="6" t="s">
        <v>8865</v>
      </c>
      <c r="S1695" s="6">
        <v>1619.0</v>
      </c>
      <c r="T1695" s="1" t="str">
        <f t="shared" si="1"/>
        <v>ICE001694</v>
      </c>
      <c r="U1695" s="1" t="str">
        <f>TRIM(B1695)&amp;" (ს.კ. "&amp;TRIM(F1695)&amp;") - "&amp;VLOOKUP(X1695,'Entity Types'!B:C,2,false)</f>
        <v>გიორგი მარგებაძე (ს.კ. 01025019447) - ფიზ. პირი</v>
      </c>
      <c r="V1695" s="6" t="s">
        <v>62</v>
      </c>
      <c r="W1695" s="6" t="s">
        <v>63</v>
      </c>
      <c r="X1695" s="6" t="s">
        <v>92</v>
      </c>
    </row>
    <row r="1696">
      <c r="A1696" s="5">
        <v>44346.90872475694</v>
      </c>
      <c r="B1696" s="6" t="s">
        <v>8866</v>
      </c>
      <c r="D1696" s="1" t="str">
        <f>VLOOKUP(X1696,'Entity Types'!B:C,2,false)</f>
        <v>შპს</v>
      </c>
      <c r="E1696" s="1" t="b">
        <v>0</v>
      </c>
      <c r="F1696" s="6" t="s">
        <v>8867</v>
      </c>
      <c r="G1696" s="6" t="str">
        <f>VLOOKUP(W1696, Countries!B:H,7,false)</f>
        <v>საქართველო - GEO</v>
      </c>
      <c r="H1696" s="6" t="s">
        <v>8868</v>
      </c>
      <c r="K1696" s="6" t="s">
        <v>8869</v>
      </c>
      <c r="L1696" s="6" t="s">
        <v>8870</v>
      </c>
      <c r="N1696" s="6" t="s">
        <v>8871</v>
      </c>
      <c r="P1696" s="6" t="s">
        <v>8872</v>
      </c>
      <c r="Q1696" s="6" t="s">
        <v>8873</v>
      </c>
      <c r="R1696" s="6">
        <v>41955.0</v>
      </c>
      <c r="S1696" s="6">
        <v>1618.0</v>
      </c>
      <c r="T1696" s="1" t="str">
        <f t="shared" si="1"/>
        <v>ICE001695</v>
      </c>
      <c r="U1696" s="1" t="str">
        <f>TRIM(B1696)&amp;" (ს.კ. "&amp;TRIM(F1696)&amp;") - "&amp;VLOOKUP(X1696,'Entity Types'!B:C,2,false)</f>
        <v>ტესლა (ს.კ. 405070989) - შპს</v>
      </c>
      <c r="V1696" s="6" t="s">
        <v>62</v>
      </c>
      <c r="W1696" s="6" t="s">
        <v>63</v>
      </c>
      <c r="X1696" s="6" t="s">
        <v>64</v>
      </c>
    </row>
    <row r="1697">
      <c r="A1697" s="5">
        <v>44346.908761238425</v>
      </c>
      <c r="B1697" s="6" t="s">
        <v>8874</v>
      </c>
      <c r="D1697" s="1" t="str">
        <f>VLOOKUP(X1697,'Entity Types'!B:C,2,false)</f>
        <v>ფიზ. პირი</v>
      </c>
      <c r="E1697" s="1" t="b">
        <v>0</v>
      </c>
      <c r="F1697" s="6" t="s">
        <v>8875</v>
      </c>
      <c r="G1697" s="6" t="str">
        <f>VLOOKUP(W1697, Countries!B:H,7,false)</f>
        <v>საქართველო - GEO</v>
      </c>
      <c r="H1697" s="6" t="s">
        <v>8876</v>
      </c>
      <c r="N1697" s="6" t="s">
        <v>80</v>
      </c>
      <c r="P1697" s="6" t="s">
        <v>8877</v>
      </c>
      <c r="T1697" s="1" t="str">
        <f t="shared" si="1"/>
        <v>ICE001696</v>
      </c>
      <c r="U1697" s="1" t="str">
        <f>TRIM(B1697)&amp;" (ს.კ. "&amp;TRIM(F1697)&amp;") - "&amp;VLOOKUP(X1697,'Entity Types'!B:C,2,false)</f>
        <v>თენგიზ სარჯველაძე (ს.კ. 61001018248) - ფიზ. პირი</v>
      </c>
      <c r="V1697" s="6" t="s">
        <v>62</v>
      </c>
      <c r="W1697" s="6" t="s">
        <v>63</v>
      </c>
      <c r="X1697" s="6" t="s">
        <v>92</v>
      </c>
    </row>
    <row r="1698">
      <c r="A1698" s="5">
        <v>44346.90879814815</v>
      </c>
      <c r="B1698" s="6" t="s">
        <v>8878</v>
      </c>
      <c r="D1698" s="1" t="str">
        <f>VLOOKUP(X1698,'Entity Types'!B:C,2,false)</f>
        <v>შპს</v>
      </c>
      <c r="E1698" s="1" t="b">
        <v>0</v>
      </c>
      <c r="F1698" s="6" t="s">
        <v>8879</v>
      </c>
      <c r="G1698" s="6" t="str">
        <f>VLOOKUP(W1698, Countries!B:H,7,false)</f>
        <v>საქართველო - GEO</v>
      </c>
      <c r="H1698" s="6" t="s">
        <v>8880</v>
      </c>
      <c r="K1698" s="6" t="s">
        <v>8881</v>
      </c>
      <c r="L1698" s="6" t="s">
        <v>8882</v>
      </c>
      <c r="N1698" s="6" t="s">
        <v>80</v>
      </c>
      <c r="P1698" s="6" t="s">
        <v>8883</v>
      </c>
      <c r="Q1698" s="6" t="s">
        <v>8884</v>
      </c>
      <c r="R1698" s="6">
        <v>35195.0</v>
      </c>
      <c r="S1698" s="6">
        <v>1635.0</v>
      </c>
      <c r="T1698" s="1" t="str">
        <f t="shared" si="1"/>
        <v>ICE001697</v>
      </c>
      <c r="U1698" s="1" t="str">
        <f>TRIM(B1698)&amp;" (ს.კ. "&amp;TRIM(F1698)&amp;") - "&amp;VLOOKUP(X1698,'Entity Types'!B:C,2,false)</f>
        <v>ბეთბი (ს.კ. 204882190) - შპს</v>
      </c>
      <c r="V1698" s="6" t="s">
        <v>62</v>
      </c>
      <c r="W1698" s="6" t="s">
        <v>63</v>
      </c>
      <c r="X1698" s="6" t="s">
        <v>64</v>
      </c>
    </row>
    <row r="1699">
      <c r="A1699" s="7">
        <v>44346.90883615741</v>
      </c>
      <c r="B1699" s="6" t="s">
        <v>8885</v>
      </c>
      <c r="D1699" s="1" t="str">
        <f>VLOOKUP(X1699,'Entity Types'!B:C,2,false)</f>
        <v>უცხოური საწარმო</v>
      </c>
      <c r="E1699" s="1" t="b">
        <v>0</v>
      </c>
      <c r="F1699" s="6" t="s">
        <v>80</v>
      </c>
      <c r="G1699" s="6" t="str">
        <f>VLOOKUP(W1699, Countries!B:H,7,false)</f>
        <v>თურქეთი - TUR</v>
      </c>
      <c r="H1699" s="6" t="s">
        <v>8886</v>
      </c>
      <c r="N1699" s="6" t="s">
        <v>80</v>
      </c>
      <c r="P1699" s="6" t="s">
        <v>8887</v>
      </c>
      <c r="Q1699" s="6" t="s">
        <v>8888</v>
      </c>
      <c r="S1699" s="6">
        <v>1249.0</v>
      </c>
      <c r="T1699" s="1" t="str">
        <f t="shared" si="1"/>
        <v>ICE001698</v>
      </c>
      <c r="U1699" s="1" t="str">
        <f>TRIM(B1699)&amp;" (ს.კ. "&amp;TRIM(F1699)&amp;") - "&amp;VLOOKUP(X1699,'Entity Types'!B:C,2,false)</f>
        <v>BERKUMS DIS TICARET A.S. (ს.კ. ) - უცხოური საწარმო</v>
      </c>
      <c r="V1699" s="6" t="s">
        <v>62</v>
      </c>
      <c r="W1699" s="6" t="s">
        <v>5813</v>
      </c>
      <c r="X1699" s="6" t="s">
        <v>5797</v>
      </c>
    </row>
    <row r="1700">
      <c r="A1700" s="5">
        <v>44355.63200607639</v>
      </c>
      <c r="B1700" s="6" t="s">
        <v>8889</v>
      </c>
      <c r="D1700" s="1" t="str">
        <f>VLOOKUP(X1700,'Entity Types'!B:C,2,false)</f>
        <v>შპს</v>
      </c>
      <c r="E1700" s="1" t="b">
        <v>0</v>
      </c>
      <c r="F1700" s="6" t="s">
        <v>8890</v>
      </c>
      <c r="G1700" s="6" t="str">
        <f>VLOOKUP(W1700, Countries!B:H,7,false)</f>
        <v>საქართველო - GEO</v>
      </c>
      <c r="H1700" s="6" t="s">
        <v>8891</v>
      </c>
      <c r="K1700" s="6" t="s">
        <v>8892</v>
      </c>
      <c r="L1700" s="6" t="s">
        <v>8893</v>
      </c>
      <c r="N1700" s="6" t="s">
        <v>80</v>
      </c>
      <c r="P1700" s="6" t="s">
        <v>8894</v>
      </c>
      <c r="Q1700" s="6" t="s">
        <v>8895</v>
      </c>
      <c r="R1700" s="6">
        <v>42487.0</v>
      </c>
      <c r="S1700" s="6">
        <v>1621.0</v>
      </c>
      <c r="T1700" s="1" t="str">
        <f t="shared" si="1"/>
        <v>ICE001699</v>
      </c>
      <c r="U1700" s="1" t="str">
        <f>TRIM(B1700)&amp;" (ს.კ. "&amp;TRIM(F1700)&amp;") - "&amp;VLOOKUP(X1700,'Entity Types'!B:C,2,false)</f>
        <v>თაბორი რიზორთსი (ს.კ. 405147755) - შპს</v>
      </c>
      <c r="V1700" s="6" t="s">
        <v>62</v>
      </c>
      <c r="W1700" s="6" t="s">
        <v>63</v>
      </c>
      <c r="X1700" s="6" t="s">
        <v>64</v>
      </c>
    </row>
    <row r="1701">
      <c r="A1701" s="5">
        <v>44358.51286116898</v>
      </c>
      <c r="B1701" s="6" t="s">
        <v>8896</v>
      </c>
      <c r="D1701" s="1" t="str">
        <f>VLOOKUP(X1701,'Entity Types'!B:C,2,false)</f>
        <v>შპს</v>
      </c>
      <c r="E1701" s="1" t="b">
        <v>0</v>
      </c>
      <c r="F1701" s="6" t="s">
        <v>8897</v>
      </c>
      <c r="G1701" s="6" t="str">
        <f>VLOOKUP(W1701, Countries!B:H,7,false)</f>
        <v>საქართველო - GEO</v>
      </c>
      <c r="H1701" s="6" t="s">
        <v>8898</v>
      </c>
      <c r="K1701" s="6" t="s">
        <v>8899</v>
      </c>
      <c r="L1701" s="6" t="s">
        <v>8900</v>
      </c>
      <c r="N1701" s="6" t="s">
        <v>80</v>
      </c>
      <c r="P1701" s="6" t="s">
        <v>8901</v>
      </c>
      <c r="R1701" s="6">
        <v>39946.0</v>
      </c>
      <c r="S1701" s="6">
        <v>1638.0</v>
      </c>
      <c r="T1701" s="1" t="str">
        <f t="shared" si="1"/>
        <v>ICE001700</v>
      </c>
      <c r="U1701" s="1" t="str">
        <f>TRIM(B1701)&amp;" (ს.კ. "&amp;TRIM(F1701)&amp;") - "&amp;VLOOKUP(X1701,'Entity Types'!B:C,2,false)</f>
        <v>კოპოს ელექტრო (ს.კ. 206340985) - შპს</v>
      </c>
      <c r="V1701" s="6" t="s">
        <v>62</v>
      </c>
      <c r="W1701" s="6" t="s">
        <v>63</v>
      </c>
      <c r="X1701" s="6" t="s">
        <v>64</v>
      </c>
    </row>
    <row r="1702">
      <c r="A1702" s="5">
        <v>44358.514383194444</v>
      </c>
      <c r="B1702" s="6" t="s">
        <v>8902</v>
      </c>
      <c r="D1702" s="1" t="str">
        <f>VLOOKUP(X1702,'Entity Types'!B:C,2,false)</f>
        <v>შპს</v>
      </c>
      <c r="E1702" s="1" t="b">
        <v>0</v>
      </c>
      <c r="F1702" s="6" t="s">
        <v>8903</v>
      </c>
      <c r="G1702" s="6" t="str">
        <f>VLOOKUP(W1702, Countries!B:H,7,false)</f>
        <v>საქართველო - GEO</v>
      </c>
      <c r="H1702" s="6" t="s">
        <v>8904</v>
      </c>
      <c r="K1702" s="6" t="s">
        <v>8905</v>
      </c>
      <c r="L1702" s="6" t="s">
        <v>8906</v>
      </c>
      <c r="N1702" s="6" t="s">
        <v>80</v>
      </c>
      <c r="P1702" s="6" t="s">
        <v>8907</v>
      </c>
      <c r="Q1702" s="6" t="s">
        <v>8908</v>
      </c>
      <c r="R1702" s="6">
        <v>43314.0</v>
      </c>
      <c r="S1702" s="6">
        <v>1639.0</v>
      </c>
      <c r="T1702" s="1" t="str">
        <f t="shared" si="1"/>
        <v>ICE001701</v>
      </c>
      <c r="U1702" s="1" t="str">
        <f>TRIM(B1702)&amp;" (ს.კ. "&amp;TRIM(F1702)&amp;") - "&amp;VLOOKUP(X1702,'Entity Types'!B:C,2,false)</f>
        <v>კოპოს-ნაგი (ს.კ. 406253423) - შპს</v>
      </c>
      <c r="V1702" s="6" t="s">
        <v>6302</v>
      </c>
      <c r="W1702" s="6" t="s">
        <v>63</v>
      </c>
      <c r="X1702" s="6" t="s">
        <v>64</v>
      </c>
    </row>
    <row r="1703">
      <c r="A1703" s="5">
        <v>44358.51595328704</v>
      </c>
      <c r="B1703" s="6" t="s">
        <v>8909</v>
      </c>
      <c r="D1703" s="1" t="str">
        <f>VLOOKUP(X1703,'Entity Types'!B:C,2,false)</f>
        <v>მცირე მეწარმე</v>
      </c>
      <c r="E1703" s="1" t="b">
        <v>0</v>
      </c>
      <c r="F1703" s="6" t="s">
        <v>8910</v>
      </c>
      <c r="G1703" s="6" t="str">
        <f>VLOOKUP(W1703, Countries!B:H,7,false)</f>
        <v>საქართველო - GEO</v>
      </c>
      <c r="H1703" s="6" t="s">
        <v>8911</v>
      </c>
      <c r="N1703" s="6" t="s">
        <v>80</v>
      </c>
      <c r="P1703" s="6" t="s">
        <v>8912</v>
      </c>
      <c r="S1703" s="6">
        <v>1624.0</v>
      </c>
      <c r="T1703" s="1" t="str">
        <f t="shared" si="1"/>
        <v>ICE001702</v>
      </c>
      <c r="U1703" s="1" t="str">
        <f>TRIM(B1703)&amp;" (ს.კ. "&amp;TRIM(F1703)&amp;") - "&amp;VLOOKUP(X1703,'Entity Types'!B:C,2,false)</f>
        <v>ლაშა ამაღლობელი (ს.კ. 01005026838) - მცირე მეწარმე</v>
      </c>
      <c r="V1703" s="6" t="s">
        <v>6302</v>
      </c>
      <c r="W1703" s="6" t="s">
        <v>63</v>
      </c>
      <c r="X1703" s="6" t="s">
        <v>417</v>
      </c>
    </row>
    <row r="1704">
      <c r="A1704" s="5">
        <v>44358.527560891205</v>
      </c>
      <c r="B1704" s="6" t="s">
        <v>8913</v>
      </c>
      <c r="D1704" s="1" t="str">
        <f>VLOOKUP(X1704,'Entity Types'!B:C,2,false)</f>
        <v>სს</v>
      </c>
      <c r="E1704" s="1" t="b">
        <v>0</v>
      </c>
      <c r="F1704" s="6" t="s">
        <v>8914</v>
      </c>
      <c r="G1704" s="6" t="str">
        <f>VLOOKUP(W1704, Countries!B:H,7,false)</f>
        <v>საქართველო - GEO</v>
      </c>
      <c r="H1704" s="6" t="s">
        <v>8915</v>
      </c>
      <c r="K1704" s="6" t="s">
        <v>8916</v>
      </c>
      <c r="L1704" s="6">
        <v>6.0001005477E10</v>
      </c>
      <c r="N1704" s="6" t="s">
        <v>80</v>
      </c>
      <c r="P1704" s="6" t="s">
        <v>8917</v>
      </c>
      <c r="Q1704" s="6" t="s">
        <v>8918</v>
      </c>
      <c r="R1704" s="6">
        <v>35171.0</v>
      </c>
      <c r="S1704" s="6">
        <v>1623.0</v>
      </c>
      <c r="T1704" s="1" t="str">
        <f t="shared" si="1"/>
        <v>ICE001703</v>
      </c>
      <c r="U1704" s="1" t="str">
        <f>TRIM(B1704)&amp;" (ს.კ. "&amp;TRIM(F1704)&amp;") - "&amp;VLOOKUP(X1704,'Entity Types'!B:C,2,false)</f>
        <v>ელექტროქსელმშენი (ს.კ. 231945241) - სს</v>
      </c>
      <c r="V1704" s="6" t="s">
        <v>6302</v>
      </c>
      <c r="W1704" s="6" t="s">
        <v>63</v>
      </c>
      <c r="X1704" s="6" t="s">
        <v>99</v>
      </c>
    </row>
    <row r="1705">
      <c r="A1705" s="5">
        <v>44363.51668884259</v>
      </c>
      <c r="B1705" s="6" t="s">
        <v>8919</v>
      </c>
      <c r="D1705" s="1" t="str">
        <f>VLOOKUP(X1705,'Entity Types'!B:C,2,false)</f>
        <v>შპს</v>
      </c>
      <c r="E1705" s="1" t="b">
        <v>0</v>
      </c>
      <c r="F1705" s="6" t="s">
        <v>8920</v>
      </c>
      <c r="G1705" s="6" t="str">
        <f>VLOOKUP(W1705, Countries!B:H,7,false)</f>
        <v>საქართველო - GEO</v>
      </c>
      <c r="H1705" s="6" t="s">
        <v>8921</v>
      </c>
      <c r="K1705" s="6" t="s">
        <v>8922</v>
      </c>
      <c r="L1705" s="6" t="s">
        <v>8923</v>
      </c>
      <c r="N1705" s="6" t="s">
        <v>80</v>
      </c>
      <c r="P1705" s="6" t="s">
        <v>8924</v>
      </c>
      <c r="Q1705" s="6" t="s">
        <v>8925</v>
      </c>
      <c r="R1705" s="6">
        <v>43446.0</v>
      </c>
      <c r="S1705" s="6">
        <v>1650.0</v>
      </c>
      <c r="T1705" s="1" t="str">
        <f t="shared" si="1"/>
        <v>ICE001704</v>
      </c>
      <c r="U1705" s="1" t="str">
        <f>TRIM(B1705)&amp;" (ს.კ. "&amp;TRIM(F1705)&amp;") - "&amp;VLOOKUP(X1705,'Entity Types'!B:C,2,false)</f>
        <v>კრწანისი როიალ რეზიდენსი (ს.კ. 404569837) - შპს</v>
      </c>
      <c r="V1705" s="6" t="s">
        <v>62</v>
      </c>
      <c r="W1705" s="6" t="s">
        <v>63</v>
      </c>
      <c r="X1705" s="6" t="s">
        <v>64</v>
      </c>
    </row>
    <row r="1706">
      <c r="A1706" s="5">
        <v>44364.73806122685</v>
      </c>
      <c r="B1706" s="6" t="s">
        <v>8926</v>
      </c>
      <c r="D1706" s="1" t="str">
        <f>VLOOKUP(X1706,'Entity Types'!B:C,2,false)</f>
        <v>შპს</v>
      </c>
      <c r="E1706" s="1" t="b">
        <v>0</v>
      </c>
      <c r="F1706" s="6" t="s">
        <v>8927</v>
      </c>
      <c r="G1706" s="6" t="str">
        <f>VLOOKUP(W1706, Countries!B:H,7,false)</f>
        <v>საქართველო - GEO</v>
      </c>
      <c r="H1706" s="6" t="s">
        <v>8928</v>
      </c>
      <c r="K1706" s="6" t="s">
        <v>8929</v>
      </c>
      <c r="L1706" s="6" t="s">
        <v>8930</v>
      </c>
      <c r="N1706" s="6" t="s">
        <v>80</v>
      </c>
      <c r="P1706" s="6" t="s">
        <v>8931</v>
      </c>
      <c r="Q1706" s="6" t="s">
        <v>8932</v>
      </c>
      <c r="R1706" s="6">
        <v>41887.0</v>
      </c>
      <c r="S1706" s="6">
        <v>1580.0</v>
      </c>
      <c r="T1706" s="1" t="str">
        <f t="shared" si="1"/>
        <v>ICE001705</v>
      </c>
      <c r="U1706" s="1" t="str">
        <f>TRIM(B1706)&amp;" (ს.კ. "&amp;TRIM(F1706)&amp;") - "&amp;VLOOKUP(X1706,'Entity Types'!B:C,2,false)</f>
        <v>გრინ ლაიფ (ს.კ. 404477730) - შპს</v>
      </c>
      <c r="V1706" s="6" t="s">
        <v>62</v>
      </c>
      <c r="W1706" s="6" t="s">
        <v>63</v>
      </c>
      <c r="X1706" s="6" t="s">
        <v>64</v>
      </c>
    </row>
    <row r="1707">
      <c r="A1707" s="5">
        <v>44365.44736466435</v>
      </c>
      <c r="B1707" s="6" t="s">
        <v>8933</v>
      </c>
      <c r="D1707" s="1" t="str">
        <f>VLOOKUP(X1707,'Entity Types'!B:C,2,false)</f>
        <v>შპს</v>
      </c>
      <c r="E1707" s="1" t="b">
        <v>0</v>
      </c>
      <c r="F1707" s="6" t="s">
        <v>8934</v>
      </c>
      <c r="G1707" s="6" t="str">
        <f>VLOOKUP(W1707, Countries!B:H,7,false)</f>
        <v>საქართველო - GEO</v>
      </c>
      <c r="H1707" s="6" t="s">
        <v>8935</v>
      </c>
      <c r="K1707" s="6" t="s">
        <v>8936</v>
      </c>
      <c r="L1707" s="6" t="s">
        <v>8937</v>
      </c>
      <c r="N1707" s="6" t="s">
        <v>80</v>
      </c>
      <c r="P1707" s="6" t="s">
        <v>8938</v>
      </c>
      <c r="R1707" s="6">
        <v>41107.0</v>
      </c>
      <c r="S1707" s="6">
        <v>1642.0</v>
      </c>
      <c r="T1707" s="1" t="str">
        <f t="shared" si="1"/>
        <v>ICE001706</v>
      </c>
      <c r="U1707" s="1" t="str">
        <f>TRIM(B1707)&amp;" (ს.კ. "&amp;TRIM(F1707)&amp;") - "&amp;VLOOKUP(X1707,'Entity Types'!B:C,2,false)</f>
        <v>LUCKY ELECTRONICS (ს.კ. 404426126) - შპს</v>
      </c>
      <c r="V1707" s="6" t="s">
        <v>62</v>
      </c>
      <c r="W1707" s="6" t="s">
        <v>63</v>
      </c>
      <c r="X1707" s="6" t="s">
        <v>64</v>
      </c>
    </row>
    <row r="1708">
      <c r="A1708" s="7">
        <v>44365.44927327546</v>
      </c>
      <c r="B1708" s="6" t="s">
        <v>8939</v>
      </c>
      <c r="D1708" s="1" t="str">
        <f>VLOOKUP(X1708,'Entity Types'!B:C,2,false)</f>
        <v>შპს</v>
      </c>
      <c r="E1708" s="1" t="b">
        <v>0</v>
      </c>
      <c r="F1708" s="6" t="s">
        <v>8940</v>
      </c>
      <c r="G1708" s="6" t="str">
        <f>VLOOKUP(W1708, Countries!B:H,7,false)</f>
        <v>საქართველო - GEO</v>
      </c>
      <c r="H1708" s="6" t="s">
        <v>8941</v>
      </c>
      <c r="K1708" s="6" t="s">
        <v>8942</v>
      </c>
      <c r="L1708" s="6">
        <v>1.2001029827E10</v>
      </c>
      <c r="N1708" s="6" t="s">
        <v>80</v>
      </c>
      <c r="P1708" s="6" t="s">
        <v>8943</v>
      </c>
      <c r="Q1708" s="6" t="s">
        <v>8944</v>
      </c>
      <c r="R1708" s="6">
        <v>41389.0</v>
      </c>
      <c r="S1708" s="6">
        <v>1647.0</v>
      </c>
      <c r="T1708" s="1" t="str">
        <f t="shared" si="1"/>
        <v>ICE001707</v>
      </c>
      <c r="U1708" s="1" t="str">
        <f>TRIM(B1708)&amp;" (ს.კ. "&amp;TRIM(F1708)&amp;") - "&amp;VLOOKUP(X1708,'Entity Types'!B:C,2,false)</f>
        <v>გიკანი (ს.კ. 400086875) - შპს</v>
      </c>
      <c r="V1708" s="6" t="s">
        <v>6302</v>
      </c>
      <c r="W1708" s="6" t="s">
        <v>63</v>
      </c>
      <c r="X1708" s="6" t="s">
        <v>64</v>
      </c>
    </row>
    <row r="1709">
      <c r="A1709" s="5">
        <v>44365.45074724537</v>
      </c>
      <c r="B1709" s="6" t="s">
        <v>8945</v>
      </c>
      <c r="D1709" s="1" t="str">
        <f>VLOOKUP(X1709,'Entity Types'!B:C,2,false)</f>
        <v>შპს</v>
      </c>
      <c r="E1709" s="1" t="b">
        <v>0</v>
      </c>
      <c r="F1709" s="6" t="s">
        <v>8946</v>
      </c>
      <c r="G1709" s="6" t="str">
        <f>VLOOKUP(W1709, Countries!B:H,7,false)</f>
        <v>საქართველო - GEO</v>
      </c>
      <c r="H1709" s="6" t="s">
        <v>8947</v>
      </c>
      <c r="K1709" s="6" t="s">
        <v>8948</v>
      </c>
      <c r="L1709" s="6" t="s">
        <v>8949</v>
      </c>
      <c r="N1709" s="6" t="s">
        <v>80</v>
      </c>
      <c r="P1709" s="6" t="s">
        <v>8950</v>
      </c>
      <c r="Q1709" s="6" t="s">
        <v>8951</v>
      </c>
      <c r="R1709" s="6">
        <v>44251.0</v>
      </c>
      <c r="S1709" s="6">
        <v>1648.0</v>
      </c>
      <c r="T1709" s="1" t="str">
        <f t="shared" si="1"/>
        <v>ICE001708</v>
      </c>
      <c r="U1709" s="1" t="str">
        <f>TRIM(B1709)&amp;" (ს.კ. "&amp;TRIM(F1709)&amp;") - "&amp;VLOOKUP(X1709,'Entity Types'!B:C,2,false)</f>
        <v>ემ ჯი პლასტიკი (ს.კ. 402179940) - შპს</v>
      </c>
      <c r="V1709" s="6" t="s">
        <v>6302</v>
      </c>
      <c r="W1709" s="6" t="s">
        <v>63</v>
      </c>
      <c r="X1709" s="6" t="s">
        <v>64</v>
      </c>
    </row>
    <row r="1710">
      <c r="A1710" s="5">
        <v>44365.45216292824</v>
      </c>
      <c r="B1710" s="6" t="s">
        <v>8952</v>
      </c>
      <c r="D1710" s="1" t="str">
        <f>VLOOKUP(X1710,'Entity Types'!B:C,2,false)</f>
        <v>შპს</v>
      </c>
      <c r="E1710" s="1" t="b">
        <v>0</v>
      </c>
      <c r="F1710" s="6" t="s">
        <v>8953</v>
      </c>
      <c r="G1710" s="6" t="str">
        <f>VLOOKUP(W1710, Countries!B:H,7,false)</f>
        <v>საქართველო - GEO</v>
      </c>
      <c r="H1710" s="6" t="s">
        <v>8954</v>
      </c>
      <c r="K1710" s="6" t="s">
        <v>8955</v>
      </c>
      <c r="L1710" s="6">
        <v>6.100406495E10</v>
      </c>
      <c r="N1710" s="6" t="s">
        <v>80</v>
      </c>
      <c r="P1710" s="6" t="s">
        <v>8956</v>
      </c>
      <c r="R1710" s="6">
        <v>42410.0</v>
      </c>
      <c r="S1710" s="6">
        <v>1357.0</v>
      </c>
      <c r="T1710" s="1" t="str">
        <f t="shared" si="1"/>
        <v>ICE001709</v>
      </c>
      <c r="U1710" s="1" t="str">
        <f>TRIM(B1710)&amp;" (ს.კ. "&amp;TRIM(F1710)&amp;") - "&amp;VLOOKUP(X1710,'Entity Types'!B:C,2,false)</f>
        <v>მარი-97 (ს.კ. 445478251) - შპს</v>
      </c>
      <c r="V1710" s="6" t="s">
        <v>6302</v>
      </c>
      <c r="W1710" s="6" t="s">
        <v>63</v>
      </c>
      <c r="X1710" s="6" t="s">
        <v>64</v>
      </c>
    </row>
    <row r="1711">
      <c r="A1711" s="5">
        <v>44365.454166180556</v>
      </c>
      <c r="B1711" s="6" t="s">
        <v>8957</v>
      </c>
      <c r="D1711" s="1" t="str">
        <f>VLOOKUP(X1711,'Entity Types'!B:C,2,false)</f>
        <v>შპს</v>
      </c>
      <c r="E1711" s="1" t="b">
        <v>0</v>
      </c>
      <c r="F1711" s="6" t="s">
        <v>8958</v>
      </c>
      <c r="G1711" s="6" t="str">
        <f>VLOOKUP(W1711, Countries!B:H,7,false)</f>
        <v>საქართველო - GEO</v>
      </c>
      <c r="H1711" s="6" t="s">
        <v>8959</v>
      </c>
      <c r="K1711" s="6" t="s">
        <v>8960</v>
      </c>
      <c r="L1711" s="6" t="s">
        <v>8961</v>
      </c>
      <c r="N1711" s="6" t="s">
        <v>80</v>
      </c>
      <c r="P1711" s="6" t="s">
        <v>8962</v>
      </c>
      <c r="Q1711" s="6" t="s">
        <v>8963</v>
      </c>
      <c r="R1711" s="6">
        <v>43409.0</v>
      </c>
      <c r="S1711" s="6">
        <v>1646.0</v>
      </c>
      <c r="T1711" s="1" t="str">
        <f t="shared" si="1"/>
        <v>ICE001710</v>
      </c>
      <c r="U1711" s="1" t="str">
        <f>TRIM(B1711)&amp;" (ს.კ. "&amp;TRIM(F1711)&amp;") - "&amp;VLOOKUP(X1711,'Entity Types'!B:C,2,false)</f>
        <v>გეეკო (ს.კ. 400253104) - შპს</v>
      </c>
      <c r="V1711" s="6" t="s">
        <v>6302</v>
      </c>
      <c r="W1711" s="6" t="s">
        <v>63</v>
      </c>
      <c r="X1711" s="6" t="s">
        <v>64</v>
      </c>
    </row>
    <row r="1712">
      <c r="A1712" s="7">
        <v>44365.456131747684</v>
      </c>
      <c r="B1712" s="6" t="s">
        <v>8964</v>
      </c>
      <c r="D1712" s="1" t="str">
        <f>VLOOKUP(X1712,'Entity Types'!B:C,2,false)</f>
        <v>შპს</v>
      </c>
      <c r="E1712" s="1" t="b">
        <v>0</v>
      </c>
      <c r="F1712" s="6" t="s">
        <v>8965</v>
      </c>
      <c r="G1712" s="6" t="str">
        <f>VLOOKUP(W1712, Countries!B:H,7,false)</f>
        <v>საქართველო - GEO</v>
      </c>
      <c r="H1712" s="6" t="s">
        <v>8966</v>
      </c>
      <c r="K1712" s="6" t="s">
        <v>8967</v>
      </c>
      <c r="L1712" s="6" t="s">
        <v>8968</v>
      </c>
      <c r="N1712" s="6" t="s">
        <v>80</v>
      </c>
      <c r="P1712" s="6" t="s">
        <v>8969</v>
      </c>
      <c r="Q1712" s="6" t="s">
        <v>8970</v>
      </c>
      <c r="R1712" s="6">
        <v>43756.0</v>
      </c>
      <c r="S1712" s="6">
        <v>1637.0</v>
      </c>
      <c r="T1712" s="1" t="str">
        <f t="shared" si="1"/>
        <v>ICE001711</v>
      </c>
      <c r="U1712" s="1" t="str">
        <f>TRIM(B1712)&amp;" (ს.კ. "&amp;TRIM(F1712)&amp;") - "&amp;VLOOKUP(X1712,'Entity Types'!B:C,2,false)</f>
        <v>რომა (ს.კ. 405358571) - შპს</v>
      </c>
      <c r="V1712" s="6" t="s">
        <v>6302</v>
      </c>
      <c r="W1712" s="6" t="s">
        <v>63</v>
      </c>
      <c r="X1712" s="6" t="s">
        <v>64</v>
      </c>
    </row>
    <row r="1713">
      <c r="A1713" s="5">
        <v>44365.458174189815</v>
      </c>
      <c r="B1713" s="6" t="s">
        <v>7335</v>
      </c>
      <c r="D1713" s="1" t="str">
        <f>VLOOKUP(X1713,'Entity Types'!B:C,2,false)</f>
        <v>შპს</v>
      </c>
      <c r="E1713" s="1" t="b">
        <v>0</v>
      </c>
      <c r="F1713" s="6" t="s">
        <v>8971</v>
      </c>
      <c r="G1713" s="6" t="str">
        <f>VLOOKUP(W1713, Countries!B:H,7,false)</f>
        <v>საქართველო - GEO</v>
      </c>
      <c r="H1713" s="6" t="s">
        <v>8972</v>
      </c>
      <c r="K1713" s="6" t="s">
        <v>8973</v>
      </c>
      <c r="L1713" s="6">
        <v>2.1001033251E10</v>
      </c>
      <c r="N1713" s="6" t="s">
        <v>80</v>
      </c>
      <c r="P1713" s="6" t="s">
        <v>8974</v>
      </c>
      <c r="Q1713" s="6" t="s">
        <v>8975</v>
      </c>
      <c r="R1713" s="6">
        <v>42275.0</v>
      </c>
      <c r="S1713" s="6">
        <v>1645.0</v>
      </c>
      <c r="T1713" s="1" t="str">
        <f t="shared" si="1"/>
        <v>ICE001712</v>
      </c>
      <c r="U1713" s="1" t="str">
        <f>TRIM(B1713)&amp;" (ს.კ. "&amp;TRIM(F1713)&amp;") - "&amp;VLOOKUP(X1713,'Entity Types'!B:C,2,false)</f>
        <v>მეტალი (ს.კ. 412711846) - შპს</v>
      </c>
      <c r="V1713" s="6" t="s">
        <v>6302</v>
      </c>
      <c r="W1713" s="6" t="s">
        <v>63</v>
      </c>
      <c r="X1713" s="6" t="s">
        <v>64</v>
      </c>
    </row>
    <row r="1714">
      <c r="A1714" s="5">
        <v>44365.4608637037</v>
      </c>
      <c r="B1714" s="6" t="s">
        <v>8976</v>
      </c>
      <c r="D1714" s="1" t="str">
        <f>VLOOKUP(X1714,'Entity Types'!B:C,2,false)</f>
        <v>სს</v>
      </c>
      <c r="E1714" s="1" t="b">
        <v>0</v>
      </c>
      <c r="F1714" s="6" t="s">
        <v>8977</v>
      </c>
      <c r="G1714" s="6" t="str">
        <f>VLOOKUP(W1714, Countries!B:H,7,false)</f>
        <v>საქართველო - GEO</v>
      </c>
      <c r="H1714" s="6" t="s">
        <v>8978</v>
      </c>
      <c r="K1714" s="6" t="s">
        <v>8979</v>
      </c>
      <c r="L1714" s="6" t="s">
        <v>8980</v>
      </c>
      <c r="N1714" s="6" t="s">
        <v>80</v>
      </c>
      <c r="P1714" s="6" t="s">
        <v>8981</v>
      </c>
      <c r="Q1714" s="6" t="s">
        <v>8982</v>
      </c>
      <c r="R1714" s="6">
        <v>42884.0</v>
      </c>
      <c r="S1714" s="6">
        <v>1641.0</v>
      </c>
      <c r="T1714" s="1" t="str">
        <f t="shared" si="1"/>
        <v>ICE001713</v>
      </c>
      <c r="U1714" s="1" t="str">
        <f>TRIM(B1714)&amp;" (ს.კ. "&amp;TRIM(F1714)&amp;") - "&amp;VLOOKUP(X1714,'Entity Types'!B:C,2,false)</f>
        <v>პრაქტიკა (ს.კ. 405209554) - სს</v>
      </c>
      <c r="V1714" s="6" t="s">
        <v>6302</v>
      </c>
      <c r="W1714" s="6" t="s">
        <v>63</v>
      </c>
      <c r="X1714" s="6" t="s">
        <v>99</v>
      </c>
    </row>
    <row r="1715">
      <c r="A1715" s="5">
        <v>44365.462678842596</v>
      </c>
      <c r="B1715" s="6" t="s">
        <v>8983</v>
      </c>
      <c r="D1715" s="1" t="str">
        <f>VLOOKUP(X1715,'Entity Types'!B:C,2,false)</f>
        <v>მცირე მეწარმე</v>
      </c>
      <c r="E1715" s="1" t="b">
        <v>0</v>
      </c>
      <c r="F1715" s="6" t="s">
        <v>8984</v>
      </c>
      <c r="G1715" s="6" t="str">
        <f>VLOOKUP(W1715, Countries!B:H,7,false)</f>
        <v>საქართველო - GEO</v>
      </c>
      <c r="H1715" s="6" t="s">
        <v>8985</v>
      </c>
      <c r="N1715" s="6" t="s">
        <v>80</v>
      </c>
      <c r="P1715" s="6" t="s">
        <v>8986</v>
      </c>
      <c r="Q1715" s="6" t="s">
        <v>8987</v>
      </c>
      <c r="S1715" s="6">
        <v>1644.0</v>
      </c>
      <c r="T1715" s="1" t="str">
        <f t="shared" si="1"/>
        <v>ICE001714</v>
      </c>
      <c r="U1715" s="1" t="str">
        <f>TRIM(B1715)&amp;" (ს.კ. "&amp;TRIM(F1715)&amp;") - "&amp;VLOOKUP(X1715,'Entity Types'!B:C,2,false)</f>
        <v>დავით ყიფშიძე (ს.კ. 35001085595) - მცირე მეწარმე</v>
      </c>
      <c r="V1715" s="6" t="s">
        <v>6302</v>
      </c>
      <c r="W1715" s="6" t="s">
        <v>63</v>
      </c>
      <c r="X1715" s="6" t="s">
        <v>417</v>
      </c>
    </row>
    <row r="1716">
      <c r="A1716" s="5">
        <v>44365.46433761574</v>
      </c>
      <c r="B1716" s="6" t="s">
        <v>8988</v>
      </c>
      <c r="D1716" s="1" t="str">
        <f>VLOOKUP(X1716,'Entity Types'!B:C,2,false)</f>
        <v>ინდ. მეწარმე</v>
      </c>
      <c r="E1716" s="1" t="b">
        <v>0</v>
      </c>
      <c r="F1716" s="6" t="s">
        <v>8989</v>
      </c>
      <c r="G1716" s="6" t="str">
        <f>VLOOKUP(W1716, Countries!B:H,7,false)</f>
        <v>საქართველო - GEO</v>
      </c>
      <c r="H1716" s="6" t="s">
        <v>8990</v>
      </c>
      <c r="N1716" s="6" t="s">
        <v>80</v>
      </c>
      <c r="P1716" s="6" t="s">
        <v>8991</v>
      </c>
      <c r="Q1716" s="6" t="s">
        <v>8992</v>
      </c>
      <c r="S1716" s="6">
        <v>1643.0</v>
      </c>
      <c r="T1716" s="1" t="str">
        <f t="shared" si="1"/>
        <v>ICE001715</v>
      </c>
      <c r="U1716" s="1" t="str">
        <f>TRIM(B1716)&amp;" (ს.კ. "&amp;TRIM(F1716)&amp;") - "&amp;VLOOKUP(X1716,'Entity Types'!B:C,2,false)</f>
        <v>ბიძინა გალუაშვილი (ს.კ. 01035000776) - ინდ. მეწარმე</v>
      </c>
      <c r="V1716" s="6" t="s">
        <v>6302</v>
      </c>
      <c r="W1716" s="6" t="s">
        <v>63</v>
      </c>
      <c r="X1716" s="6" t="s">
        <v>892</v>
      </c>
    </row>
    <row r="1717">
      <c r="A1717" s="5">
        <v>44369.64290144676</v>
      </c>
      <c r="B1717" s="6" t="s">
        <v>8993</v>
      </c>
      <c r="D1717" s="1" t="str">
        <f>VLOOKUP(X1717,'Entity Types'!B:C,2,false)</f>
        <v>ფიზ. პირი</v>
      </c>
      <c r="E1717" s="1" t="b">
        <v>0</v>
      </c>
      <c r="F1717" s="6" t="s">
        <v>8994</v>
      </c>
      <c r="G1717" s="6" t="str">
        <f>VLOOKUP(W1717, Countries!B:H,7,false)</f>
        <v>საქართველო - GEO</v>
      </c>
      <c r="H1717" s="6" t="s">
        <v>8995</v>
      </c>
      <c r="N1717" s="6" t="s">
        <v>80</v>
      </c>
      <c r="P1717" s="6" t="s">
        <v>8996</v>
      </c>
      <c r="S1717" s="6">
        <v>1652.0</v>
      </c>
      <c r="T1717" s="1" t="str">
        <f t="shared" si="1"/>
        <v>ICE001716</v>
      </c>
      <c r="U1717" s="1" t="str">
        <f>TRIM(B1717)&amp;" (ს.კ. "&amp;TRIM(F1717)&amp;") - "&amp;VLOOKUP(X1717,'Entity Types'!B:C,2,false)</f>
        <v>ბექა ლეჟავა (ს.კ. 01009014629) - ფიზ. პირი</v>
      </c>
      <c r="V1717" s="6" t="s">
        <v>62</v>
      </c>
      <c r="W1717" s="6" t="s">
        <v>63</v>
      </c>
      <c r="X1717" s="6" t="s">
        <v>92</v>
      </c>
    </row>
    <row r="1718">
      <c r="A1718" s="7">
        <v>44369.678659074074</v>
      </c>
      <c r="B1718" s="6" t="s">
        <v>4148</v>
      </c>
      <c r="D1718" s="1" t="str">
        <f>VLOOKUP(X1718,'Entity Types'!B:C,2,false)</f>
        <v>ფიზ. პირი</v>
      </c>
      <c r="E1718" s="1" t="b">
        <v>0</v>
      </c>
      <c r="F1718" s="6" t="s">
        <v>8997</v>
      </c>
      <c r="G1718" s="6" t="str">
        <f>VLOOKUP(W1718, Countries!B:H,7,false)</f>
        <v>საქართველო - GEO</v>
      </c>
      <c r="H1718" s="6" t="s">
        <v>8998</v>
      </c>
      <c r="N1718" s="6" t="s">
        <v>80</v>
      </c>
      <c r="P1718" s="6" t="s">
        <v>8999</v>
      </c>
      <c r="S1718" s="6">
        <v>1651.0</v>
      </c>
      <c r="T1718" s="1" t="str">
        <f t="shared" si="1"/>
        <v>ICE001717</v>
      </c>
      <c r="U1718" s="1" t="str">
        <f>TRIM(B1718)&amp;" (ს.კ. "&amp;TRIM(F1718)&amp;") - "&amp;VLOOKUP(X1718,'Entity Types'!B:C,2,false)</f>
        <v>გიორგი გაგნიძე (ს.კ. 01027023991) - ფიზ. პირი</v>
      </c>
      <c r="V1718" s="6" t="s">
        <v>62</v>
      </c>
      <c r="W1718" s="6" t="s">
        <v>63</v>
      </c>
      <c r="X1718" s="6" t="s">
        <v>92</v>
      </c>
    </row>
    <row r="1719">
      <c r="A1719" s="5">
        <v>44375.5963565162</v>
      </c>
      <c r="B1719" s="6" t="s">
        <v>9000</v>
      </c>
      <c r="D1719" s="1" t="str">
        <f>VLOOKUP(X1719,'Entity Types'!B:C,2,false)</f>
        <v>ფიზ. პირი</v>
      </c>
      <c r="E1719" s="1" t="b">
        <v>0</v>
      </c>
      <c r="F1719" s="6" t="s">
        <v>9001</v>
      </c>
      <c r="G1719" s="6" t="str">
        <f>VLOOKUP(W1719, Countries!B:H,7,false)</f>
        <v>საქართველო - GEO</v>
      </c>
      <c r="H1719" s="6" t="s">
        <v>9002</v>
      </c>
      <c r="N1719" s="6" t="s">
        <v>80</v>
      </c>
      <c r="P1719" s="6" t="s">
        <v>9003</v>
      </c>
      <c r="S1719" s="6">
        <v>1664.0</v>
      </c>
      <c r="T1719" s="1" t="str">
        <f t="shared" si="1"/>
        <v>ICE001718</v>
      </c>
      <c r="U1719" s="1" t="str">
        <f>TRIM(B1719)&amp;" (ს.კ. "&amp;TRIM(F1719)&amp;") - "&amp;VLOOKUP(X1719,'Entity Types'!B:C,2,false)</f>
        <v>ანა თალაკვაძე (ს.კ. 01001003747) - ფიზ. პირი</v>
      </c>
      <c r="V1719" s="6" t="s">
        <v>62</v>
      </c>
      <c r="W1719" s="6" t="s">
        <v>63</v>
      </c>
      <c r="X1719" s="6" t="s">
        <v>92</v>
      </c>
    </row>
    <row r="1720">
      <c r="A1720" s="5">
        <v>44376.549092326386</v>
      </c>
      <c r="B1720" s="6" t="s">
        <v>9004</v>
      </c>
      <c r="D1720" s="1" t="str">
        <f>VLOOKUP(X1720,'Entity Types'!B:C,2,false)</f>
        <v>შპს</v>
      </c>
      <c r="E1720" s="1" t="b">
        <v>0</v>
      </c>
      <c r="F1720" s="6" t="s">
        <v>9005</v>
      </c>
      <c r="G1720" s="6" t="str">
        <f>VLOOKUP(W1720, Countries!B:H,7,false)</f>
        <v>საქართველო - GEO</v>
      </c>
      <c r="H1720" s="6" t="s">
        <v>9006</v>
      </c>
      <c r="K1720" s="6" t="s">
        <v>9007</v>
      </c>
      <c r="L1720" s="6" t="s">
        <v>9008</v>
      </c>
      <c r="N1720" s="6" t="s">
        <v>80</v>
      </c>
      <c r="P1720" s="6" t="s">
        <v>9009</v>
      </c>
      <c r="Q1720" s="6" t="s">
        <v>9010</v>
      </c>
      <c r="R1720" s="6">
        <v>38982.0</v>
      </c>
      <c r="S1720" s="6">
        <v>1656.0</v>
      </c>
      <c r="T1720" s="1" t="str">
        <f t="shared" si="1"/>
        <v>ICE001719</v>
      </c>
      <c r="U1720" s="1" t="str">
        <f>TRIM(B1720)&amp;" (ს.კ. "&amp;TRIM(F1720)&amp;") - "&amp;VLOOKUP(X1720,'Entity Types'!B:C,2,false)</f>
        <v>სოკარ ჯორჯია პეტროლეუმი (ს.კ. 202352514) - შპს</v>
      </c>
      <c r="V1720" s="6" t="s">
        <v>62</v>
      </c>
      <c r="W1720" s="6" t="s">
        <v>63</v>
      </c>
      <c r="X1720" s="6" t="s">
        <v>64</v>
      </c>
    </row>
    <row r="1721">
      <c r="A1721" s="5">
        <v>44376.60953956019</v>
      </c>
      <c r="B1721" s="6" t="s">
        <v>9011</v>
      </c>
      <c r="D1721" s="1" t="str">
        <f>VLOOKUP(X1721,'Entity Types'!B:C,2,false)</f>
        <v>შპს</v>
      </c>
      <c r="E1721" s="1" t="b">
        <v>0</v>
      </c>
      <c r="F1721" s="6" t="s">
        <v>9012</v>
      </c>
      <c r="G1721" s="6" t="str">
        <f>VLOOKUP(W1721, Countries!B:H,7,false)</f>
        <v>საქართველო - GEO</v>
      </c>
      <c r="H1721" s="6" t="s">
        <v>9013</v>
      </c>
      <c r="K1721" s="6" t="s">
        <v>9014</v>
      </c>
      <c r="L1721" s="6">
        <v>6.1002011752E10</v>
      </c>
      <c r="N1721" s="6" t="s">
        <v>80</v>
      </c>
      <c r="P1721" s="6" t="s">
        <v>9015</v>
      </c>
      <c r="Q1721" s="6" t="s">
        <v>9016</v>
      </c>
      <c r="R1721" s="6">
        <v>42407.0</v>
      </c>
      <c r="S1721" s="6">
        <v>1654.0</v>
      </c>
      <c r="T1721" s="1" t="str">
        <f t="shared" si="1"/>
        <v>ICE001720</v>
      </c>
      <c r="U1721" s="1" t="str">
        <f>TRIM(B1721)&amp;" (ს.კ. "&amp;TRIM(F1721)&amp;") - "&amp;VLOOKUP(X1721,'Entity Types'!B:C,2,false)</f>
        <v>საბატა (ს.კ. 245550185) - შპს</v>
      </c>
      <c r="V1721" s="6" t="s">
        <v>62</v>
      </c>
      <c r="W1721" s="6" t="s">
        <v>63</v>
      </c>
      <c r="X1721" s="6" t="s">
        <v>64</v>
      </c>
    </row>
    <row r="1722">
      <c r="A1722" s="5">
        <v>44376.61331825232</v>
      </c>
      <c r="B1722" s="6" t="s">
        <v>9017</v>
      </c>
      <c r="D1722" s="1" t="str">
        <f>VLOOKUP(X1722,'Entity Types'!B:C,2,false)</f>
        <v>ინდ. მეწარმე</v>
      </c>
      <c r="E1722" s="1" t="b">
        <v>0</v>
      </c>
      <c r="F1722" s="6" t="s">
        <v>9018</v>
      </c>
      <c r="G1722" s="6" t="str">
        <f>VLOOKUP(W1722, Countries!B:H,7,false)</f>
        <v>საქართველო - GEO</v>
      </c>
      <c r="H1722" s="6" t="s">
        <v>9019</v>
      </c>
      <c r="N1722" s="6" t="s">
        <v>80</v>
      </c>
      <c r="P1722" s="6" t="s">
        <v>9020</v>
      </c>
      <c r="Q1722" s="6" t="s">
        <v>9021</v>
      </c>
      <c r="R1722" s="6">
        <v>41155.0</v>
      </c>
      <c r="T1722" s="1" t="str">
        <f t="shared" si="1"/>
        <v>ICE001721</v>
      </c>
      <c r="U1722" s="1" t="str">
        <f>TRIM(B1722)&amp;" (ს.კ. "&amp;TRIM(F1722)&amp;") - "&amp;VLOOKUP(X1722,'Entity Types'!B:C,2,false)</f>
        <v>მაკა სილაგაძე (ს.კ. 60001015627) - ინდ. მეწარმე</v>
      </c>
      <c r="V1722" s="6" t="s">
        <v>6302</v>
      </c>
      <c r="W1722" s="6" t="s">
        <v>63</v>
      </c>
      <c r="X1722" s="6" t="s">
        <v>892</v>
      </c>
    </row>
    <row r="1723">
      <c r="A1723" s="5">
        <v>44376.64623086806</v>
      </c>
      <c r="B1723" s="6" t="s">
        <v>9022</v>
      </c>
      <c r="D1723" s="1" t="str">
        <f>VLOOKUP(X1723,'Entity Types'!B:C,2,false)</f>
        <v>უცხოური საწარმო</v>
      </c>
      <c r="E1723" s="1" t="b">
        <v>0</v>
      </c>
      <c r="F1723" s="6" t="s">
        <v>80</v>
      </c>
      <c r="G1723" s="6" t="str">
        <f>VLOOKUP(W1723, Countries!B:H,7,false)</f>
        <v>ლიტვა - LTU</v>
      </c>
      <c r="H1723" s="6" t="s">
        <v>9023</v>
      </c>
      <c r="N1723" s="6" t="s">
        <v>80</v>
      </c>
      <c r="P1723" s="6" t="s">
        <v>9024</v>
      </c>
      <c r="Q1723" s="6" t="s">
        <v>9025</v>
      </c>
      <c r="S1723" s="6">
        <v>1657.0</v>
      </c>
      <c r="T1723" s="1" t="str">
        <f t="shared" si="1"/>
        <v>ICE001722</v>
      </c>
      <c r="U1723" s="1" t="str">
        <f>TRIM(B1723)&amp;" (ს.კ. "&amp;TRIM(F1723)&amp;") - "&amp;VLOOKUP(X1723,'Entity Types'!B:C,2,false)</f>
        <v>EURASIA LOGISTICS UAB (ს.კ. ) - უცხოური საწარმო</v>
      </c>
      <c r="V1723" s="6" t="s">
        <v>62</v>
      </c>
      <c r="W1723" s="6" t="s">
        <v>9026</v>
      </c>
      <c r="X1723" s="6" t="s">
        <v>5797</v>
      </c>
    </row>
    <row r="1724">
      <c r="A1724" s="7">
        <v>44377.735944722226</v>
      </c>
      <c r="B1724" s="6" t="s">
        <v>9027</v>
      </c>
      <c r="D1724" s="1" t="str">
        <f>VLOOKUP(X1724,'Entity Types'!B:C,2,false)</f>
        <v>უცხოური საწარმო</v>
      </c>
      <c r="E1724" s="1" t="b">
        <v>0</v>
      </c>
      <c r="F1724" s="6" t="s">
        <v>80</v>
      </c>
      <c r="G1724" s="6" t="str">
        <f>VLOOKUP(W1724, Countries!B:H,7,false)</f>
        <v>თურქეთი - TUR</v>
      </c>
      <c r="H1724" s="6" t="s">
        <v>9028</v>
      </c>
      <c r="N1724" s="6" t="s">
        <v>80</v>
      </c>
      <c r="P1724" s="6" t="s">
        <v>9029</v>
      </c>
      <c r="S1724" s="6">
        <v>1610.0</v>
      </c>
      <c r="T1724" s="1" t="str">
        <f t="shared" si="1"/>
        <v>ICE001723</v>
      </c>
      <c r="U1724" s="1" t="str">
        <f>TRIM(B1724)&amp;" (ს.კ. "&amp;TRIM(F1724)&amp;") - "&amp;VLOOKUP(X1724,'Entity Types'!B:C,2,false)</f>
        <v>PROLIFT GLOBAL DIS.TIC.A.S. (ს.კ. ) - უცხოური საწარმო</v>
      </c>
      <c r="V1724" s="6" t="s">
        <v>62</v>
      </c>
      <c r="W1724" s="6" t="s">
        <v>5813</v>
      </c>
      <c r="X1724" s="6" t="s">
        <v>5797</v>
      </c>
    </row>
    <row r="1725">
      <c r="A1725" s="5">
        <v>44378.59027002315</v>
      </c>
      <c r="B1725" s="6" t="s">
        <v>9030</v>
      </c>
      <c r="D1725" s="1" t="str">
        <f>VLOOKUP(X1725,'Entity Types'!B:C,2,false)</f>
        <v>ფიზ. პირი</v>
      </c>
      <c r="E1725" s="1" t="b">
        <v>0</v>
      </c>
      <c r="F1725" s="6" t="s">
        <v>9031</v>
      </c>
      <c r="G1725" s="6" t="str">
        <f>VLOOKUP(W1725, Countries!B:H,7,false)</f>
        <v>საქართველო - GEO</v>
      </c>
      <c r="H1725" s="6" t="s">
        <v>9032</v>
      </c>
      <c r="N1725" s="6" t="s">
        <v>80</v>
      </c>
      <c r="P1725" s="6" t="s">
        <v>9033</v>
      </c>
      <c r="S1725" s="6">
        <v>1660.0</v>
      </c>
      <c r="T1725" s="1" t="str">
        <f t="shared" si="1"/>
        <v>ICE001724</v>
      </c>
      <c r="U1725" s="1" t="str">
        <f>TRIM(B1725)&amp;" (ს.კ. "&amp;TRIM(F1725)&amp;") - "&amp;VLOOKUP(X1725,'Entity Types'!B:C,2,false)</f>
        <v>რუსუდან ბრაგვაძე (ს.კ. 01024067897) - ფიზ. პირი</v>
      </c>
      <c r="V1725" s="6" t="s">
        <v>62</v>
      </c>
      <c r="W1725" s="6" t="s">
        <v>63</v>
      </c>
      <c r="X1725" s="6" t="s">
        <v>92</v>
      </c>
    </row>
    <row r="1726">
      <c r="A1726" s="5">
        <v>44378.61257510417</v>
      </c>
      <c r="B1726" s="6" t="s">
        <v>9034</v>
      </c>
      <c r="D1726" s="1" t="str">
        <f>VLOOKUP(X1726,'Entity Types'!B:C,2,false)</f>
        <v>ფიზ. პირი</v>
      </c>
      <c r="E1726" s="1" t="b">
        <v>0</v>
      </c>
      <c r="F1726" s="6" t="s">
        <v>9035</v>
      </c>
      <c r="G1726" s="6" t="str">
        <f>VLOOKUP(W1726, Countries!B:H,7,false)</f>
        <v>საქართველო - GEO</v>
      </c>
      <c r="H1726" s="6" t="s">
        <v>9036</v>
      </c>
      <c r="N1726" s="6" t="s">
        <v>80</v>
      </c>
      <c r="P1726" s="6" t="s">
        <v>9037</v>
      </c>
      <c r="S1726" s="6">
        <v>1666.0</v>
      </c>
      <c r="T1726" s="1" t="str">
        <f t="shared" si="1"/>
        <v>ICE001725</v>
      </c>
      <c r="U1726" s="1" t="str">
        <f>TRIM(B1726)&amp;" (ს.კ. "&amp;TRIM(F1726)&amp;") - "&amp;VLOOKUP(X1726,'Entity Types'!B:C,2,false)</f>
        <v>ონისე იოსელიანი (ს.კ. 01009020969) - ფიზ. პირი</v>
      </c>
      <c r="V1726" s="6" t="s">
        <v>62</v>
      </c>
      <c r="W1726" s="6" t="s">
        <v>63</v>
      </c>
      <c r="X1726" s="6" t="s">
        <v>92</v>
      </c>
    </row>
    <row r="1727">
      <c r="A1727" s="7">
        <v>44379.542380300925</v>
      </c>
      <c r="B1727" s="6" t="s">
        <v>1556</v>
      </c>
      <c r="D1727" s="1" t="str">
        <f>VLOOKUP(X1727,'Entity Types'!B:C,2,false)</f>
        <v>ფიზ. პირი</v>
      </c>
      <c r="E1727" s="1" t="b">
        <v>0</v>
      </c>
      <c r="F1727" s="6" t="s">
        <v>9038</v>
      </c>
      <c r="G1727" s="6" t="str">
        <f>VLOOKUP(W1727, Countries!B:H,7,false)</f>
        <v>საქართველო - GEO</v>
      </c>
      <c r="H1727" s="6" t="s">
        <v>9039</v>
      </c>
      <c r="N1727" s="6" t="s">
        <v>80</v>
      </c>
      <c r="P1727" s="6" t="s">
        <v>9040</v>
      </c>
      <c r="S1727" s="6">
        <v>1689.0</v>
      </c>
      <c r="T1727" s="1" t="str">
        <f t="shared" si="1"/>
        <v>ICE001726</v>
      </c>
      <c r="U1727" s="1" t="str">
        <f>TRIM(B1727)&amp;" (ს.კ. "&amp;TRIM(F1727)&amp;") - "&amp;VLOOKUP(X1727,'Entity Types'!B:C,2,false)</f>
        <v>დავით მაჭავარიანი (ს.კ. 01031006443) - ფიზ. პირი</v>
      </c>
      <c r="V1727" s="6" t="s">
        <v>62</v>
      </c>
      <c r="W1727" s="6" t="s">
        <v>63</v>
      </c>
      <c r="X1727" s="6" t="s">
        <v>92</v>
      </c>
    </row>
    <row r="1728">
      <c r="A1728" s="5">
        <v>44383.569520115736</v>
      </c>
      <c r="B1728" s="6" t="s">
        <v>1034</v>
      </c>
      <c r="D1728" s="1" t="str">
        <f>VLOOKUP(X1728,'Entity Types'!B:C,2,false)</f>
        <v>ფიზ. პირი</v>
      </c>
      <c r="E1728" s="1" t="b">
        <v>0</v>
      </c>
      <c r="F1728" s="6" t="s">
        <v>9041</v>
      </c>
      <c r="G1728" s="6" t="str">
        <f>VLOOKUP(W1728, Countries!B:H,7,false)</f>
        <v>საქართველო - GEO</v>
      </c>
      <c r="H1728" s="6" t="s">
        <v>9042</v>
      </c>
      <c r="N1728" s="6" t="s">
        <v>80</v>
      </c>
      <c r="P1728" s="6" t="s">
        <v>9043</v>
      </c>
      <c r="S1728" s="6">
        <v>713.0</v>
      </c>
      <c r="T1728" s="1" t="str">
        <f t="shared" si="1"/>
        <v>ICE001727</v>
      </c>
      <c r="U1728" s="1" t="str">
        <f>TRIM(B1728)&amp;" (ს.კ. "&amp;TRIM(F1728)&amp;") - "&amp;VLOOKUP(X1728,'Entity Types'!B:C,2,false)</f>
        <v>ირაკლი თავართქილაძე (ს.კ. 61001014004) - ფიზ. პირი</v>
      </c>
      <c r="V1728" s="6" t="s">
        <v>62</v>
      </c>
      <c r="W1728" s="6" t="s">
        <v>63</v>
      </c>
      <c r="X1728" s="6" t="s">
        <v>92</v>
      </c>
    </row>
    <row r="1729">
      <c r="A1729" s="5">
        <v>44392.47404350694</v>
      </c>
      <c r="B1729" s="6" t="s">
        <v>9044</v>
      </c>
      <c r="D1729" s="1" t="str">
        <f>VLOOKUP(X1729,'Entity Types'!B:C,2,false)</f>
        <v>შპს</v>
      </c>
      <c r="E1729" s="1" t="b">
        <v>0</v>
      </c>
      <c r="F1729" s="6" t="s">
        <v>9045</v>
      </c>
      <c r="G1729" s="6" t="str">
        <f>VLOOKUP(W1729, Countries!B:H,7,false)</f>
        <v>საქართველო - GEO</v>
      </c>
      <c r="H1729" s="6" t="s">
        <v>9046</v>
      </c>
      <c r="K1729" s="6" t="s">
        <v>9047</v>
      </c>
      <c r="N1729" s="6" t="s">
        <v>80</v>
      </c>
      <c r="P1729" s="6" t="s">
        <v>9048</v>
      </c>
      <c r="Q1729" s="6" t="s">
        <v>9049</v>
      </c>
      <c r="R1729" s="6">
        <v>43846.0</v>
      </c>
      <c r="S1729" s="6">
        <v>1649.0</v>
      </c>
      <c r="T1729" s="1" t="str">
        <f t="shared" si="1"/>
        <v>ICE001728</v>
      </c>
      <c r="U1729" s="1" t="str">
        <f>TRIM(B1729)&amp;" (ს.კ. "&amp;TRIM(F1729)&amp;") - "&amp;VLOOKUP(X1729,'Entity Types'!B:C,2,false)</f>
        <v>არი აუტომეიშენ ენდ ფაიარ ფაითინგ (ს.კ. 406299456) - შპს</v>
      </c>
      <c r="V1729" s="6" t="s">
        <v>62</v>
      </c>
      <c r="W1729" s="6" t="s">
        <v>63</v>
      </c>
      <c r="X1729" s="6" t="s">
        <v>64</v>
      </c>
    </row>
    <row r="1730">
      <c r="A1730" s="5">
        <v>44396.689405983794</v>
      </c>
      <c r="B1730" s="6" t="s">
        <v>9050</v>
      </c>
      <c r="D1730" s="1" t="str">
        <f>VLOOKUP(X1730,'Entity Types'!B:C,2,false)</f>
        <v>შპს</v>
      </c>
      <c r="E1730" s="1" t="b">
        <v>0</v>
      </c>
      <c r="F1730" s="6" t="s">
        <v>9051</v>
      </c>
      <c r="G1730" s="6" t="str">
        <f>VLOOKUP(W1730, Countries!B:H,7,false)</f>
        <v>საქართველო - GEO</v>
      </c>
      <c r="H1730" s="6" t="s">
        <v>9052</v>
      </c>
      <c r="K1730" s="6" t="s">
        <v>9053</v>
      </c>
      <c r="L1730" s="6">
        <v>6.1006075431E10</v>
      </c>
      <c r="N1730" s="6" t="s">
        <v>80</v>
      </c>
      <c r="P1730" s="6" t="s">
        <v>9054</v>
      </c>
      <c r="Q1730" s="6" t="s">
        <v>9055</v>
      </c>
      <c r="R1730" s="6">
        <v>44273.0</v>
      </c>
      <c r="S1730" s="6">
        <v>1668.0</v>
      </c>
      <c r="T1730" s="1" t="str">
        <f t="shared" si="1"/>
        <v>ICE001729</v>
      </c>
      <c r="U1730" s="1" t="str">
        <f>TRIM(B1730)&amp;" (ს.კ. "&amp;TRIM(F1730)&amp;") - "&amp;VLOOKUP(X1730,'Entity Types'!B:C,2,false)</f>
        <v>იქსბაუ (ს.კ. 445595302) - შპს</v>
      </c>
      <c r="V1730" s="6" t="s">
        <v>62</v>
      </c>
      <c r="W1730" s="6" t="s">
        <v>63</v>
      </c>
      <c r="X1730" s="6" t="s">
        <v>64</v>
      </c>
    </row>
    <row r="1731">
      <c r="A1731" s="5">
        <v>44396.69162402778</v>
      </c>
      <c r="B1731" s="6" t="s">
        <v>7335</v>
      </c>
      <c r="D1731" s="1" t="str">
        <f>VLOOKUP(X1731,'Entity Types'!B:C,2,false)</f>
        <v>შპს</v>
      </c>
      <c r="E1731" s="1" t="b">
        <v>0</v>
      </c>
      <c r="F1731" s="6" t="s">
        <v>9056</v>
      </c>
      <c r="G1731" s="6" t="str">
        <f>VLOOKUP(W1731, Countries!B:H,7,false)</f>
        <v>საქართველო - GEO</v>
      </c>
      <c r="H1731" s="6" t="s">
        <v>9057</v>
      </c>
      <c r="K1731" s="6" t="s">
        <v>9058</v>
      </c>
      <c r="L1731" s="6" t="s">
        <v>9059</v>
      </c>
      <c r="N1731" s="6" t="s">
        <v>80</v>
      </c>
      <c r="P1731" s="6" t="s">
        <v>9060</v>
      </c>
      <c r="Q1731" s="6" t="s">
        <v>9061</v>
      </c>
      <c r="R1731" s="6">
        <v>41731.0</v>
      </c>
      <c r="S1731" s="6">
        <v>1661.0</v>
      </c>
      <c r="T1731" s="1" t="str">
        <f t="shared" si="1"/>
        <v>ICE001730</v>
      </c>
      <c r="U1731" s="1" t="str">
        <f>TRIM(B1731)&amp;" (ს.კ. "&amp;TRIM(F1731)&amp;") - "&amp;VLOOKUP(X1731,'Entity Types'!B:C,2,false)</f>
        <v>მეტალი (ს.კ. 406115742) - შპს</v>
      </c>
      <c r="V1731" s="6" t="s">
        <v>6302</v>
      </c>
      <c r="W1731" s="6" t="s">
        <v>63</v>
      </c>
      <c r="X1731" s="6" t="s">
        <v>64</v>
      </c>
    </row>
    <row r="1732">
      <c r="A1732" s="5">
        <v>44396.69326909722</v>
      </c>
      <c r="B1732" s="6" t="s">
        <v>9062</v>
      </c>
      <c r="D1732" s="1" t="str">
        <f>VLOOKUP(X1732,'Entity Types'!B:C,2,false)</f>
        <v>შპს</v>
      </c>
      <c r="E1732" s="1" t="b">
        <v>0</v>
      </c>
      <c r="F1732" s="6" t="s">
        <v>9063</v>
      </c>
      <c r="G1732" s="6" t="str">
        <f>VLOOKUP(W1732, Countries!B:H,7,false)</f>
        <v>საქართველო - GEO</v>
      </c>
      <c r="H1732" s="6" t="s">
        <v>9064</v>
      </c>
      <c r="K1732" s="6" t="s">
        <v>9065</v>
      </c>
      <c r="L1732" s="6">
        <v>6.1006035084E10</v>
      </c>
      <c r="N1732" s="6" t="s">
        <v>80</v>
      </c>
      <c r="P1732" s="6" t="s">
        <v>9066</v>
      </c>
      <c r="Q1732" s="6" t="s">
        <v>9067</v>
      </c>
      <c r="R1732" s="6">
        <v>42941.0</v>
      </c>
      <c r="S1732" s="6">
        <v>1671.0</v>
      </c>
      <c r="T1732" s="1" t="str">
        <f t="shared" si="1"/>
        <v>ICE001731</v>
      </c>
      <c r="U1732" s="1" t="str">
        <f>TRIM(B1732)&amp;" (ს.კ. "&amp;TRIM(F1732)&amp;") - "&amp;VLOOKUP(X1732,'Entity Types'!B:C,2,false)</f>
        <v>ლთ მოტორსი (ს.კ. 445513016) - შპს</v>
      </c>
      <c r="V1732" s="6" t="s">
        <v>6302</v>
      </c>
      <c r="W1732" s="6" t="s">
        <v>63</v>
      </c>
      <c r="X1732" s="6" t="s">
        <v>64</v>
      </c>
    </row>
    <row r="1733">
      <c r="A1733" s="5">
        <v>44396.69509775463</v>
      </c>
      <c r="B1733" s="6" t="s">
        <v>9068</v>
      </c>
      <c r="D1733" s="1" t="str">
        <f>VLOOKUP(X1733,'Entity Types'!B:C,2,false)</f>
        <v>შპს</v>
      </c>
      <c r="E1733" s="1" t="b">
        <v>0</v>
      </c>
      <c r="F1733" s="6" t="s">
        <v>9069</v>
      </c>
      <c r="G1733" s="6" t="str">
        <f>VLOOKUP(W1733, Countries!B:H,7,false)</f>
        <v>საქართველო - GEO</v>
      </c>
      <c r="H1733" s="6" t="s">
        <v>9070</v>
      </c>
      <c r="K1733" s="6" t="s">
        <v>9071</v>
      </c>
      <c r="L1733" s="6">
        <v>6.5418000882E10</v>
      </c>
      <c r="N1733" s="6" t="s">
        <v>80</v>
      </c>
      <c r="P1733" s="6" t="s">
        <v>9072</v>
      </c>
      <c r="Q1733" s="6" t="s">
        <v>9073</v>
      </c>
      <c r="R1733" s="6">
        <v>44068.0</v>
      </c>
      <c r="S1733" s="6">
        <v>1669.0</v>
      </c>
      <c r="T1733" s="1" t="str">
        <f t="shared" si="1"/>
        <v>ICE001732</v>
      </c>
      <c r="U1733" s="1" t="str">
        <f>TRIM(B1733)&amp;" (ს.კ. "&amp;TRIM(F1733)&amp;") - "&amp;VLOOKUP(X1733,'Entity Types'!B:C,2,false)</f>
        <v>გოუვარდ (ს.კ. 402169407) - შპს</v>
      </c>
      <c r="V1733" s="6" t="s">
        <v>6302</v>
      </c>
      <c r="W1733" s="6" t="s">
        <v>63</v>
      </c>
      <c r="X1733" s="6" t="s">
        <v>64</v>
      </c>
    </row>
    <row r="1734">
      <c r="A1734" s="5">
        <v>44396.69677822916</v>
      </c>
      <c r="B1734" s="6" t="s">
        <v>9074</v>
      </c>
      <c r="D1734" s="1" t="str">
        <f>VLOOKUP(X1734,'Entity Types'!B:C,2,false)</f>
        <v>შპს</v>
      </c>
      <c r="E1734" s="1" t="b">
        <v>0</v>
      </c>
      <c r="F1734" s="6" t="s">
        <v>9075</v>
      </c>
      <c r="G1734" s="6" t="str">
        <f>VLOOKUP(W1734, Countries!B:H,7,false)</f>
        <v>საქართველო - GEO</v>
      </c>
      <c r="H1734" s="6" t="s">
        <v>9076</v>
      </c>
      <c r="K1734" s="6" t="s">
        <v>9077</v>
      </c>
      <c r="L1734" s="6">
        <v>6.1006033182E10</v>
      </c>
      <c r="N1734" s="6" t="s">
        <v>80</v>
      </c>
      <c r="P1734" s="6" t="s">
        <v>9078</v>
      </c>
      <c r="Q1734" s="6" t="s">
        <v>9079</v>
      </c>
      <c r="R1734" s="6">
        <v>42506.0</v>
      </c>
      <c r="S1734" s="6">
        <v>1670.0</v>
      </c>
      <c r="T1734" s="1" t="str">
        <f t="shared" si="1"/>
        <v>ICE001733</v>
      </c>
      <c r="U1734" s="1" t="str">
        <f>TRIM(B1734)&amp;" (ს.კ. "&amp;TRIM(F1734)&amp;") - "&amp;VLOOKUP(X1734,'Entity Types'!B:C,2,false)</f>
        <v>გოგა მოტორსი (ს.კ. 445484878) - შპს</v>
      </c>
      <c r="V1734" s="6" t="s">
        <v>6302</v>
      </c>
      <c r="W1734" s="6" t="s">
        <v>63</v>
      </c>
      <c r="X1734" s="6" t="s">
        <v>64</v>
      </c>
    </row>
    <row r="1735">
      <c r="A1735" s="7">
        <v>44396.69955967592</v>
      </c>
      <c r="B1735" s="6" t="s">
        <v>9080</v>
      </c>
      <c r="D1735" s="1" t="str">
        <f>VLOOKUP(X1735,'Entity Types'!B:C,2,false)</f>
        <v>ინდ. მეწარმე</v>
      </c>
      <c r="E1735" s="1" t="b">
        <v>0</v>
      </c>
      <c r="F1735" s="6" t="s">
        <v>9081</v>
      </c>
      <c r="G1735" s="6" t="str">
        <f>VLOOKUP(W1735, Countries!B:H,7,false)</f>
        <v>საქართველო - GEO</v>
      </c>
      <c r="H1735" s="6" t="s">
        <v>9082</v>
      </c>
      <c r="N1735" s="6" t="s">
        <v>80</v>
      </c>
      <c r="P1735" s="6" t="s">
        <v>9083</v>
      </c>
      <c r="Q1735" s="6" t="s">
        <v>9084</v>
      </c>
      <c r="R1735" s="6">
        <v>43293.0</v>
      </c>
      <c r="S1735" s="6">
        <v>1592.0</v>
      </c>
      <c r="T1735" s="1" t="str">
        <f t="shared" si="1"/>
        <v>ICE001734</v>
      </c>
      <c r="U1735" s="1" t="str">
        <f>TRIM(B1735)&amp;" (ს.კ. "&amp;TRIM(F1735)&amp;") - "&amp;VLOOKUP(X1735,'Entity Types'!B:C,2,false)</f>
        <v>ირაკლი ყაველაშვილი (ს.კ. 54001019233) - ინდ. მეწარმე</v>
      </c>
      <c r="V1735" s="6" t="s">
        <v>6302</v>
      </c>
      <c r="W1735" s="6" t="s">
        <v>63</v>
      </c>
      <c r="X1735" s="6" t="s">
        <v>892</v>
      </c>
    </row>
    <row r="1736">
      <c r="A1736" s="5">
        <v>44397.77273372685</v>
      </c>
      <c r="B1736" s="6" t="s">
        <v>9085</v>
      </c>
      <c r="D1736" s="1" t="str">
        <f>VLOOKUP(X1736,'Entity Types'!B:C,2,false)</f>
        <v>შპს</v>
      </c>
      <c r="E1736" s="1" t="b">
        <v>0</v>
      </c>
      <c r="F1736" s="6" t="s">
        <v>9086</v>
      </c>
      <c r="G1736" s="6" t="str">
        <f>VLOOKUP(W1736, Countries!B:H,7,false)</f>
        <v>საქართველო - GEO</v>
      </c>
      <c r="H1736" s="6" t="s">
        <v>9087</v>
      </c>
      <c r="K1736" s="6" t="s">
        <v>9088</v>
      </c>
      <c r="L1736" s="6" t="s">
        <v>9089</v>
      </c>
      <c r="N1736" s="6" t="s">
        <v>80</v>
      </c>
      <c r="P1736" s="6" t="s">
        <v>9090</v>
      </c>
      <c r="Q1736" s="6" t="s">
        <v>9091</v>
      </c>
      <c r="R1736" s="6">
        <v>43589.0</v>
      </c>
      <c r="S1736" s="6">
        <v>1655.0</v>
      </c>
      <c r="T1736" s="1" t="str">
        <f t="shared" si="1"/>
        <v>ICE001735</v>
      </c>
      <c r="U1736" s="1" t="str">
        <f>TRIM(B1736)&amp;" (ს.კ. "&amp;TRIM(F1736)&amp;") - "&amp;VLOOKUP(X1736,'Entity Types'!B:C,2,false)</f>
        <v>მაქრო ტურიზმ (ს.კ. 404492759) - შპს</v>
      </c>
      <c r="V1736" s="6" t="s">
        <v>62</v>
      </c>
      <c r="W1736" s="6" t="s">
        <v>63</v>
      </c>
      <c r="X1736" s="6" t="s">
        <v>64</v>
      </c>
    </row>
    <row r="1737">
      <c r="A1737" s="5">
        <v>44399.50397399305</v>
      </c>
      <c r="B1737" s="6" t="s">
        <v>9092</v>
      </c>
      <c r="D1737" s="1" t="str">
        <f>VLOOKUP(X1737,'Entity Types'!B:C,2,false)</f>
        <v>შპს</v>
      </c>
      <c r="E1737" s="1" t="b">
        <v>0</v>
      </c>
      <c r="F1737" s="6" t="s">
        <v>9093</v>
      </c>
      <c r="G1737" s="6" t="str">
        <f>VLOOKUP(W1737, Countries!B:H,7,false)</f>
        <v>საქართველო - GEO</v>
      </c>
      <c r="H1737" s="6" t="s">
        <v>9094</v>
      </c>
      <c r="K1737" s="6" t="s">
        <v>9095</v>
      </c>
      <c r="L1737" s="6" t="s">
        <v>9096</v>
      </c>
      <c r="N1737" s="6" t="s">
        <v>80</v>
      </c>
      <c r="P1737" s="6" t="s">
        <v>9097</v>
      </c>
      <c r="R1737" s="6">
        <v>44305.0</v>
      </c>
      <c r="S1737" s="6">
        <v>1662.0</v>
      </c>
      <c r="T1737" s="1" t="str">
        <f t="shared" si="1"/>
        <v>ICE001736</v>
      </c>
      <c r="U1737" s="1" t="str">
        <f>TRIM(B1737)&amp;" (ს.კ. "&amp;TRIM(F1737)&amp;") - "&amp;VLOOKUP(X1737,'Entity Types'!B:C,2,false)</f>
        <v>ლაქი ჯორჯია (ს.კ. 406175491) - შპს</v>
      </c>
      <c r="V1737" s="6" t="s">
        <v>62</v>
      </c>
      <c r="W1737" s="6" t="s">
        <v>63</v>
      </c>
      <c r="X1737" s="6" t="s">
        <v>64</v>
      </c>
    </row>
    <row r="1738">
      <c r="A1738" s="5">
        <v>44399.53704091435</v>
      </c>
      <c r="B1738" s="6" t="s">
        <v>9098</v>
      </c>
      <c r="D1738" s="1" t="str">
        <f>VLOOKUP(X1738,'Entity Types'!B:C,2,false)</f>
        <v>შპს</v>
      </c>
      <c r="E1738" s="1" t="b">
        <v>0</v>
      </c>
      <c r="F1738" s="6" t="s">
        <v>9099</v>
      </c>
      <c r="G1738" s="6" t="str">
        <f>VLOOKUP(W1738, Countries!B:H,7,false)</f>
        <v>საქართველო - GEO</v>
      </c>
      <c r="H1738" s="6" t="s">
        <v>9100</v>
      </c>
      <c r="K1738" s="6" t="s">
        <v>9101</v>
      </c>
      <c r="L1738" s="6">
        <v>4.2001002848E10</v>
      </c>
      <c r="N1738" s="6" t="s">
        <v>80</v>
      </c>
      <c r="P1738" s="6" t="s">
        <v>9102</v>
      </c>
      <c r="S1738" s="6">
        <v>1599.0</v>
      </c>
      <c r="T1738" s="1" t="str">
        <f t="shared" si="1"/>
        <v>ICE001737</v>
      </c>
      <c r="U1738" s="1" t="str">
        <f>TRIM(B1738)&amp;" (ს.კ. "&amp;TRIM(F1738)&amp;") - "&amp;VLOOKUP(X1738,'Entity Types'!B:C,2,false)</f>
        <v>აისბერგი 2 (ს.კ. 215127725) - შპს</v>
      </c>
      <c r="V1738" s="6" t="s">
        <v>62</v>
      </c>
      <c r="W1738" s="6" t="s">
        <v>63</v>
      </c>
      <c r="X1738" s="6" t="s">
        <v>64</v>
      </c>
    </row>
    <row r="1739">
      <c r="A1739" s="5">
        <v>44404.6024721412</v>
      </c>
      <c r="B1739" s="6" t="s">
        <v>9103</v>
      </c>
      <c r="D1739" s="1" t="str">
        <f>VLOOKUP(X1739,'Entity Types'!B:C,2,false)</f>
        <v>ინდ. მეწარმე</v>
      </c>
      <c r="E1739" s="1" t="b">
        <v>0</v>
      </c>
      <c r="F1739" s="6" t="s">
        <v>9104</v>
      </c>
      <c r="G1739" s="6" t="str">
        <f>VLOOKUP(W1739, Countries!B:H,7,false)</f>
        <v>საქართველო - GEO</v>
      </c>
      <c r="H1739" s="6" t="s">
        <v>9105</v>
      </c>
      <c r="N1739" s="6" t="s">
        <v>80</v>
      </c>
      <c r="P1739" s="6" t="s">
        <v>9106</v>
      </c>
      <c r="R1739" s="6">
        <v>39099.0</v>
      </c>
      <c r="S1739" s="6">
        <v>1674.0</v>
      </c>
      <c r="T1739" s="1" t="str">
        <f t="shared" si="1"/>
        <v>ICE001738</v>
      </c>
      <c r="U1739" s="1" t="str">
        <f>TRIM(B1739)&amp;" (ს.კ. "&amp;TRIM(F1739)&amp;") - "&amp;VLOOKUP(X1739,'Entity Types'!B:C,2,false)</f>
        <v>ასლანი გოგინაშვილი (ს.კ. 13001026603) - ინდ. მეწარმე</v>
      </c>
      <c r="V1739" s="6" t="s">
        <v>62</v>
      </c>
      <c r="W1739" s="6" t="s">
        <v>63</v>
      </c>
      <c r="X1739" s="6" t="s">
        <v>892</v>
      </c>
    </row>
    <row r="1740">
      <c r="A1740" s="5">
        <v>44410.491599733796</v>
      </c>
      <c r="B1740" s="6" t="s">
        <v>9107</v>
      </c>
      <c r="D1740" s="1" t="str">
        <f>VLOOKUP(X1740,'Entity Types'!B:C,2,false)</f>
        <v>შპს</v>
      </c>
      <c r="E1740" s="1" t="b">
        <v>0</v>
      </c>
      <c r="F1740" s="6" t="s">
        <v>9108</v>
      </c>
      <c r="G1740" s="6" t="str">
        <f>VLOOKUP(W1740, Countries!B:H,7,false)</f>
        <v>საქართველო - GEO</v>
      </c>
      <c r="H1740" s="6" t="s">
        <v>9109</v>
      </c>
      <c r="K1740" s="6" t="s">
        <v>9110</v>
      </c>
      <c r="L1740" s="6" t="s">
        <v>9111</v>
      </c>
      <c r="N1740" s="6" t="s">
        <v>80</v>
      </c>
      <c r="P1740" s="6" t="s">
        <v>9112</v>
      </c>
      <c r="Q1740" s="6" t="s">
        <v>9113</v>
      </c>
      <c r="R1740" s="6">
        <v>41435.0</v>
      </c>
      <c r="S1740" s="6">
        <v>1678.0</v>
      </c>
      <c r="T1740" s="1" t="str">
        <f t="shared" si="1"/>
        <v>ICE001739</v>
      </c>
      <c r="U1740" s="1" t="str">
        <f>TRIM(B1740)&amp;" (ს.კ. "&amp;TRIM(F1740)&amp;") - "&amp;VLOOKUP(X1740,'Entity Types'!B:C,2,false)</f>
        <v>ვენგო ჯგუფი (ს.კ. 404996395) - შპს</v>
      </c>
      <c r="V1740" s="6" t="s">
        <v>62</v>
      </c>
      <c r="W1740" s="6" t="s">
        <v>63</v>
      </c>
      <c r="X1740" s="6" t="s">
        <v>64</v>
      </c>
    </row>
    <row r="1741">
      <c r="A1741" s="5">
        <v>44413.73724644676</v>
      </c>
      <c r="B1741" s="6" t="s">
        <v>9114</v>
      </c>
      <c r="D1741" s="1" t="str">
        <f>VLOOKUP(X1741,'Entity Types'!B:C,2,false)</f>
        <v>შპს</v>
      </c>
      <c r="E1741" s="1" t="b">
        <v>0</v>
      </c>
      <c r="F1741" s="6" t="s">
        <v>9115</v>
      </c>
      <c r="G1741" s="6" t="str">
        <f>VLOOKUP(W1741, Countries!B:H,7,false)</f>
        <v>საქართველო - GEO</v>
      </c>
      <c r="H1741" s="6" t="s">
        <v>9116</v>
      </c>
      <c r="K1741" s="6" t="s">
        <v>7954</v>
      </c>
      <c r="L1741" s="6">
        <v>4.7001006155E10</v>
      </c>
      <c r="N1741" s="6" t="s">
        <v>80</v>
      </c>
      <c r="P1741" s="6" t="s">
        <v>9117</v>
      </c>
      <c r="Q1741" s="6" t="s">
        <v>9118</v>
      </c>
      <c r="R1741" s="6">
        <v>41624.0</v>
      </c>
      <c r="S1741" s="6">
        <v>1703.0</v>
      </c>
      <c r="T1741" s="1" t="str">
        <f t="shared" si="1"/>
        <v>ICE001740</v>
      </c>
      <c r="U1741" s="1" t="str">
        <f>TRIM(B1741)&amp;" (ს.კ. "&amp;TRIM(F1741)&amp;") - "&amp;VLOOKUP(X1741,'Entity Types'!B:C,2,false)</f>
        <v>მზიური რეზორტ (ს.კ. 404462256) - შპს</v>
      </c>
      <c r="V1741" s="6" t="s">
        <v>62</v>
      </c>
      <c r="W1741" s="6" t="s">
        <v>63</v>
      </c>
      <c r="X1741" s="6" t="s">
        <v>64</v>
      </c>
    </row>
    <row r="1742">
      <c r="A1742" s="5">
        <v>44419.65347939815</v>
      </c>
      <c r="B1742" s="6" t="s">
        <v>9119</v>
      </c>
      <c r="D1742" s="1" t="str">
        <f>VLOOKUP(X1742,'Entity Types'!B:C,2,false)</f>
        <v>შპს</v>
      </c>
      <c r="E1742" s="1" t="b">
        <v>0</v>
      </c>
      <c r="F1742" s="6" t="s">
        <v>9120</v>
      </c>
      <c r="G1742" s="6" t="str">
        <f>VLOOKUP(W1742, Countries!B:H,7,false)</f>
        <v>საქართველო - GEO</v>
      </c>
      <c r="H1742" s="6" t="s">
        <v>9121</v>
      </c>
      <c r="K1742" s="6" t="s">
        <v>9122</v>
      </c>
      <c r="L1742" s="6" t="s">
        <v>9123</v>
      </c>
      <c r="N1742" s="6" t="s">
        <v>80</v>
      </c>
      <c r="P1742" s="6" t="s">
        <v>9124</v>
      </c>
      <c r="Q1742" s="6" t="s">
        <v>9125</v>
      </c>
      <c r="R1742" s="6">
        <v>38027.0</v>
      </c>
      <c r="S1742" s="6">
        <v>1697.0</v>
      </c>
      <c r="T1742" s="1" t="str">
        <f t="shared" si="1"/>
        <v>ICE001741</v>
      </c>
      <c r="U1742" s="1" t="str">
        <f>TRIM(B1742)&amp;" (ს.კ. "&amp;TRIM(F1742)&amp;") - "&amp;VLOOKUP(X1742,'Entity Types'!B:C,2,false)</f>
        <v>გრინ დეველოპმენტი (ს.კ. 204452412) - შპს</v>
      </c>
      <c r="V1742" s="6" t="s">
        <v>62</v>
      </c>
      <c r="W1742" s="6" t="s">
        <v>63</v>
      </c>
      <c r="X1742" s="6" t="s">
        <v>64</v>
      </c>
    </row>
    <row r="1743">
      <c r="A1743" s="5">
        <v>44419.69395126158</v>
      </c>
      <c r="B1743" s="6" t="s">
        <v>9126</v>
      </c>
      <c r="D1743" s="1" t="str">
        <f>VLOOKUP(X1743,'Entity Types'!B:C,2,false)</f>
        <v>ფიზ. პირი</v>
      </c>
      <c r="E1743" s="1" t="b">
        <v>1</v>
      </c>
      <c r="F1743" s="6" t="s">
        <v>9127</v>
      </c>
      <c r="G1743" s="6" t="str">
        <f>VLOOKUP(W1743, Countries!B:H,7,false)</f>
        <v>საქართველო - GEO</v>
      </c>
      <c r="H1743" s="6" t="s">
        <v>9128</v>
      </c>
      <c r="N1743" s="6" t="s">
        <v>80</v>
      </c>
      <c r="P1743" s="6" t="s">
        <v>9129</v>
      </c>
      <c r="T1743" s="1" t="str">
        <f t="shared" si="1"/>
        <v>ICE001742</v>
      </c>
      <c r="U1743" s="1" t="str">
        <f>TRIM(B1743)&amp;" (ს.კ. "&amp;TRIM(F1743)&amp;") - "&amp;VLOOKUP(X1743,'Entity Types'!B:C,2,false)</f>
        <v>გიორგი თედორაძე (ს.კ. 61004064042) - ფიზ. პირი</v>
      </c>
      <c r="V1743" s="6" t="s">
        <v>62</v>
      </c>
      <c r="W1743" s="6" t="s">
        <v>63</v>
      </c>
      <c r="X1743" s="6" t="s">
        <v>92</v>
      </c>
    </row>
    <row r="1744">
      <c r="A1744" s="5">
        <v>44421.74147034722</v>
      </c>
      <c r="B1744" s="6" t="s">
        <v>9130</v>
      </c>
      <c r="D1744" s="1" t="str">
        <f>VLOOKUP(X1744,'Entity Types'!B:C,2,false)</f>
        <v>შპს</v>
      </c>
      <c r="E1744" s="1" t="b">
        <v>0</v>
      </c>
      <c r="F1744" s="6" t="s">
        <v>9131</v>
      </c>
      <c r="G1744" s="6" t="str">
        <f>VLOOKUP(W1744, Countries!B:H,7,false)</f>
        <v>საქართველო - GEO</v>
      </c>
      <c r="H1744" s="6" t="s">
        <v>9132</v>
      </c>
      <c r="K1744" s="6" t="s">
        <v>9133</v>
      </c>
      <c r="L1744" s="6">
        <v>6.1004042569E10</v>
      </c>
      <c r="N1744" s="6" t="s">
        <v>80</v>
      </c>
      <c r="P1744" s="6" t="s">
        <v>9134</v>
      </c>
      <c r="Q1744" s="6" t="s">
        <v>9135</v>
      </c>
      <c r="R1744" s="6">
        <v>42706.0</v>
      </c>
      <c r="S1744" s="6">
        <v>1698.0</v>
      </c>
      <c r="T1744" s="1" t="str">
        <f t="shared" si="1"/>
        <v>ICE001743</v>
      </c>
      <c r="U1744" s="1" t="str">
        <f>TRIM(B1744)&amp;" (ს.კ. "&amp;TRIM(F1744)&amp;") - "&amp;VLOOKUP(X1744,'Entity Types'!B:C,2,false)</f>
        <v>მედლოგ ჯორჯია (ს.კ. 402042552) - შპს</v>
      </c>
      <c r="V1744" s="6" t="s">
        <v>62</v>
      </c>
      <c r="W1744" s="6" t="s">
        <v>63</v>
      </c>
      <c r="X1744" s="6" t="s">
        <v>64</v>
      </c>
    </row>
    <row r="1745">
      <c r="A1745" s="5">
        <v>44440.50217777777</v>
      </c>
      <c r="B1745" s="6" t="s">
        <v>9136</v>
      </c>
      <c r="D1745" s="1" t="str">
        <f>VLOOKUP(X1745,'Entity Types'!B:C,2,false)</f>
        <v>შპს</v>
      </c>
      <c r="E1745" s="1" t="b">
        <v>0</v>
      </c>
      <c r="F1745" s="6" t="s">
        <v>9137</v>
      </c>
      <c r="G1745" s="6" t="str">
        <f>VLOOKUP(W1745, Countries!B:H,7,false)</f>
        <v>საქართველო - GEO</v>
      </c>
      <c r="H1745" s="6" t="s">
        <v>9138</v>
      </c>
      <c r="K1745" s="6" t="s">
        <v>9139</v>
      </c>
      <c r="L1745" s="6">
        <v>6.2001045001E10</v>
      </c>
      <c r="N1745" s="6" t="s">
        <v>80</v>
      </c>
      <c r="P1745" s="6" t="s">
        <v>9140</v>
      </c>
      <c r="Q1745" s="6" t="s">
        <v>9141</v>
      </c>
      <c r="R1745" s="6">
        <v>43270.0</v>
      </c>
      <c r="S1745" s="6">
        <v>1716.0</v>
      </c>
      <c r="T1745" s="1" t="str">
        <f t="shared" si="1"/>
        <v>ICE001744</v>
      </c>
      <c r="U1745" s="1" t="str">
        <f>TRIM(B1745)&amp;" (ს.კ. "&amp;TRIM(F1745)&amp;") - "&amp;VLOOKUP(X1745,'Entity Types'!B:C,2,false)</f>
        <v>ეს ელ ლოჯისტიკს გრუპ (ს.კ. 405276810) - შპს</v>
      </c>
      <c r="V1745" s="6" t="s">
        <v>62</v>
      </c>
      <c r="W1745" s="6" t="s">
        <v>63</v>
      </c>
      <c r="X1745" s="6" t="s">
        <v>64</v>
      </c>
    </row>
    <row r="1746">
      <c r="A1746" s="5">
        <v>44441.540838483794</v>
      </c>
      <c r="B1746" s="6" t="s">
        <v>9142</v>
      </c>
      <c r="D1746" s="1" t="str">
        <f>VLOOKUP(X1746,'Entity Types'!B:C,2,false)</f>
        <v>უცხოური საწარმო</v>
      </c>
      <c r="E1746" s="1" t="b">
        <v>0</v>
      </c>
      <c r="F1746" s="6" t="s">
        <v>80</v>
      </c>
      <c r="G1746" s="6" t="str">
        <f>VLOOKUP(W1746, Countries!B:H,7,false)</f>
        <v>თურქეთი - TUR</v>
      </c>
      <c r="H1746" s="6" t="s">
        <v>9143</v>
      </c>
      <c r="N1746" s="6" t="s">
        <v>80</v>
      </c>
      <c r="P1746" s="6" t="s">
        <v>9144</v>
      </c>
      <c r="S1746" s="6">
        <v>1699.0</v>
      </c>
      <c r="T1746" s="1" t="str">
        <f t="shared" si="1"/>
        <v>ICE001745</v>
      </c>
      <c r="U1746" s="1" t="str">
        <f>TRIM(B1746)&amp;" (ს.კ. "&amp;TRIM(F1746)&amp;") - "&amp;VLOOKUP(X1746,'Entity Types'!B:C,2,false)</f>
        <v>HAVART IKLIMLENDIRME (ს.კ. ) - უცხოური საწარმო</v>
      </c>
      <c r="V1746" s="6" t="s">
        <v>62</v>
      </c>
      <c r="W1746" s="6" t="s">
        <v>5813</v>
      </c>
      <c r="X1746" s="6" t="s">
        <v>5797</v>
      </c>
    </row>
    <row r="1747">
      <c r="A1747" s="5">
        <v>44446.475226574075</v>
      </c>
      <c r="B1747" s="6" t="s">
        <v>9145</v>
      </c>
      <c r="D1747" s="1" t="str">
        <f>VLOOKUP(X1747,'Entity Types'!B:C,2,false)</f>
        <v>ფიზ. პირი</v>
      </c>
      <c r="E1747" s="1" t="b">
        <v>0</v>
      </c>
      <c r="F1747" s="6" t="s">
        <v>9146</v>
      </c>
      <c r="G1747" s="6" t="str">
        <f>VLOOKUP(W1747, Countries!B:H,7,false)</f>
        <v>საქართველო - GEO</v>
      </c>
      <c r="H1747" s="6" t="s">
        <v>9147</v>
      </c>
      <c r="N1747" s="6" t="s">
        <v>80</v>
      </c>
      <c r="P1747" s="6" t="s">
        <v>9148</v>
      </c>
      <c r="S1747" s="6">
        <v>1696.0</v>
      </c>
      <c r="T1747" s="1" t="str">
        <f t="shared" si="1"/>
        <v>ICE001746</v>
      </c>
      <c r="U1747" s="1" t="str">
        <f>TRIM(B1747)&amp;" (ს.კ. "&amp;TRIM(F1747)&amp;") - "&amp;VLOOKUP(X1747,'Entity Types'!B:C,2,false)</f>
        <v>ეკატერინა ბერდიშევა (ს.კ. 762917460) - ფიზ. პირი</v>
      </c>
      <c r="V1747" s="6" t="s">
        <v>62</v>
      </c>
      <c r="W1747" s="6" t="s">
        <v>63</v>
      </c>
      <c r="X1747" s="6" t="s">
        <v>92</v>
      </c>
    </row>
    <row r="1748">
      <c r="A1748" s="5">
        <v>44448.60268094907</v>
      </c>
      <c r="B1748" s="6" t="s">
        <v>9149</v>
      </c>
      <c r="D1748" s="1" t="str">
        <f>VLOOKUP(X1748,'Entity Types'!B:C,2,false)</f>
        <v>შპს</v>
      </c>
      <c r="E1748" s="1" t="b">
        <v>0</v>
      </c>
      <c r="F1748" s="6" t="s">
        <v>9150</v>
      </c>
      <c r="G1748" s="6" t="str">
        <f>VLOOKUP(W1748, Countries!B:H,7,false)</f>
        <v>საქართველო - GEO</v>
      </c>
      <c r="H1748" s="6" t="s">
        <v>9151</v>
      </c>
      <c r="K1748" s="6" t="s">
        <v>9152</v>
      </c>
      <c r="L1748" s="6" t="s">
        <v>9153</v>
      </c>
      <c r="N1748" s="6" t="s">
        <v>80</v>
      </c>
      <c r="P1748" s="6" t="s">
        <v>9154</v>
      </c>
      <c r="Q1748" s="6" t="s">
        <v>9155</v>
      </c>
      <c r="R1748" s="6">
        <v>42045.0</v>
      </c>
      <c r="S1748" s="6">
        <v>1692.0</v>
      </c>
      <c r="T1748" s="1" t="str">
        <f t="shared" si="1"/>
        <v>ICE001747</v>
      </c>
      <c r="U1748" s="1" t="str">
        <f>TRIM(B1748)&amp;" (ს.კ. "&amp;TRIM(F1748)&amp;") - "&amp;VLOOKUP(X1748,'Entity Types'!B:C,2,false)</f>
        <v>ევრო გრუპ (ს.კ. 406138923) - შპს</v>
      </c>
      <c r="V1748" s="6" t="s">
        <v>62</v>
      </c>
      <c r="W1748" s="6" t="s">
        <v>63</v>
      </c>
      <c r="X1748" s="6" t="s">
        <v>64</v>
      </c>
    </row>
    <row r="1749">
      <c r="A1749" s="7">
        <v>44448.604363819446</v>
      </c>
      <c r="B1749" s="6" t="s">
        <v>9156</v>
      </c>
      <c r="D1749" s="1" t="str">
        <f>VLOOKUP(X1749,'Entity Types'!B:C,2,false)</f>
        <v>შპს</v>
      </c>
      <c r="E1749" s="1" t="b">
        <v>0</v>
      </c>
      <c r="F1749" s="6" t="s">
        <v>9157</v>
      </c>
      <c r="G1749" s="6" t="str">
        <f>VLOOKUP(W1749, Countries!B:H,7,false)</f>
        <v>საქართველო - GEO</v>
      </c>
      <c r="H1749" s="6" t="s">
        <v>9158</v>
      </c>
      <c r="K1749" s="6" t="s">
        <v>1317</v>
      </c>
      <c r="L1749" s="6">
        <v>4.1001008446E10</v>
      </c>
      <c r="N1749" s="6" t="s">
        <v>80</v>
      </c>
      <c r="P1749" s="6" t="s">
        <v>9159</v>
      </c>
      <c r="Q1749" s="6" t="s">
        <v>9160</v>
      </c>
      <c r="R1749" s="6">
        <v>43061.0</v>
      </c>
      <c r="S1749" s="6">
        <v>1691.0</v>
      </c>
      <c r="T1749" s="1" t="str">
        <f t="shared" si="1"/>
        <v>ICE001748</v>
      </c>
      <c r="U1749" s="1" t="str">
        <f>TRIM(B1749)&amp;" (ს.კ. "&amp;TRIM(F1749)&amp;") - "&amp;VLOOKUP(X1749,'Entity Types'!B:C,2,false)</f>
        <v>ევრომეტალი (ს.კ. 402068445) - შპს</v>
      </c>
      <c r="V1749" s="6" t="s">
        <v>6302</v>
      </c>
      <c r="W1749" s="6" t="s">
        <v>63</v>
      </c>
      <c r="X1749" s="6" t="s">
        <v>64</v>
      </c>
    </row>
    <row r="1750">
      <c r="A1750" s="5">
        <v>44448.60627081018</v>
      </c>
      <c r="B1750" s="6" t="s">
        <v>9161</v>
      </c>
      <c r="D1750" s="1" t="str">
        <f>VLOOKUP(X1750,'Entity Types'!B:C,2,false)</f>
        <v>სს</v>
      </c>
      <c r="E1750" s="1" t="b">
        <v>0</v>
      </c>
      <c r="F1750" s="6" t="s">
        <v>9162</v>
      </c>
      <c r="G1750" s="6" t="str">
        <f>VLOOKUP(W1750, Countries!B:H,7,false)</f>
        <v>საქართველო - GEO</v>
      </c>
      <c r="H1750" s="6" t="s">
        <v>9163</v>
      </c>
      <c r="K1750" s="6" t="s">
        <v>3198</v>
      </c>
      <c r="L1750" s="6" t="s">
        <v>9164</v>
      </c>
      <c r="N1750" s="6" t="s">
        <v>80</v>
      </c>
      <c r="P1750" s="6" t="s">
        <v>9165</v>
      </c>
      <c r="Q1750" s="6" t="s">
        <v>9166</v>
      </c>
      <c r="R1750" s="6">
        <v>44331.0</v>
      </c>
      <c r="S1750" s="6">
        <v>1715.0</v>
      </c>
      <c r="T1750" s="1" t="str">
        <f t="shared" si="1"/>
        <v>ICE001749</v>
      </c>
      <c r="U1750" s="1" t="str">
        <f>TRIM(B1750)&amp;" (ს.კ. "&amp;TRIM(F1750)&amp;") - "&amp;VLOOKUP(X1750,'Entity Types'!B:C,2,false)</f>
        <v>ეპ ჯორჯია მიწოდება (ს.კ. 405460594) - სს</v>
      </c>
      <c r="V1750" s="6" t="s">
        <v>6302</v>
      </c>
      <c r="W1750" s="6" t="s">
        <v>63</v>
      </c>
      <c r="X1750" s="6" t="s">
        <v>99</v>
      </c>
    </row>
    <row r="1751">
      <c r="A1751" s="5">
        <v>44462.63315129629</v>
      </c>
      <c r="B1751" s="6" t="s">
        <v>9167</v>
      </c>
      <c r="D1751" s="1" t="str">
        <f>VLOOKUP(X1751,'Entity Types'!B:C,2,false)</f>
        <v>უცხოური საწარმო</v>
      </c>
      <c r="E1751" s="1" t="b">
        <v>0</v>
      </c>
      <c r="F1751" s="6" t="s">
        <v>80</v>
      </c>
      <c r="G1751" s="6" t="str">
        <f>VLOOKUP(W1751, Countries!B:H,7,false)</f>
        <v>არაბთა გაერთიანებული ემირატები - ARE</v>
      </c>
      <c r="H1751" s="6" t="s">
        <v>9168</v>
      </c>
      <c r="N1751" s="6" t="s">
        <v>80</v>
      </c>
      <c r="P1751" s="6" t="s">
        <v>9169</v>
      </c>
      <c r="S1751" s="6">
        <v>886.0</v>
      </c>
      <c r="T1751" s="1" t="str">
        <f t="shared" si="1"/>
        <v>ICE001750</v>
      </c>
      <c r="U1751" s="1" t="str">
        <f>TRIM(B1751)&amp;" (ს.კ. "&amp;TRIM(F1751)&amp;") - "&amp;VLOOKUP(X1751,'Entity Types'!B:C,2,false)</f>
        <v>NATIONAL FIRE FIGHTING MANUFACTURING FZCO (ს.კ. ) - უცხოური საწარმო</v>
      </c>
      <c r="V1751" s="6" t="s">
        <v>62</v>
      </c>
      <c r="W1751" s="6" t="s">
        <v>5801</v>
      </c>
      <c r="X1751" s="6" t="s">
        <v>5797</v>
      </c>
    </row>
    <row r="1752">
      <c r="A1752" s="5">
        <v>44463.60232366898</v>
      </c>
      <c r="B1752" s="6" t="s">
        <v>9170</v>
      </c>
      <c r="D1752" s="1" t="str">
        <f>VLOOKUP(X1752,'Entity Types'!B:C,2,false)</f>
        <v>უცხოური საწარმო</v>
      </c>
      <c r="E1752" s="1" t="b">
        <v>0</v>
      </c>
      <c r="F1752" s="6" t="s">
        <v>80</v>
      </c>
      <c r="G1752" s="6" t="str">
        <f>VLOOKUP(W1752, Countries!B:H,7,false)</f>
        <v>სომხეთი - ARM</v>
      </c>
      <c r="H1752" s="6" t="s">
        <v>9171</v>
      </c>
      <c r="N1752" s="6" t="s">
        <v>80</v>
      </c>
      <c r="P1752" s="6" t="s">
        <v>9172</v>
      </c>
      <c r="T1752" s="1" t="str">
        <f t="shared" si="1"/>
        <v>ICE001751</v>
      </c>
      <c r="U1752" s="1" t="str">
        <f>TRIM(B1752)&amp;" (ს.კ. "&amp;TRIM(F1752)&amp;") - "&amp;VLOOKUP(X1752,'Entity Types'!B:C,2,false)</f>
        <v>SIGRAM (ს.კ. ) - უცხოური საწარმო</v>
      </c>
      <c r="V1752" s="6" t="s">
        <v>62</v>
      </c>
      <c r="W1752" s="6" t="s">
        <v>9173</v>
      </c>
      <c r="X1752" s="6" t="s">
        <v>5797</v>
      </c>
    </row>
    <row r="1753">
      <c r="A1753" s="5">
        <v>44467.57570035879</v>
      </c>
      <c r="B1753" s="6" t="s">
        <v>9174</v>
      </c>
      <c r="D1753" s="1" t="str">
        <f>VLOOKUP(X1753,'Entity Types'!B:C,2,false)</f>
        <v>შპს</v>
      </c>
      <c r="E1753" s="1" t="b">
        <v>0</v>
      </c>
      <c r="F1753" s="6" t="s">
        <v>9175</v>
      </c>
      <c r="G1753" s="6" t="str">
        <f>VLOOKUP(W1753, Countries!B:H,7,false)</f>
        <v>საქართველო - GEO</v>
      </c>
      <c r="H1753" s="6" t="s">
        <v>9176</v>
      </c>
      <c r="K1753" s="6" t="s">
        <v>9177</v>
      </c>
      <c r="L1753" s="6" t="s">
        <v>9178</v>
      </c>
      <c r="N1753" s="6" t="s">
        <v>80</v>
      </c>
      <c r="P1753" s="6" t="s">
        <v>9179</v>
      </c>
      <c r="Q1753" s="6" t="s">
        <v>9180</v>
      </c>
      <c r="R1753" s="6">
        <v>44120.0</v>
      </c>
      <c r="S1753" s="6">
        <v>1719.0</v>
      </c>
      <c r="T1753" s="1" t="str">
        <f t="shared" si="1"/>
        <v>ICE001752</v>
      </c>
      <c r="U1753" s="1" t="str">
        <f>TRIM(B1753)&amp;" (ს.კ. "&amp;TRIM(F1753)&amp;") - "&amp;VLOOKUP(X1753,'Entity Types'!B:C,2,false)</f>
        <v>სუპრემე სოლუთიონს (ს.კ. 445587320) - შპს</v>
      </c>
      <c r="V1753" s="6" t="s">
        <v>62</v>
      </c>
      <c r="W1753" s="6" t="s">
        <v>63</v>
      </c>
      <c r="X1753" s="6" t="s">
        <v>64</v>
      </c>
    </row>
    <row r="1754">
      <c r="A1754" s="7">
        <v>44474.584425127316</v>
      </c>
      <c r="B1754" s="6" t="s">
        <v>9181</v>
      </c>
      <c r="D1754" s="1" t="str">
        <f>VLOOKUP(X1754,'Entity Types'!B:C,2,false)</f>
        <v>შპს</v>
      </c>
      <c r="E1754" s="1" t="b">
        <v>0</v>
      </c>
      <c r="F1754" s="6" t="s">
        <v>9182</v>
      </c>
      <c r="G1754" s="6" t="str">
        <f>VLOOKUP(W1754, Countries!B:H,7,false)</f>
        <v>საქართველო - GEO</v>
      </c>
      <c r="H1754" s="6" t="s">
        <v>9183</v>
      </c>
      <c r="K1754" s="6" t="s">
        <v>9184</v>
      </c>
      <c r="L1754" s="6">
        <v>3.500108462E10</v>
      </c>
      <c r="N1754" s="6" t="s">
        <v>80</v>
      </c>
      <c r="P1754" s="6" t="s">
        <v>9185</v>
      </c>
      <c r="R1754" s="6">
        <v>42591.0</v>
      </c>
      <c r="S1754" s="6">
        <v>1695.0</v>
      </c>
      <c r="T1754" s="1" t="str">
        <f t="shared" si="1"/>
        <v>ICE001753</v>
      </c>
      <c r="U1754" s="1" t="str">
        <f>TRIM(B1754)&amp;" (ს.კ. "&amp;TRIM(F1754)&amp;") - "&amp;VLOOKUP(X1754,'Entity Types'!B:C,2,false)</f>
        <v>ჯიემ მოტორსი (ს.კ. 416328094) - შპს</v>
      </c>
      <c r="V1754" s="6" t="s">
        <v>62</v>
      </c>
      <c r="W1754" s="6" t="s">
        <v>63</v>
      </c>
      <c r="X1754" s="6" t="s">
        <v>64</v>
      </c>
    </row>
    <row r="1755">
      <c r="A1755" s="5">
        <v>44474.58589109954</v>
      </c>
      <c r="B1755" s="6" t="s">
        <v>9186</v>
      </c>
      <c r="D1755" s="1" t="str">
        <f>VLOOKUP(X1755,'Entity Types'!B:C,2,false)</f>
        <v>შპს</v>
      </c>
      <c r="E1755" s="1" t="b">
        <v>0</v>
      </c>
      <c r="F1755" s="6" t="s">
        <v>9187</v>
      </c>
      <c r="G1755" s="6" t="str">
        <f>VLOOKUP(W1755, Countries!B:H,7,false)</f>
        <v>საქართველო - GEO</v>
      </c>
      <c r="H1755" s="6" t="s">
        <v>9188</v>
      </c>
      <c r="K1755" s="6" t="s">
        <v>9189</v>
      </c>
      <c r="L1755" s="6" t="s">
        <v>6701</v>
      </c>
      <c r="N1755" s="6" t="s">
        <v>80</v>
      </c>
      <c r="P1755" s="6" t="s">
        <v>9190</v>
      </c>
      <c r="R1755" s="6">
        <v>44218.0</v>
      </c>
      <c r="S1755" s="6">
        <v>1694.0</v>
      </c>
      <c r="T1755" s="1" t="str">
        <f t="shared" si="1"/>
        <v>ICE001754</v>
      </c>
      <c r="U1755" s="1" t="str">
        <f>TRIM(B1755)&amp;" (ს.კ. "&amp;TRIM(F1755)&amp;") - "&amp;VLOOKUP(X1755,'Entity Types'!B:C,2,false)</f>
        <v>აიდიმოტორსი (ს.კ. 402177684) - შპს</v>
      </c>
      <c r="V1755" s="6" t="s">
        <v>6302</v>
      </c>
      <c r="W1755" s="6" t="s">
        <v>63</v>
      </c>
      <c r="X1755" s="6" t="s">
        <v>64</v>
      </c>
    </row>
    <row r="1756">
      <c r="A1756" s="5">
        <v>44474.58875512732</v>
      </c>
      <c r="B1756" s="6" t="s">
        <v>9191</v>
      </c>
      <c r="D1756" s="1" t="str">
        <f>VLOOKUP(X1756,'Entity Types'!B:C,2,false)</f>
        <v>სს</v>
      </c>
      <c r="E1756" s="1" t="b">
        <v>0</v>
      </c>
      <c r="F1756" s="6" t="s">
        <v>9192</v>
      </c>
      <c r="G1756" s="6" t="str">
        <f>VLOOKUP(W1756, Countries!B:H,7,false)</f>
        <v>საქართველო - GEO</v>
      </c>
      <c r="H1756" s="6" t="s">
        <v>9193</v>
      </c>
      <c r="K1756" s="6" t="s">
        <v>9194</v>
      </c>
      <c r="L1756" s="6" t="s">
        <v>9195</v>
      </c>
      <c r="N1756" s="6" t="s">
        <v>80</v>
      </c>
      <c r="P1756" s="6" t="s">
        <v>9196</v>
      </c>
      <c r="R1756" s="6">
        <v>34991.0</v>
      </c>
      <c r="S1756" s="6">
        <v>1730.0</v>
      </c>
      <c r="T1756" s="1" t="str">
        <f t="shared" si="1"/>
        <v>ICE001755</v>
      </c>
      <c r="U1756" s="1" t="str">
        <f>TRIM(B1756)&amp;" (ს.კ. "&amp;TRIM(F1756)&amp;") - "&amp;VLOOKUP(X1756,'Entity Types'!B:C,2,false)</f>
        <v>გეფა (ს.კ. 201991229) - სს</v>
      </c>
      <c r="V1756" s="6" t="s">
        <v>6302</v>
      </c>
      <c r="W1756" s="6" t="s">
        <v>63</v>
      </c>
      <c r="X1756" s="6" t="s">
        <v>99</v>
      </c>
    </row>
    <row r="1757">
      <c r="A1757" s="5">
        <v>44474.59025635417</v>
      </c>
      <c r="B1757" s="6" t="s">
        <v>9197</v>
      </c>
      <c r="D1757" s="1" t="str">
        <f>VLOOKUP(X1757,'Entity Types'!B:C,2,false)</f>
        <v>შპს</v>
      </c>
      <c r="E1757" s="1" t="b">
        <v>0</v>
      </c>
      <c r="F1757" s="6" t="s">
        <v>9198</v>
      </c>
      <c r="G1757" s="6" t="str">
        <f>VLOOKUP(W1757, Countries!B:H,7,false)</f>
        <v>საქართველო - GEO</v>
      </c>
      <c r="H1757" s="6" t="s">
        <v>8782</v>
      </c>
      <c r="K1757" s="6" t="s">
        <v>9199</v>
      </c>
      <c r="L1757" s="6">
        <v>3.1001009826E10</v>
      </c>
      <c r="N1757" s="6" t="s">
        <v>80</v>
      </c>
      <c r="P1757" s="6" t="s">
        <v>9200</v>
      </c>
      <c r="R1757" s="6">
        <v>40791.0</v>
      </c>
      <c r="S1757" s="6">
        <v>1706.0</v>
      </c>
      <c r="T1757" s="1" t="str">
        <f t="shared" si="1"/>
        <v>ICE001756</v>
      </c>
      <c r="U1757" s="1" t="str">
        <f>TRIM(B1757)&amp;" (ს.კ. "&amp;TRIM(F1757)&amp;") - "&amp;VLOOKUP(X1757,'Entity Types'!B:C,2,false)</f>
        <v>შელი (ს.კ. 404909462) - შპს</v>
      </c>
      <c r="V1757" s="6" t="s">
        <v>6302</v>
      </c>
      <c r="W1757" s="6" t="s">
        <v>63</v>
      </c>
      <c r="X1757" s="6" t="s">
        <v>64</v>
      </c>
    </row>
    <row r="1758">
      <c r="A1758" s="5">
        <v>44474.59189788194</v>
      </c>
      <c r="B1758" s="6" t="s">
        <v>9201</v>
      </c>
      <c r="D1758" s="1" t="str">
        <f>VLOOKUP(X1758,'Entity Types'!B:C,2,false)</f>
        <v>შპს</v>
      </c>
      <c r="E1758" s="1" t="b">
        <v>0</v>
      </c>
      <c r="F1758" s="6" t="s">
        <v>9202</v>
      </c>
      <c r="G1758" s="6" t="str">
        <f>VLOOKUP(W1758, Countries!B:H,7,false)</f>
        <v>საქართველო - GEO</v>
      </c>
      <c r="H1758" s="6" t="s">
        <v>9203</v>
      </c>
      <c r="K1758" s="6" t="s">
        <v>9204</v>
      </c>
      <c r="L1758" s="6">
        <v>5.400101557E10</v>
      </c>
      <c r="N1758" s="6" t="s">
        <v>80</v>
      </c>
      <c r="P1758" s="6" t="s">
        <v>9205</v>
      </c>
      <c r="R1758" s="6">
        <v>44161.0</v>
      </c>
      <c r="S1758" s="6">
        <v>1727.0</v>
      </c>
      <c r="T1758" s="1" t="str">
        <f t="shared" si="1"/>
        <v>ICE001757</v>
      </c>
      <c r="U1758" s="1" t="str">
        <f>TRIM(B1758)&amp;" (ს.კ. "&amp;TRIM(F1758)&amp;") - "&amp;VLOOKUP(X1758,'Entity Types'!B:C,2,false)</f>
        <v>ელჰაუსი (ს.კ. 400298646) - შპს</v>
      </c>
      <c r="V1758" s="6" t="s">
        <v>6302</v>
      </c>
      <c r="W1758" s="6" t="s">
        <v>63</v>
      </c>
      <c r="X1758" s="6" t="s">
        <v>64</v>
      </c>
    </row>
    <row r="1759">
      <c r="A1759" s="5">
        <v>44474.594444120376</v>
      </c>
      <c r="B1759" s="6" t="s">
        <v>9206</v>
      </c>
      <c r="D1759" s="1" t="str">
        <f>VLOOKUP(X1759,'Entity Types'!B:C,2,false)</f>
        <v>შპს</v>
      </c>
      <c r="E1759" s="1" t="b">
        <v>0</v>
      </c>
      <c r="F1759" s="6" t="s">
        <v>9207</v>
      </c>
      <c r="G1759" s="6" t="str">
        <f>VLOOKUP(W1759, Countries!B:H,7,false)</f>
        <v>საქართველო - GEO</v>
      </c>
      <c r="H1759" s="6" t="s">
        <v>9208</v>
      </c>
      <c r="K1759" s="6" t="s">
        <v>9209</v>
      </c>
      <c r="L1759" s="6">
        <v>5.6001002898E10</v>
      </c>
      <c r="N1759" s="6" t="s">
        <v>80</v>
      </c>
      <c r="P1759" s="6" t="s">
        <v>9210</v>
      </c>
      <c r="R1759" s="6">
        <v>38380.0</v>
      </c>
      <c r="S1759" s="6">
        <v>1710.0</v>
      </c>
      <c r="T1759" s="1" t="str">
        <f t="shared" si="1"/>
        <v>ICE001758</v>
      </c>
      <c r="U1759" s="1" t="str">
        <f>TRIM(B1759)&amp;" (ს.კ. "&amp;TRIM(F1759)&amp;") - "&amp;VLOOKUP(X1759,'Entity Types'!B:C,2,false)</f>
        <v>ელ + (ს.კ. 206108950) - შპს</v>
      </c>
      <c r="V1759" s="6" t="s">
        <v>6302</v>
      </c>
      <c r="W1759" s="6" t="s">
        <v>63</v>
      </c>
      <c r="X1759" s="6" t="s">
        <v>64</v>
      </c>
    </row>
    <row r="1760">
      <c r="A1760" s="5">
        <v>44474.59616725694</v>
      </c>
      <c r="B1760" s="6" t="s">
        <v>9211</v>
      </c>
      <c r="D1760" s="1" t="str">
        <f>VLOOKUP(X1760,'Entity Types'!B:C,2,false)</f>
        <v>შპს</v>
      </c>
      <c r="E1760" s="1" t="b">
        <v>0</v>
      </c>
      <c r="F1760" s="6" t="s">
        <v>9212</v>
      </c>
      <c r="G1760" s="6" t="str">
        <f>VLOOKUP(W1760, Countries!B:H,7,false)</f>
        <v>საქართველო - GEO</v>
      </c>
      <c r="H1760" s="6" t="s">
        <v>9213</v>
      </c>
      <c r="K1760" s="6" t="s">
        <v>9214</v>
      </c>
      <c r="L1760" s="6">
        <v>4.1001008715E10</v>
      </c>
      <c r="N1760" s="6" t="s">
        <v>80</v>
      </c>
      <c r="P1760" s="6" t="s">
        <v>9215</v>
      </c>
      <c r="R1760" s="6">
        <v>42916.0</v>
      </c>
      <c r="S1760" s="6">
        <v>1712.0</v>
      </c>
      <c r="T1760" s="1" t="str">
        <f t="shared" si="1"/>
        <v>ICE001759</v>
      </c>
      <c r="U1760" s="1" t="str">
        <f>TRIM(B1760)&amp;" (ს.კ. "&amp;TRIM(F1760)&amp;") - "&amp;VLOOKUP(X1760,'Entity Types'!B:C,2,false)</f>
        <v>გ და თ (ს.კ. 400210142) - შპს</v>
      </c>
      <c r="V1760" s="6" t="s">
        <v>6302</v>
      </c>
      <c r="W1760" s="6" t="s">
        <v>63</v>
      </c>
      <c r="X1760" s="6" t="s">
        <v>64</v>
      </c>
    </row>
    <row r="1761">
      <c r="A1761" s="5">
        <v>44474.597619803244</v>
      </c>
      <c r="B1761" s="6" t="s">
        <v>9216</v>
      </c>
      <c r="D1761" s="1" t="str">
        <f>VLOOKUP(X1761,'Entity Types'!B:C,2,false)</f>
        <v>შპს</v>
      </c>
      <c r="E1761" s="1" t="b">
        <v>0</v>
      </c>
      <c r="F1761" s="6" t="s">
        <v>9217</v>
      </c>
      <c r="G1761" s="6" t="str">
        <f>VLOOKUP(W1761, Countries!B:H,7,false)</f>
        <v>საქართველო - GEO</v>
      </c>
      <c r="H1761" s="6" t="s">
        <v>9218</v>
      </c>
      <c r="K1761" s="6" t="s">
        <v>9219</v>
      </c>
      <c r="L1761" s="6">
        <v>6.1001066385E10</v>
      </c>
      <c r="N1761" s="6" t="s">
        <v>80</v>
      </c>
      <c r="P1761" s="6" t="s">
        <v>9220</v>
      </c>
      <c r="R1761" s="6">
        <v>43861.0</v>
      </c>
      <c r="S1761" s="6">
        <v>1721.0</v>
      </c>
      <c r="T1761" s="1" t="str">
        <f t="shared" si="1"/>
        <v>ICE001760</v>
      </c>
      <c r="U1761" s="1" t="str">
        <f>TRIM(B1761)&amp;" (ს.კ. "&amp;TRIM(F1761)&amp;") - "&amp;VLOOKUP(X1761,'Entity Types'!B:C,2,false)</f>
        <v>ბაინდერი (ს.კ. 448412227) - შპს</v>
      </c>
      <c r="V1761" s="6" t="s">
        <v>6302</v>
      </c>
      <c r="W1761" s="6" t="s">
        <v>63</v>
      </c>
      <c r="X1761" s="6" t="s">
        <v>64</v>
      </c>
    </row>
    <row r="1762">
      <c r="A1762" s="7">
        <v>44474.69377532408</v>
      </c>
      <c r="B1762" s="6" t="s">
        <v>9221</v>
      </c>
      <c r="D1762" s="1" t="str">
        <f>VLOOKUP(X1762,'Entity Types'!B:C,2,false)</f>
        <v>შპს</v>
      </c>
      <c r="E1762" s="1" t="b">
        <v>0</v>
      </c>
      <c r="F1762" s="6" t="s">
        <v>9222</v>
      </c>
      <c r="G1762" s="6" t="str">
        <f>VLOOKUP(W1762, Countries!B:H,7,false)</f>
        <v>საქართველო - GEO</v>
      </c>
      <c r="H1762" s="6" t="s">
        <v>9223</v>
      </c>
      <c r="K1762" s="6" t="s">
        <v>9224</v>
      </c>
      <c r="L1762" s="6">
        <v>2.4001007553E10</v>
      </c>
      <c r="N1762" s="6" t="s">
        <v>80</v>
      </c>
      <c r="P1762" s="6" t="s">
        <v>9225</v>
      </c>
      <c r="R1762" s="6">
        <v>43720.0</v>
      </c>
      <c r="S1762" s="6">
        <v>1718.0</v>
      </c>
      <c r="T1762" s="1" t="str">
        <f t="shared" si="1"/>
        <v>ICE001761</v>
      </c>
      <c r="U1762" s="1" t="str">
        <f>TRIM(B1762)&amp;" (ს.კ. "&amp;TRIM(F1762)&amp;") - "&amp;VLOOKUP(X1762,'Entity Types'!B:C,2,false)</f>
        <v>ჯი ფი აუთსორსინგ (ს.კ. 405352808) - შპს</v>
      </c>
      <c r="V1762" s="6" t="s">
        <v>6302</v>
      </c>
      <c r="W1762" s="6" t="s">
        <v>63</v>
      </c>
      <c r="X1762" s="6" t="s">
        <v>64</v>
      </c>
    </row>
    <row r="1763">
      <c r="A1763" s="5">
        <v>44474.695332627314</v>
      </c>
      <c r="B1763" s="6" t="s">
        <v>9226</v>
      </c>
      <c r="D1763" s="1" t="str">
        <f>VLOOKUP(X1763,'Entity Types'!B:C,2,false)</f>
        <v>შპს</v>
      </c>
      <c r="E1763" s="1" t="b">
        <v>0</v>
      </c>
      <c r="F1763" s="6" t="s">
        <v>9227</v>
      </c>
      <c r="G1763" s="6" t="str">
        <f>VLOOKUP(W1763, Countries!B:H,7,false)</f>
        <v>საქართველო - GEO</v>
      </c>
      <c r="H1763" s="6" t="s">
        <v>9228</v>
      </c>
      <c r="K1763" s="6" t="s">
        <v>9229</v>
      </c>
      <c r="L1763" s="6" t="s">
        <v>9230</v>
      </c>
      <c r="N1763" s="6" t="s">
        <v>80</v>
      </c>
      <c r="P1763" s="6" t="s">
        <v>9231</v>
      </c>
      <c r="R1763" s="6">
        <v>43088.0</v>
      </c>
      <c r="S1763" s="6">
        <v>1704.0</v>
      </c>
      <c r="T1763" s="1" t="str">
        <f t="shared" si="1"/>
        <v>ICE001762</v>
      </c>
      <c r="U1763" s="1" t="str">
        <f>TRIM(B1763)&amp;" (ს.კ. "&amp;TRIM(F1763)&amp;") - "&amp;VLOOKUP(X1763,'Entity Types'!B:C,2,false)</f>
        <v>ნიუ ტიფლის (ს.კ. 402071039) - შპს</v>
      </c>
      <c r="V1763" s="6" t="s">
        <v>6302</v>
      </c>
      <c r="W1763" s="6" t="s">
        <v>63</v>
      </c>
      <c r="X1763" s="6" t="s">
        <v>64</v>
      </c>
    </row>
    <row r="1764">
      <c r="A1764" s="5">
        <v>44474.696885613426</v>
      </c>
      <c r="B1764" s="6" t="s">
        <v>9232</v>
      </c>
      <c r="D1764" s="1" t="str">
        <f>VLOOKUP(X1764,'Entity Types'!B:C,2,false)</f>
        <v>მცირე მეწარმე</v>
      </c>
      <c r="E1764" s="1" t="b">
        <v>0</v>
      </c>
      <c r="F1764" s="6" t="s">
        <v>9233</v>
      </c>
      <c r="G1764" s="6" t="str">
        <f>VLOOKUP(W1764, Countries!B:H,7,false)</f>
        <v>საქართველო - GEO</v>
      </c>
      <c r="H1764" s="6" t="s">
        <v>9234</v>
      </c>
      <c r="N1764" s="6" t="s">
        <v>80</v>
      </c>
      <c r="P1764" s="6" t="s">
        <v>9235</v>
      </c>
      <c r="S1764" s="6">
        <v>1726.0</v>
      </c>
      <c r="T1764" s="1" t="str">
        <f t="shared" si="1"/>
        <v>ICE001763</v>
      </c>
      <c r="U1764" s="1" t="str">
        <f>TRIM(B1764)&amp;" (ს.კ. "&amp;TRIM(F1764)&amp;") - "&amp;VLOOKUP(X1764,'Entity Types'!B:C,2,false)</f>
        <v>ავთანდილ წიქორიძე (ს.კ. 09001000481) - მცირე მეწარმე</v>
      </c>
      <c r="V1764" s="6" t="s">
        <v>6302</v>
      </c>
      <c r="W1764" s="6" t="s">
        <v>63</v>
      </c>
      <c r="X1764" s="6" t="s">
        <v>417</v>
      </c>
    </row>
    <row r="1765">
      <c r="A1765" s="5">
        <v>44496.581786759256</v>
      </c>
      <c r="B1765" s="6" t="s">
        <v>9236</v>
      </c>
      <c r="D1765" s="1" t="str">
        <f>VLOOKUP(X1765,'Entity Types'!B:C,2,false)</f>
        <v>შპს</v>
      </c>
      <c r="E1765" s="1" t="b">
        <v>0</v>
      </c>
      <c r="F1765" s="6" t="s">
        <v>9237</v>
      </c>
      <c r="G1765" s="6" t="str">
        <f>VLOOKUP(W1765, Countries!B:H,7,false)</f>
        <v>საქართველო - GEO</v>
      </c>
      <c r="H1765" s="6" t="s">
        <v>9238</v>
      </c>
      <c r="K1765" s="6" t="s">
        <v>9239</v>
      </c>
      <c r="L1765" s="6" t="s">
        <v>9240</v>
      </c>
      <c r="N1765" s="6" t="s">
        <v>80</v>
      </c>
      <c r="P1765" s="6" t="s">
        <v>9241</v>
      </c>
      <c r="Q1765" s="6" t="s">
        <v>9242</v>
      </c>
      <c r="R1765" s="6">
        <v>42394.0</v>
      </c>
      <c r="S1765" s="6">
        <v>1707.0</v>
      </c>
      <c r="T1765" s="1" t="str">
        <f t="shared" si="1"/>
        <v>ICE001764</v>
      </c>
      <c r="U1765" s="1" t="str">
        <f>TRIM(B1765)&amp;" (ს.კ. "&amp;TRIM(F1765)&amp;") - "&amp;VLOOKUP(X1765,'Entity Types'!B:C,2,false)</f>
        <v>ბიელსი (ს.კ. 404507182) - შპს</v>
      </c>
      <c r="V1765" s="6" t="s">
        <v>62</v>
      </c>
      <c r="W1765" s="6" t="s">
        <v>63</v>
      </c>
      <c r="X1765" s="6" t="s">
        <v>64</v>
      </c>
    </row>
    <row r="1766">
      <c r="A1766" s="5">
        <v>44496.65225427083</v>
      </c>
      <c r="B1766" s="6" t="s">
        <v>9243</v>
      </c>
      <c r="D1766" s="1" t="str">
        <f>VLOOKUP(X1766,'Entity Types'!B:C,2,false)</f>
        <v>შპს</v>
      </c>
      <c r="E1766" s="1" t="b">
        <v>0</v>
      </c>
      <c r="F1766" s="6" t="s">
        <v>9244</v>
      </c>
      <c r="G1766" s="6" t="str">
        <f>VLOOKUP(W1766, Countries!B:H,7,false)</f>
        <v>საქართველო - GEO</v>
      </c>
      <c r="H1766" s="6" t="s">
        <v>9245</v>
      </c>
      <c r="K1766" s="6" t="s">
        <v>9246</v>
      </c>
      <c r="L1766" s="6">
        <v>3.300101341E10</v>
      </c>
      <c r="N1766" s="6" t="s">
        <v>80</v>
      </c>
      <c r="P1766" s="6" t="s">
        <v>9247</v>
      </c>
      <c r="Q1766" s="6" t="s">
        <v>9248</v>
      </c>
      <c r="R1766" s="6">
        <v>43885.0</v>
      </c>
      <c r="S1766" s="6">
        <v>1713.0</v>
      </c>
      <c r="T1766" s="1" t="str">
        <f t="shared" si="1"/>
        <v>ICE001765</v>
      </c>
      <c r="U1766" s="1" t="str">
        <f>TRIM(B1766)&amp;" (ს.კ. "&amp;TRIM(F1766)&amp;") - "&amp;VLOOKUP(X1766,'Entity Types'!B:C,2,false)</f>
        <v>ემ ელ სი ლოჯისტიკს (ს.კ. 405380181) - შპს</v>
      </c>
      <c r="V1766" s="6" t="s">
        <v>62</v>
      </c>
      <c r="W1766" s="6" t="s">
        <v>63</v>
      </c>
      <c r="X1766" s="6" t="s">
        <v>64</v>
      </c>
    </row>
    <row r="1767">
      <c r="A1767" s="5">
        <v>44496.66906770833</v>
      </c>
      <c r="B1767" s="6" t="s">
        <v>9249</v>
      </c>
      <c r="D1767" s="1" t="str">
        <f>VLOOKUP(X1767,'Entity Types'!B:C,2,false)</f>
        <v>უცხოური საწარმო</v>
      </c>
      <c r="E1767" s="1" t="b">
        <v>0</v>
      </c>
      <c r="F1767" s="6" t="s">
        <v>80</v>
      </c>
      <c r="G1767" s="6" t="str">
        <f>VLOOKUP(W1767, Countries!B:H,7,false)</f>
        <v>თურქეთი - TUR</v>
      </c>
      <c r="H1767" s="6" t="s">
        <v>9250</v>
      </c>
      <c r="N1767" s="6" t="s">
        <v>80</v>
      </c>
      <c r="P1767" s="6" t="s">
        <v>9251</v>
      </c>
      <c r="T1767" s="1" t="str">
        <f t="shared" si="1"/>
        <v>ICE001766</v>
      </c>
      <c r="U1767" s="1" t="str">
        <f>TRIM(B1767)&amp;" (ს.კ. "&amp;TRIM(F1767)&amp;") - "&amp;VLOOKUP(X1767,'Entity Types'!B:C,2,false)</f>
        <v>OZINAN ASANSOR (ს.კ. ) - უცხოური საწარმო</v>
      </c>
      <c r="V1767" s="6" t="s">
        <v>62</v>
      </c>
      <c r="W1767" s="6" t="s">
        <v>5813</v>
      </c>
      <c r="X1767" s="6" t="s">
        <v>5797</v>
      </c>
    </row>
    <row r="1768">
      <c r="A1768" s="5">
        <v>44496.701100983795</v>
      </c>
      <c r="B1768" s="6" t="s">
        <v>9252</v>
      </c>
      <c r="D1768" s="1" t="str">
        <f>VLOOKUP(X1768,'Entity Types'!B:C,2,false)</f>
        <v>შპს</v>
      </c>
      <c r="E1768" s="1" t="b">
        <v>0</v>
      </c>
      <c r="F1768" s="6" t="s">
        <v>9253</v>
      </c>
      <c r="G1768" s="6" t="str">
        <f>VLOOKUP(W1768, Countries!B:H,7,false)</f>
        <v>საქართველო - GEO</v>
      </c>
      <c r="H1768" s="6" t="s">
        <v>9254</v>
      </c>
      <c r="K1768" s="6" t="s">
        <v>9255</v>
      </c>
      <c r="L1768" s="6">
        <v>1.2001012996E10</v>
      </c>
      <c r="N1768" s="6" t="s">
        <v>80</v>
      </c>
      <c r="P1768" s="6" t="s">
        <v>9256</v>
      </c>
      <c r="Q1768" s="6" t="s">
        <v>9257</v>
      </c>
      <c r="R1768" s="6">
        <v>39646.0</v>
      </c>
      <c r="S1768" s="6">
        <v>1732.0</v>
      </c>
      <c r="T1768" s="1" t="str">
        <f t="shared" si="1"/>
        <v>ICE001767</v>
      </c>
      <c r="U1768" s="1" t="str">
        <f>TRIM(B1768)&amp;" (ს.კ. "&amp;TRIM(F1768)&amp;") - "&amp;VLOOKUP(X1768,'Entity Types'!B:C,2,false)</f>
        <v>გიდანი (ს.კ. 205259780) - შპს</v>
      </c>
      <c r="V1768" s="6" t="s">
        <v>6302</v>
      </c>
      <c r="W1768" s="6" t="s">
        <v>63</v>
      </c>
      <c r="X1768" s="6" t="s">
        <v>64</v>
      </c>
    </row>
    <row r="1769">
      <c r="A1769" s="7">
        <v>44503.64443392361</v>
      </c>
      <c r="B1769" s="6" t="s">
        <v>9258</v>
      </c>
      <c r="D1769" s="1" t="s">
        <v>9259</v>
      </c>
      <c r="E1769" s="1" t="b">
        <v>0</v>
      </c>
      <c r="F1769" s="6" t="s">
        <v>9260</v>
      </c>
      <c r="G1769" s="6" t="str">
        <f>VLOOKUP(W1769, Countries!B:H,7,false)</f>
        <v>საქართველო - GEO</v>
      </c>
      <c r="H1769" s="6" t="s">
        <v>9261</v>
      </c>
      <c r="N1769" s="6" t="s">
        <v>80</v>
      </c>
      <c r="P1769" s="6" t="s">
        <v>9262</v>
      </c>
      <c r="T1769" s="1" t="str">
        <f t="shared" si="1"/>
        <v>ICE001768</v>
      </c>
      <c r="U1769" s="1" t="str">
        <f>TRIM(B1769)&amp;" (ს.კ. "&amp;TRIM(F1769)&amp;") - "&amp;VLOOKUP(X1769,'Entity Types'!B:C,2,false)</f>
        <v>ანტონ ვორონინი (ს.კ. 03187803411) - ფიზ. პირი</v>
      </c>
      <c r="V1769" s="6" t="s">
        <v>62</v>
      </c>
      <c r="W1769" s="6" t="s">
        <v>63</v>
      </c>
      <c r="X1769" s="6" t="s">
        <v>92</v>
      </c>
    </row>
    <row r="1770">
      <c r="A1770" s="5">
        <v>44506.642661631944</v>
      </c>
      <c r="B1770" s="6" t="s">
        <v>9263</v>
      </c>
      <c r="D1770" s="1" t="str">
        <f>VLOOKUP(X1770,'Entity Types'!B:C,2,false)</f>
        <v>შპს</v>
      </c>
      <c r="E1770" s="1" t="b">
        <v>0</v>
      </c>
      <c r="F1770" s="6" t="s">
        <v>9264</v>
      </c>
      <c r="G1770" s="6" t="str">
        <f>VLOOKUP(W1770, Countries!B:H,7,false)</f>
        <v>საქართველო - GEO</v>
      </c>
      <c r="H1770" s="6" t="s">
        <v>9265</v>
      </c>
      <c r="K1770" s="6" t="s">
        <v>9266</v>
      </c>
      <c r="L1770" s="6">
        <v>6.2003013964E10</v>
      </c>
      <c r="N1770" s="6" t="s">
        <v>80</v>
      </c>
      <c r="P1770" s="6" t="s">
        <v>9267</v>
      </c>
      <c r="Q1770" s="6" t="s">
        <v>9268</v>
      </c>
      <c r="R1770" s="6">
        <v>41032.0</v>
      </c>
      <c r="S1770" s="6">
        <v>1739.0</v>
      </c>
      <c r="T1770" s="1" t="str">
        <f t="shared" si="1"/>
        <v>ICE001769</v>
      </c>
      <c r="U1770" s="1" t="str">
        <f>TRIM(B1770)&amp;" (ს.კ. "&amp;TRIM(F1770)&amp;") - "&amp;VLOOKUP(X1770,'Entity Types'!B:C,2,false)</f>
        <v>აჭარის პროექტების მართვის კომპანია (ს.კ. 445409415) - შპს</v>
      </c>
      <c r="V1770" s="6" t="s">
        <v>62</v>
      </c>
      <c r="W1770" s="6" t="s">
        <v>63</v>
      </c>
      <c r="X1770" s="6" t="s">
        <v>64</v>
      </c>
    </row>
    <row r="1771">
      <c r="A1771" s="5">
        <v>44517.55840886574</v>
      </c>
      <c r="B1771" s="6" t="s">
        <v>9269</v>
      </c>
      <c r="D1771" s="1" t="str">
        <f>VLOOKUP(X1771,'Entity Types'!B:C,2,false)</f>
        <v>შპს</v>
      </c>
      <c r="E1771" s="1" t="b">
        <v>0</v>
      </c>
      <c r="F1771" s="6" t="s">
        <v>9270</v>
      </c>
      <c r="G1771" s="6" t="str">
        <f>VLOOKUP(W1771, Countries!B:H,7,false)</f>
        <v>საქართველო - GEO</v>
      </c>
      <c r="H1771" s="6" t="s">
        <v>9271</v>
      </c>
      <c r="K1771" s="6" t="s">
        <v>9272</v>
      </c>
      <c r="L1771" s="6" t="s">
        <v>9273</v>
      </c>
      <c r="N1771" s="6" t="s">
        <v>80</v>
      </c>
      <c r="P1771" s="6" t="s">
        <v>9274</v>
      </c>
      <c r="Q1771" s="6" t="s">
        <v>9275</v>
      </c>
      <c r="R1771" s="6">
        <v>40389.0</v>
      </c>
      <c r="S1771" s="6">
        <v>1745.0</v>
      </c>
      <c r="T1771" s="1" t="str">
        <f t="shared" si="1"/>
        <v>ICE001770</v>
      </c>
      <c r="U1771" s="1" t="str">
        <f>TRIM(B1771)&amp;" (ს.კ. "&amp;TRIM(F1771)&amp;") - "&amp;VLOOKUP(X1771,'Entity Types'!B:C,2,false)</f>
        <v>მშვილდოსანი (ს.კ. 404385401) - შპს</v>
      </c>
      <c r="V1771" s="6" t="s">
        <v>62</v>
      </c>
      <c r="W1771" s="6" t="s">
        <v>63</v>
      </c>
      <c r="X1771" s="6" t="s">
        <v>64</v>
      </c>
    </row>
    <row r="1772">
      <c r="A1772" s="5">
        <v>44526.6331846875</v>
      </c>
      <c r="B1772" s="6" t="s">
        <v>9276</v>
      </c>
      <c r="D1772" s="1" t="str">
        <f>VLOOKUP(X1772,'Entity Types'!B:C,2,false)</f>
        <v>ფიზ. პირი</v>
      </c>
      <c r="E1772" s="1" t="b">
        <v>0</v>
      </c>
      <c r="F1772" s="6" t="s">
        <v>2905</v>
      </c>
      <c r="G1772" s="6" t="str">
        <f>VLOOKUP(W1772, Countries!B:H,7,false)</f>
        <v>საქართველო - GEO</v>
      </c>
      <c r="H1772" s="6" t="s">
        <v>9277</v>
      </c>
      <c r="N1772" s="6" t="s">
        <v>80</v>
      </c>
      <c r="P1772" s="6" t="s">
        <v>9278</v>
      </c>
      <c r="S1772" s="6">
        <v>1626.0</v>
      </c>
      <c r="T1772" s="1" t="str">
        <f t="shared" si="1"/>
        <v>ICE001771</v>
      </c>
      <c r="U1772" s="1" t="str">
        <f>TRIM(B1772)&amp;" (ს.კ. "&amp;TRIM(F1772)&amp;") - "&amp;VLOOKUP(X1772,'Entity Types'!B:C,2,false)</f>
        <v>ნინო სირბილაძე (ს.კ. 01008033246) - ფიზ. პირი</v>
      </c>
      <c r="V1772" s="6" t="s">
        <v>62</v>
      </c>
      <c r="W1772" s="6" t="s">
        <v>63</v>
      </c>
      <c r="X1772" s="6" t="s">
        <v>92</v>
      </c>
    </row>
    <row r="1773">
      <c r="A1773" s="5">
        <v>44536.59065761574</v>
      </c>
      <c r="B1773" s="6" t="s">
        <v>9279</v>
      </c>
      <c r="D1773" s="1" t="str">
        <f>VLOOKUP(X1773,'Entity Types'!B:C,2,false)</f>
        <v>ფიზ. პირი</v>
      </c>
      <c r="E1773" s="1" t="b">
        <v>0</v>
      </c>
      <c r="F1773" s="6" t="s">
        <v>9280</v>
      </c>
      <c r="G1773" s="6" t="str">
        <f>VLOOKUP(W1773, Countries!B:H,7,false)</f>
        <v>საქართველო - GEO</v>
      </c>
      <c r="H1773" s="6" t="s">
        <v>9281</v>
      </c>
      <c r="N1773" s="6" t="s">
        <v>80</v>
      </c>
      <c r="P1773" s="6" t="s">
        <v>9282</v>
      </c>
      <c r="S1773" s="6">
        <v>1751.0</v>
      </c>
      <c r="T1773" s="1" t="str">
        <f t="shared" si="1"/>
        <v>ICE001772</v>
      </c>
      <c r="U1773" s="1" t="str">
        <f>TRIM(B1773)&amp;" (ს.კ. "&amp;TRIM(F1773)&amp;") - "&amp;VLOOKUP(X1773,'Entity Types'!B:C,2,false)</f>
        <v>ტიგრან ხაჩატრიან (ს.კ. 65130000512) - ფიზ. პირი</v>
      </c>
      <c r="V1773" s="6" t="s">
        <v>6302</v>
      </c>
      <c r="W1773" s="6" t="s">
        <v>63</v>
      </c>
      <c r="X1773" s="6" t="s">
        <v>92</v>
      </c>
    </row>
    <row r="1774">
      <c r="A1774" s="5">
        <v>44547.622695868056</v>
      </c>
      <c r="B1774" s="6" t="s">
        <v>9283</v>
      </c>
      <c r="D1774" s="1" t="str">
        <f>VLOOKUP(X1774,'Entity Types'!B:C,2,false)</f>
        <v>უცხოური საწარმო</v>
      </c>
      <c r="E1774" s="1" t="b">
        <v>0</v>
      </c>
      <c r="F1774" s="6" t="s">
        <v>80</v>
      </c>
      <c r="G1774" s="6" t="str">
        <f>VLOOKUP(W1774, Countries!B:H,7,false)</f>
        <v>გაერთიანებული სამეფო - GBR</v>
      </c>
      <c r="H1774" s="6" t="s">
        <v>9284</v>
      </c>
      <c r="N1774" s="6" t="s">
        <v>80</v>
      </c>
      <c r="P1774" s="6" t="s">
        <v>9285</v>
      </c>
      <c r="S1774" s="6">
        <v>1723.0</v>
      </c>
      <c r="T1774" s="1" t="str">
        <f t="shared" si="1"/>
        <v>ICE001773</v>
      </c>
      <c r="U1774" s="1" t="str">
        <f>TRIM(B1774)&amp;" (ს.კ. "&amp;TRIM(F1774)&amp;") - "&amp;VLOOKUP(X1774,'Entity Types'!B:C,2,false)</f>
        <v>PATERSON BROTHERS (ს.კ. ) - უცხოური საწარმო</v>
      </c>
      <c r="V1774" s="6" t="s">
        <v>62</v>
      </c>
      <c r="W1774" s="6" t="s">
        <v>5796</v>
      </c>
      <c r="X1774" s="6" t="s">
        <v>5797</v>
      </c>
    </row>
    <row r="1775">
      <c r="A1775" s="5">
        <v>44553.69725736111</v>
      </c>
      <c r="B1775" s="6" t="s">
        <v>9286</v>
      </c>
      <c r="D1775" s="1" t="str">
        <f>VLOOKUP(X1775,'Entity Types'!B:C,2,false)</f>
        <v>შპს</v>
      </c>
      <c r="E1775" s="1" t="b">
        <v>0</v>
      </c>
      <c r="F1775" s="6" t="s">
        <v>9287</v>
      </c>
      <c r="G1775" s="6" t="str">
        <f>VLOOKUP(W1775, Countries!B:H,7,false)</f>
        <v>საქართველო - GEO</v>
      </c>
      <c r="H1775" s="6" t="s">
        <v>9288</v>
      </c>
      <c r="K1775" s="6" t="s">
        <v>9289</v>
      </c>
      <c r="L1775" s="6">
        <v>1.3001043624E10</v>
      </c>
      <c r="N1775" s="6" t="s">
        <v>80</v>
      </c>
      <c r="P1775" s="6" t="s">
        <v>9290</v>
      </c>
      <c r="R1775" s="6">
        <v>43375.0</v>
      </c>
      <c r="S1775" s="6">
        <v>1724.0</v>
      </c>
      <c r="T1775" s="1" t="str">
        <f t="shared" si="1"/>
        <v>ICE001774</v>
      </c>
      <c r="U1775" s="1" t="str">
        <f>TRIM(B1775)&amp;" (ს.კ. "&amp;TRIM(F1775)&amp;") - "&amp;VLOOKUP(X1775,'Entity Types'!B:C,2,false)</f>
        <v>აიექსპერტი (ს.კ. 406259604) - შპს</v>
      </c>
      <c r="V1775" s="6" t="s">
        <v>62</v>
      </c>
      <c r="W1775" s="6" t="s">
        <v>63</v>
      </c>
      <c r="X1775" s="6" t="s">
        <v>64</v>
      </c>
    </row>
    <row r="1776">
      <c r="A1776" s="5">
        <v>44553.69862193287</v>
      </c>
      <c r="B1776" s="6" t="s">
        <v>9291</v>
      </c>
      <c r="D1776" s="1" t="str">
        <f>VLOOKUP(X1776,'Entity Types'!B:C,2,false)</f>
        <v>შპს</v>
      </c>
      <c r="E1776" s="1" t="b">
        <v>0</v>
      </c>
      <c r="F1776" s="6" t="s">
        <v>9292</v>
      </c>
      <c r="G1776" s="6" t="str">
        <f>VLOOKUP(W1776, Countries!B:H,7,false)</f>
        <v>საქართველო - GEO</v>
      </c>
      <c r="H1776" s="6" t="s">
        <v>9293</v>
      </c>
      <c r="K1776" s="6" t="s">
        <v>9294</v>
      </c>
      <c r="L1776" s="6">
        <v>2.9001005808E10</v>
      </c>
      <c r="N1776" s="6" t="s">
        <v>80</v>
      </c>
      <c r="P1776" s="6" t="s">
        <v>9295</v>
      </c>
      <c r="R1776" s="6">
        <v>42137.0</v>
      </c>
      <c r="S1776" s="6">
        <v>1728.0</v>
      </c>
      <c r="T1776" s="1" t="str">
        <f t="shared" si="1"/>
        <v>ICE001775</v>
      </c>
      <c r="U1776" s="1" t="str">
        <f>TRIM(B1776)&amp;" (ს.კ. "&amp;TRIM(F1776)&amp;") - "&amp;VLOOKUP(X1776,'Entity Types'!B:C,2,false)</f>
        <v>მათე (ს.კ. 435431748) - შპს</v>
      </c>
      <c r="V1776" s="6" t="s">
        <v>6302</v>
      </c>
      <c r="W1776" s="6" t="s">
        <v>63</v>
      </c>
      <c r="X1776" s="6" t="s">
        <v>64</v>
      </c>
    </row>
    <row r="1777">
      <c r="A1777" s="5">
        <v>44553.70124069444</v>
      </c>
      <c r="B1777" s="6" t="s">
        <v>9296</v>
      </c>
      <c r="D1777" s="1" t="str">
        <f>VLOOKUP(X1777,'Entity Types'!B:C,2,false)</f>
        <v>შპს</v>
      </c>
      <c r="E1777" s="1" t="b">
        <v>0</v>
      </c>
      <c r="F1777" s="6" t="s">
        <v>9297</v>
      </c>
      <c r="G1777" s="6" t="str">
        <f>VLOOKUP(W1777, Countries!B:H,7,false)</f>
        <v>საქართველო - GEO</v>
      </c>
      <c r="H1777" s="6" t="s">
        <v>9298</v>
      </c>
      <c r="K1777" s="6" t="s">
        <v>9299</v>
      </c>
      <c r="L1777" s="6">
        <v>5.9001027514E10</v>
      </c>
      <c r="N1777" s="6" t="s">
        <v>80</v>
      </c>
      <c r="P1777" s="6" t="s">
        <v>9300</v>
      </c>
      <c r="R1777" s="6">
        <v>39909.0</v>
      </c>
      <c r="S1777" s="6">
        <v>1733.0</v>
      </c>
      <c r="T1777" s="1" t="str">
        <f t="shared" si="1"/>
        <v>ICE001776</v>
      </c>
      <c r="U1777" s="1" t="str">
        <f>TRIM(B1777)&amp;" (ს.კ. "&amp;TRIM(F1777)&amp;") - "&amp;VLOOKUP(X1777,'Entity Types'!B:C,2,false)</f>
        <v>გლობალ სელ (ს.კ. 204567085) - შპს</v>
      </c>
      <c r="V1777" s="6" t="s">
        <v>6302</v>
      </c>
      <c r="W1777" s="6" t="s">
        <v>63</v>
      </c>
      <c r="X1777" s="6" t="s">
        <v>64</v>
      </c>
    </row>
    <row r="1778">
      <c r="A1778" s="5">
        <v>44553.70322232639</v>
      </c>
      <c r="B1778" s="6" t="s">
        <v>9301</v>
      </c>
      <c r="D1778" s="1" t="str">
        <f>VLOOKUP(X1778,'Entity Types'!B:C,2,false)</f>
        <v>შპს</v>
      </c>
      <c r="E1778" s="1" t="b">
        <v>0</v>
      </c>
      <c r="F1778" s="6" t="s">
        <v>9302</v>
      </c>
      <c r="G1778" s="6" t="str">
        <f>VLOOKUP(W1778, Countries!B:H,7,false)</f>
        <v>საქართველო - GEO</v>
      </c>
      <c r="H1778" s="6" t="s">
        <v>9303</v>
      </c>
      <c r="K1778" s="6" t="s">
        <v>9304</v>
      </c>
      <c r="L1778" s="6">
        <v>3.1001014457E10</v>
      </c>
      <c r="N1778" s="6" t="s">
        <v>80</v>
      </c>
      <c r="P1778" s="6" t="s">
        <v>9305</v>
      </c>
      <c r="R1778" s="6">
        <v>40107.0</v>
      </c>
      <c r="S1778" s="6">
        <v>1736.0</v>
      </c>
      <c r="T1778" s="1" t="str">
        <f t="shared" si="1"/>
        <v>ICE001777</v>
      </c>
      <c r="U1778" s="1" t="str">
        <f>TRIM(B1778)&amp;" (ს.კ. "&amp;TRIM(F1778)&amp;") - "&amp;VLOOKUP(X1778,'Entity Types'!B:C,2,false)</f>
        <v>ზუმერი ჯორჯია (ს.კ. 202462717) - შპს</v>
      </c>
      <c r="V1778" s="6" t="s">
        <v>6302</v>
      </c>
      <c r="W1778" s="6" t="s">
        <v>63</v>
      </c>
      <c r="X1778" s="6" t="s">
        <v>64</v>
      </c>
    </row>
    <row r="1779">
      <c r="A1779" s="5">
        <v>44553.70514950232</v>
      </c>
      <c r="B1779" s="6" t="s">
        <v>9306</v>
      </c>
      <c r="D1779" s="1" t="str">
        <f>VLOOKUP(X1779,'Entity Types'!B:C,2,false)</f>
        <v>შპს</v>
      </c>
      <c r="E1779" s="1" t="b">
        <v>0</v>
      </c>
      <c r="F1779" s="6" t="s">
        <v>9307</v>
      </c>
      <c r="G1779" s="6" t="str">
        <f>VLOOKUP(W1779, Countries!B:H,7,false)</f>
        <v>საქართველო - GEO</v>
      </c>
      <c r="H1779" s="6" t="s">
        <v>9308</v>
      </c>
      <c r="K1779" s="6" t="s">
        <v>9309</v>
      </c>
      <c r="L1779" s="6" t="s">
        <v>9310</v>
      </c>
      <c r="N1779" s="6" t="s">
        <v>80</v>
      </c>
      <c r="P1779" s="6" t="s">
        <v>9311</v>
      </c>
      <c r="R1779" s="6">
        <v>43980.0</v>
      </c>
      <c r="S1779" s="6">
        <v>1738.0</v>
      </c>
      <c r="T1779" s="1" t="str">
        <f t="shared" si="1"/>
        <v>ICE001778</v>
      </c>
      <c r="U1779" s="1" t="str">
        <f>TRIM(B1779)&amp;" (ს.კ. "&amp;TRIM(F1779)&amp;") - "&amp;VLOOKUP(X1779,'Entity Types'!B:C,2,false)</f>
        <v>არომაკო (ს.კ. 400286800) - შპს</v>
      </c>
      <c r="V1779" s="6" t="s">
        <v>6302</v>
      </c>
      <c r="W1779" s="6" t="s">
        <v>63</v>
      </c>
      <c r="X1779" s="6" t="s">
        <v>64</v>
      </c>
    </row>
    <row r="1780">
      <c r="A1780" s="5">
        <v>44553.708691736116</v>
      </c>
      <c r="B1780" s="6" t="s">
        <v>9312</v>
      </c>
      <c r="D1780" s="1" t="str">
        <f>VLOOKUP(X1780,'Entity Types'!B:C,2,false)</f>
        <v>შპს</v>
      </c>
      <c r="E1780" s="1" t="b">
        <v>0</v>
      </c>
      <c r="F1780" s="6" t="s">
        <v>9313</v>
      </c>
      <c r="G1780" s="6" t="str">
        <f>VLOOKUP(W1780, Countries!B:H,7,false)</f>
        <v>საქართველო - GEO</v>
      </c>
      <c r="H1780" s="6" t="s">
        <v>9314</v>
      </c>
      <c r="K1780" s="6" t="s">
        <v>9315</v>
      </c>
      <c r="L1780" s="6">
        <v>6.1010002476E10</v>
      </c>
      <c r="N1780" s="6" t="s">
        <v>80</v>
      </c>
      <c r="P1780" s="6" t="s">
        <v>9316</v>
      </c>
      <c r="R1780" s="6">
        <v>40899.0</v>
      </c>
      <c r="S1780" s="6">
        <v>1741.0</v>
      </c>
      <c r="T1780" s="1" t="str">
        <f t="shared" si="1"/>
        <v>ICE001779</v>
      </c>
      <c r="U1780" s="1" t="str">
        <f>TRIM(B1780)&amp;" (ს.კ. "&amp;TRIM(F1780)&amp;") - "&amp;VLOOKUP(X1780,'Entity Types'!B:C,2,false)</f>
        <v>რედი (ს.კ. 401965959) - შპს</v>
      </c>
      <c r="V1780" s="6" t="s">
        <v>6302</v>
      </c>
      <c r="W1780" s="6" t="s">
        <v>63</v>
      </c>
      <c r="X1780" s="6" t="s">
        <v>64</v>
      </c>
    </row>
    <row r="1781">
      <c r="A1781" s="5">
        <v>44553.710760104164</v>
      </c>
      <c r="B1781" s="6" t="s">
        <v>9317</v>
      </c>
      <c r="D1781" s="1" t="str">
        <f>VLOOKUP(X1781,'Entity Types'!B:C,2,false)</f>
        <v>შპს</v>
      </c>
      <c r="E1781" s="1" t="b">
        <v>0</v>
      </c>
      <c r="F1781" s="6" t="s">
        <v>9318</v>
      </c>
      <c r="G1781" s="6" t="str">
        <f>VLOOKUP(W1781, Countries!B:H,7,false)</f>
        <v>საქართველო - GEO</v>
      </c>
      <c r="H1781" s="6" t="s">
        <v>2332</v>
      </c>
      <c r="K1781" s="6" t="s">
        <v>9319</v>
      </c>
      <c r="L1781" s="6" t="s">
        <v>9320</v>
      </c>
      <c r="N1781" s="6" t="s">
        <v>80</v>
      </c>
      <c r="P1781" s="6" t="s">
        <v>9321</v>
      </c>
      <c r="R1781" s="6">
        <v>39693.0</v>
      </c>
      <c r="S1781" s="6">
        <v>1740.0</v>
      </c>
      <c r="T1781" s="1" t="str">
        <f t="shared" si="1"/>
        <v>ICE001780</v>
      </c>
      <c r="U1781" s="1" t="str">
        <f>TRIM(B1781)&amp;" (ს.კ. "&amp;TRIM(F1781)&amp;") - "&amp;VLOOKUP(X1781,'Entity Types'!B:C,2,false)</f>
        <v>ელ-სს (ს.კ. 202452381) - შპს</v>
      </c>
      <c r="V1781" s="6" t="s">
        <v>6302</v>
      </c>
      <c r="W1781" s="6" t="s">
        <v>63</v>
      </c>
      <c r="X1781" s="6" t="s">
        <v>64</v>
      </c>
    </row>
    <row r="1782">
      <c r="A1782" s="5">
        <v>44553.71323738426</v>
      </c>
      <c r="B1782" s="6" t="s">
        <v>9322</v>
      </c>
      <c r="D1782" s="1" t="str">
        <f>VLOOKUP(X1782,'Entity Types'!B:C,2,false)</f>
        <v>შპს</v>
      </c>
      <c r="E1782" s="1" t="b">
        <v>0</v>
      </c>
      <c r="F1782" s="6" t="s">
        <v>9323</v>
      </c>
      <c r="G1782" s="6" t="str">
        <f>VLOOKUP(W1782, Countries!B:H,7,false)</f>
        <v>საქართველო - GEO</v>
      </c>
      <c r="H1782" s="6" t="s">
        <v>9324</v>
      </c>
      <c r="K1782" s="6" t="s">
        <v>9325</v>
      </c>
      <c r="L1782" s="6">
        <v>2.3001002754E10</v>
      </c>
      <c r="N1782" s="6" t="s">
        <v>80</v>
      </c>
      <c r="P1782" s="6" t="s">
        <v>9326</v>
      </c>
      <c r="R1782" s="6">
        <v>42068.0</v>
      </c>
      <c r="S1782" s="6">
        <v>1742.0</v>
      </c>
      <c r="T1782" s="1" t="str">
        <f t="shared" si="1"/>
        <v>ICE001781</v>
      </c>
      <c r="U1782" s="1" t="str">
        <f>TRIM(B1782)&amp;" (ს.კ. "&amp;TRIM(F1782)&amp;") - "&amp;VLOOKUP(X1782,'Entity Types'!B:C,2,false)</f>
        <v>კერხერი (ს.კ. 404488826) - შპს</v>
      </c>
      <c r="V1782" s="6" t="s">
        <v>6302</v>
      </c>
      <c r="W1782" s="6" t="s">
        <v>63</v>
      </c>
      <c r="X1782" s="6" t="s">
        <v>64</v>
      </c>
    </row>
    <row r="1783">
      <c r="A1783" s="5">
        <v>44553.71465778935</v>
      </c>
      <c r="B1783" s="6" t="s">
        <v>9327</v>
      </c>
      <c r="D1783" s="1" t="str">
        <f>VLOOKUP(X1783,'Entity Types'!B:C,2,false)</f>
        <v>შპს</v>
      </c>
      <c r="E1783" s="1" t="b">
        <v>0</v>
      </c>
      <c r="F1783" s="6" t="s">
        <v>9328</v>
      </c>
      <c r="G1783" s="6" t="str">
        <f>VLOOKUP(W1783, Countries!B:H,7,false)</f>
        <v>საქართველო - GEO</v>
      </c>
      <c r="H1783" s="6" t="s">
        <v>9329</v>
      </c>
      <c r="K1783" s="6" t="s">
        <v>9330</v>
      </c>
      <c r="L1783" s="6">
        <v>6.0001000929E10</v>
      </c>
      <c r="N1783" s="6" t="s">
        <v>80</v>
      </c>
      <c r="P1783" s="6" t="s">
        <v>9331</v>
      </c>
      <c r="R1783" s="6">
        <v>42419.0</v>
      </c>
      <c r="S1783" s="6">
        <v>1744.0</v>
      </c>
      <c r="T1783" s="1" t="str">
        <f t="shared" si="1"/>
        <v>ICE001782</v>
      </c>
      <c r="U1783" s="1" t="str">
        <f>TRIM(B1783)&amp;" (ს.კ. "&amp;TRIM(F1783)&amp;") - "&amp;VLOOKUP(X1783,'Entity Types'!B:C,2,false)</f>
        <v>იმერი (ს.კ. 430032582) - შპს</v>
      </c>
      <c r="V1783" s="6" t="s">
        <v>6302</v>
      </c>
      <c r="W1783" s="6" t="s">
        <v>63</v>
      </c>
      <c r="X1783" s="6" t="s">
        <v>64</v>
      </c>
    </row>
    <row r="1784">
      <c r="A1784" s="5">
        <v>44553.716289421296</v>
      </c>
      <c r="B1784" s="6" t="s">
        <v>9332</v>
      </c>
      <c r="D1784" s="1" t="str">
        <f>VLOOKUP(X1784,'Entity Types'!B:C,2,false)</f>
        <v>შპს</v>
      </c>
      <c r="E1784" s="1" t="b">
        <v>0</v>
      </c>
      <c r="F1784" s="6" t="s">
        <v>9333</v>
      </c>
      <c r="G1784" s="6" t="str">
        <f>VLOOKUP(W1784, Countries!B:H,7,false)</f>
        <v>საქართველო - GEO</v>
      </c>
      <c r="H1784" s="6" t="s">
        <v>9334</v>
      </c>
      <c r="K1784" s="6" t="s">
        <v>9335</v>
      </c>
      <c r="L1784" s="6">
        <v>6.100407298E10</v>
      </c>
      <c r="N1784" s="6" t="s">
        <v>80</v>
      </c>
      <c r="P1784" s="6" t="s">
        <v>9336</v>
      </c>
      <c r="R1784" s="6">
        <v>43726.0</v>
      </c>
      <c r="S1784" s="6">
        <v>1748.0</v>
      </c>
      <c r="T1784" s="1" t="str">
        <f t="shared" si="1"/>
        <v>ICE001783</v>
      </c>
      <c r="U1784" s="1" t="str">
        <f>TRIM(B1784)&amp;" (ს.კ. "&amp;TRIM(F1784)&amp;") - "&amp;VLOOKUP(X1784,'Entity Types'!B:C,2,false)</f>
        <v>ცენტ გრუპ (ს.კ. 446977013) - შპს</v>
      </c>
      <c r="V1784" s="6" t="s">
        <v>6302</v>
      </c>
      <c r="W1784" s="6" t="s">
        <v>63</v>
      </c>
      <c r="X1784" s="6" t="s">
        <v>64</v>
      </c>
    </row>
    <row r="1785">
      <c r="A1785" s="5">
        <v>44553.71804902778</v>
      </c>
      <c r="B1785" s="6" t="s">
        <v>9337</v>
      </c>
      <c r="D1785" s="1" t="str">
        <f>VLOOKUP(X1785,'Entity Types'!B:C,2,false)</f>
        <v>შპს</v>
      </c>
      <c r="E1785" s="1" t="b">
        <v>0</v>
      </c>
      <c r="F1785" s="6" t="s">
        <v>9338</v>
      </c>
      <c r="G1785" s="6" t="str">
        <f>VLOOKUP(W1785, Countries!B:H,7,false)</f>
        <v>საქართველო - GEO</v>
      </c>
      <c r="H1785" s="6" t="s">
        <v>9339</v>
      </c>
      <c r="K1785" s="6" t="s">
        <v>9340</v>
      </c>
      <c r="L1785" s="6">
        <v>6.0001129438E10</v>
      </c>
      <c r="N1785" s="6" t="s">
        <v>80</v>
      </c>
      <c r="P1785" s="6" t="s">
        <v>9341</v>
      </c>
      <c r="R1785" s="6">
        <v>39419.0</v>
      </c>
      <c r="S1785" s="6">
        <v>1759.0</v>
      </c>
      <c r="T1785" s="1" t="str">
        <f t="shared" si="1"/>
        <v>ICE001784</v>
      </c>
      <c r="U1785" s="1" t="str">
        <f>TRIM(B1785)&amp;" (ს.კ. "&amp;TRIM(F1785)&amp;") - "&amp;VLOOKUP(X1785,'Entity Types'!B:C,2,false)</f>
        <v>ემემეს-ჯგუფი (ს.კ. 212905472) - შპს</v>
      </c>
      <c r="V1785" s="6" t="s">
        <v>6302</v>
      </c>
      <c r="W1785" s="6" t="s">
        <v>63</v>
      </c>
      <c r="X1785" s="6" t="s">
        <v>64</v>
      </c>
    </row>
    <row r="1786">
      <c r="A1786" s="5">
        <v>44553.720016527775</v>
      </c>
      <c r="B1786" s="6" t="s">
        <v>9342</v>
      </c>
      <c r="D1786" s="1" t="str">
        <f>VLOOKUP(X1786,'Entity Types'!B:C,2,false)</f>
        <v>შპს</v>
      </c>
      <c r="E1786" s="1" t="b">
        <v>0</v>
      </c>
      <c r="F1786" s="6" t="s">
        <v>9343</v>
      </c>
      <c r="G1786" s="6" t="str">
        <f>VLOOKUP(W1786, Countries!B:H,7,false)</f>
        <v>საქართველო - GEO</v>
      </c>
      <c r="H1786" s="6" t="s">
        <v>9344</v>
      </c>
      <c r="K1786" s="6" t="s">
        <v>9345</v>
      </c>
      <c r="L1786" s="6" t="s">
        <v>9346</v>
      </c>
      <c r="N1786" s="6" t="s">
        <v>80</v>
      </c>
      <c r="P1786" s="6" t="s">
        <v>9347</v>
      </c>
      <c r="R1786" s="6">
        <v>41759.0</v>
      </c>
      <c r="S1786" s="6">
        <v>1746.0</v>
      </c>
      <c r="T1786" s="1" t="str">
        <f t="shared" si="1"/>
        <v>ICE001785</v>
      </c>
      <c r="U1786" s="1" t="str">
        <f>TRIM(B1786)&amp;" (ს.კ. "&amp;TRIM(F1786)&amp;") - "&amp;VLOOKUP(X1786,'Entity Types'!B:C,2,false)</f>
        <v>აუტოტესტ გეორგია (ს.კ. 405041119) - შპს</v>
      </c>
      <c r="V1786" s="6" t="s">
        <v>6302</v>
      </c>
      <c r="W1786" s="6" t="s">
        <v>63</v>
      </c>
      <c r="X1786" s="6" t="s">
        <v>64</v>
      </c>
    </row>
    <row r="1787">
      <c r="A1787" s="5">
        <v>44553.72159746528</v>
      </c>
      <c r="B1787" s="6" t="s">
        <v>9348</v>
      </c>
      <c r="D1787" s="1" t="str">
        <f>VLOOKUP(X1787,'Entity Types'!B:C,2,false)</f>
        <v>შპს</v>
      </c>
      <c r="E1787" s="1" t="b">
        <v>0</v>
      </c>
      <c r="F1787" s="6" t="s">
        <v>9349</v>
      </c>
      <c r="G1787" s="6" t="str">
        <f>VLOOKUP(W1787, Countries!B:H,7,false)</f>
        <v>საქართველო - GEO</v>
      </c>
      <c r="H1787" s="6" t="s">
        <v>9350</v>
      </c>
      <c r="K1787" s="6" t="s">
        <v>9351</v>
      </c>
      <c r="L1787" s="6">
        <v>6.0001140151E10</v>
      </c>
      <c r="N1787" s="6" t="s">
        <v>80</v>
      </c>
      <c r="P1787" s="6" t="s">
        <v>9352</v>
      </c>
      <c r="T1787" s="1" t="str">
        <f t="shared" si="1"/>
        <v>ICE001786</v>
      </c>
      <c r="U1787" s="1" t="str">
        <f>TRIM(B1787)&amp;" (ს.კ. "&amp;TRIM(F1787)&amp;") - "&amp;VLOOKUP(X1787,'Entity Types'!B:C,2,false)</f>
        <v>პავლონია გარდენი (ს.კ. 416358881) - შპს</v>
      </c>
      <c r="V1787" s="6" t="s">
        <v>6302</v>
      </c>
      <c r="W1787" s="6" t="s">
        <v>63</v>
      </c>
      <c r="X1787" s="6" t="s">
        <v>64</v>
      </c>
    </row>
    <row r="1788">
      <c r="A1788" s="5">
        <v>44553.72359706019</v>
      </c>
      <c r="B1788" s="6" t="s">
        <v>9353</v>
      </c>
      <c r="D1788" s="1" t="str">
        <f>VLOOKUP(X1788,'Entity Types'!B:C,2,false)</f>
        <v>მცირე მეწარმე</v>
      </c>
      <c r="E1788" s="1" t="b">
        <v>0</v>
      </c>
      <c r="F1788" s="6" t="s">
        <v>9354</v>
      </c>
      <c r="G1788" s="6" t="str">
        <f>VLOOKUP(W1788, Countries!B:H,7,false)</f>
        <v>საქართველო - GEO</v>
      </c>
      <c r="H1788" s="6" t="s">
        <v>9355</v>
      </c>
      <c r="N1788" s="6" t="s">
        <v>80</v>
      </c>
      <c r="P1788" s="6" t="s">
        <v>9356</v>
      </c>
      <c r="S1788" s="6">
        <v>1762.0</v>
      </c>
      <c r="T1788" s="1" t="str">
        <f t="shared" si="1"/>
        <v>ICE001787</v>
      </c>
      <c r="U1788" s="1" t="str">
        <f>TRIM(B1788)&amp;" (ს.კ. "&amp;TRIM(F1788)&amp;") - "&amp;VLOOKUP(X1788,'Entity Types'!B:C,2,false)</f>
        <v>ანა გურაშვილი (ს.კ. 40001001781) - მცირე მეწარმე</v>
      </c>
      <c r="V1788" s="6" t="s">
        <v>6302</v>
      </c>
      <c r="W1788" s="6" t="s">
        <v>63</v>
      </c>
      <c r="X1788" s="6" t="s">
        <v>417</v>
      </c>
    </row>
    <row r="1789">
      <c r="A1789" s="5">
        <v>44553.725349976856</v>
      </c>
      <c r="B1789" s="6" t="s">
        <v>9357</v>
      </c>
      <c r="D1789" s="1" t="str">
        <f>VLOOKUP(X1789,'Entity Types'!B:C,2,false)</f>
        <v>მცირე მეწარმე</v>
      </c>
      <c r="E1789" s="1" t="b">
        <v>0</v>
      </c>
      <c r="F1789" s="6" t="s">
        <v>9358</v>
      </c>
      <c r="G1789" s="6" t="str">
        <f>VLOOKUP(W1789, Countries!B:H,7,false)</f>
        <v>საქართველო - GEO</v>
      </c>
      <c r="H1789" s="6" t="s">
        <v>9359</v>
      </c>
      <c r="N1789" s="6" t="s">
        <v>80</v>
      </c>
      <c r="P1789" s="6" t="s">
        <v>9360</v>
      </c>
      <c r="S1789" s="6">
        <v>1845.0</v>
      </c>
      <c r="T1789" s="1" t="str">
        <f t="shared" si="1"/>
        <v>ICE001788</v>
      </c>
      <c r="U1789" s="1" t="str">
        <f>TRIM(B1789)&amp;" (ს.კ. "&amp;TRIM(F1789)&amp;") - "&amp;VLOOKUP(X1789,'Entity Types'!B:C,2,false)</f>
        <v>ინგა გოგოლაძე (ს.კ. 38001006792) - მცირე მეწარმე</v>
      </c>
      <c r="V1789" s="6" t="s">
        <v>6302</v>
      </c>
      <c r="W1789" s="6" t="s">
        <v>63</v>
      </c>
      <c r="X1789" s="6" t="s">
        <v>417</v>
      </c>
    </row>
    <row r="1790">
      <c r="A1790" s="5">
        <v>44558.566387604165</v>
      </c>
      <c r="B1790" s="6" t="s">
        <v>9361</v>
      </c>
      <c r="D1790" s="1" t="str">
        <f>VLOOKUP(X1790,'Entity Types'!B:C,2,false)</f>
        <v>შპს</v>
      </c>
      <c r="E1790" s="1" t="b">
        <v>0</v>
      </c>
      <c r="F1790" s="6" t="s">
        <v>9362</v>
      </c>
      <c r="G1790" s="6" t="str">
        <f>VLOOKUP(W1790, Countries!B:H,7,false)</f>
        <v>საქართველო - GEO</v>
      </c>
      <c r="H1790" s="6" t="s">
        <v>9363</v>
      </c>
      <c r="K1790" s="6" t="s">
        <v>9364</v>
      </c>
      <c r="L1790" s="6">
        <v>6.1006002563E10</v>
      </c>
      <c r="N1790" s="6" t="s">
        <v>80</v>
      </c>
      <c r="P1790" s="6" t="s">
        <v>9365</v>
      </c>
      <c r="R1790" s="6">
        <v>43091.0</v>
      </c>
      <c r="S1790" s="6">
        <v>1820.0</v>
      </c>
      <c r="T1790" s="1" t="str">
        <f t="shared" si="1"/>
        <v>ICE001789</v>
      </c>
      <c r="U1790" s="1" t="str">
        <f>TRIM(B1790)&amp;" (ს.კ. "&amp;TRIM(F1790)&amp;") - "&amp;VLOOKUP(X1790,'Entity Types'!B:C,2,false)</f>
        <v>პრემიუმ ჯგუფი (ს.კ. 445522907) - შპს</v>
      </c>
      <c r="V1790" s="6" t="s">
        <v>62</v>
      </c>
      <c r="W1790" s="6" t="s">
        <v>63</v>
      </c>
      <c r="X1790" s="6" t="s">
        <v>64</v>
      </c>
    </row>
    <row r="1791">
      <c r="A1791" s="5">
        <v>44571.54290927084</v>
      </c>
      <c r="B1791" s="6" t="s">
        <v>9366</v>
      </c>
      <c r="D1791" s="1" t="str">
        <f>VLOOKUP(X1791,'Entity Types'!B:C,2,false)</f>
        <v>შპს</v>
      </c>
      <c r="E1791" s="1" t="b">
        <v>0</v>
      </c>
      <c r="F1791" s="6" t="s">
        <v>9367</v>
      </c>
      <c r="G1791" s="6" t="str">
        <f>VLOOKUP(W1791, Countries!B:H,7,false)</f>
        <v>საქართველო - GEO</v>
      </c>
      <c r="H1791" s="6" t="s">
        <v>9368</v>
      </c>
      <c r="K1791" s="6" t="s">
        <v>9369</v>
      </c>
      <c r="L1791" s="6" t="s">
        <v>9370</v>
      </c>
      <c r="N1791" s="6" t="s">
        <v>80</v>
      </c>
      <c r="P1791" s="6" t="s">
        <v>9371</v>
      </c>
      <c r="R1791" s="6">
        <v>43656.0</v>
      </c>
      <c r="S1791" s="6">
        <v>1765.0</v>
      </c>
      <c r="T1791" s="1" t="str">
        <f t="shared" si="1"/>
        <v>ICE001790</v>
      </c>
      <c r="U1791" s="1" t="str">
        <f>TRIM(B1791)&amp;" (ს.კ. "&amp;TRIM(F1791)&amp;") - "&amp;VLOOKUP(X1791,'Entity Types'!B:C,2,false)</f>
        <v>იბერია სპედიტიონ (ს.კ. 402133446) - შპს</v>
      </c>
      <c r="V1791" s="6" t="s">
        <v>62</v>
      </c>
      <c r="W1791" s="6" t="s">
        <v>63</v>
      </c>
      <c r="X1791" s="6" t="s">
        <v>64</v>
      </c>
    </row>
    <row r="1792">
      <c r="A1792" s="5">
        <v>44572.599363657406</v>
      </c>
      <c r="B1792" s="6" t="s">
        <v>9372</v>
      </c>
      <c r="D1792" s="1" t="str">
        <f>VLOOKUP(X1792,'Entity Types'!B:C,2,false)</f>
        <v>შპს</v>
      </c>
      <c r="E1792" s="1" t="b">
        <v>0</v>
      </c>
      <c r="F1792" s="6" t="s">
        <v>9373</v>
      </c>
      <c r="G1792" s="6" t="str">
        <f>VLOOKUP(W1792, Countries!B:H,7,false)</f>
        <v>საქართველო - GEO</v>
      </c>
      <c r="H1792" s="6" t="s">
        <v>9374</v>
      </c>
      <c r="K1792" s="6" t="s">
        <v>9375</v>
      </c>
      <c r="L1792" s="6" t="s">
        <v>9376</v>
      </c>
      <c r="N1792" s="6" t="s">
        <v>80</v>
      </c>
      <c r="P1792" s="6" t="s">
        <v>9377</v>
      </c>
      <c r="Q1792" s="6" t="s">
        <v>9378</v>
      </c>
      <c r="R1792" s="6">
        <v>41627.0</v>
      </c>
      <c r="S1792" s="6">
        <v>1769.0</v>
      </c>
      <c r="T1792" s="1" t="str">
        <f t="shared" si="1"/>
        <v>ICE001791</v>
      </c>
      <c r="U1792" s="1" t="str">
        <f>TRIM(B1792)&amp;" (ს.კ. "&amp;TRIM(F1792)&amp;") - "&amp;VLOOKUP(X1792,'Entity Types'!B:C,2,false)</f>
        <v>ჰავანა (ს.კ. 405022817) - შპს</v>
      </c>
      <c r="V1792" s="6" t="s">
        <v>62</v>
      </c>
      <c r="W1792" s="6" t="s">
        <v>63</v>
      </c>
      <c r="X1792" s="6" t="s">
        <v>64</v>
      </c>
    </row>
    <row r="1793">
      <c r="A1793" s="5">
        <v>44572.743613425926</v>
      </c>
      <c r="B1793" s="6" t="s">
        <v>9379</v>
      </c>
      <c r="D1793" s="1" t="str">
        <f>VLOOKUP(X1793,'Entity Types'!B:C,2,false)</f>
        <v>უცხოური საწარმო</v>
      </c>
      <c r="E1793" s="1" t="b">
        <v>0</v>
      </c>
      <c r="F1793" s="6" t="s">
        <v>80</v>
      </c>
      <c r="G1793" s="6" t="str">
        <f>VLOOKUP(W1793, Countries!B:H,7,false)</f>
        <v>თურქეთი - TUR</v>
      </c>
      <c r="H1793" s="6" t="s">
        <v>9380</v>
      </c>
      <c r="N1793" s="6" t="s">
        <v>80</v>
      </c>
      <c r="P1793" s="6" t="s">
        <v>9381</v>
      </c>
      <c r="S1793" s="6">
        <v>1761.0</v>
      </c>
      <c r="T1793" s="1" t="str">
        <f t="shared" si="1"/>
        <v>ICE001792</v>
      </c>
      <c r="U1793" s="1" t="str">
        <f>TRIM(B1793)&amp;" (ს.კ. "&amp;TRIM(F1793)&amp;") - "&amp;VLOOKUP(X1793,'Entity Types'!B:C,2,false)</f>
        <v>UNIWIN ULUSLARARASI TASIMACILIK VE LOJISTIK LIMITED SIRKETI (ს.კ. ) - უცხოური საწარმო</v>
      </c>
      <c r="V1793" s="6" t="s">
        <v>62</v>
      </c>
      <c r="W1793" s="6" t="s">
        <v>5813</v>
      </c>
      <c r="X1793" s="6" t="s">
        <v>5797</v>
      </c>
    </row>
    <row r="1794">
      <c r="A1794" s="5">
        <v>44573.60767708333</v>
      </c>
      <c r="B1794" s="6" t="s">
        <v>9382</v>
      </c>
      <c r="D1794" s="1" t="str">
        <f>VLOOKUP(X1794,'Entity Types'!B:C,2,false)</f>
        <v>უცხოური საწარმო</v>
      </c>
      <c r="E1794" s="1" t="b">
        <v>0</v>
      </c>
      <c r="F1794" s="6" t="s">
        <v>80</v>
      </c>
      <c r="G1794" s="6" t="str">
        <f>VLOOKUP(W1794, Countries!B:H,7,false)</f>
        <v>ჩინეთი - CHN</v>
      </c>
      <c r="H1794" s="6" t="s">
        <v>9383</v>
      </c>
      <c r="N1794" s="6" t="s">
        <v>80</v>
      </c>
      <c r="P1794" s="6" t="s">
        <v>9384</v>
      </c>
      <c r="Q1794" s="6" t="s">
        <v>9385</v>
      </c>
      <c r="T1794" s="1" t="str">
        <f t="shared" si="1"/>
        <v>ICE001793</v>
      </c>
      <c r="U1794" s="1" t="str">
        <f>TRIM(B1794)&amp;" (ს.კ. "&amp;TRIM(F1794)&amp;") - "&amp;VLOOKUP(X1794,'Entity Types'!B:C,2,false)</f>
        <v>A-FLY INTERNATIONAL LIMITED (ს.კ. ) - უცხოური საწარმო</v>
      </c>
      <c r="V1794" s="6" t="s">
        <v>62</v>
      </c>
      <c r="W1794" s="6" t="s">
        <v>5805</v>
      </c>
      <c r="X1794" s="6" t="s">
        <v>5797</v>
      </c>
    </row>
    <row r="1795">
      <c r="A1795" s="5">
        <v>44581.49315206018</v>
      </c>
      <c r="B1795" s="6" t="s">
        <v>9386</v>
      </c>
      <c r="D1795" s="1" t="str">
        <f>VLOOKUP(X1795,'Entity Types'!B:C,2,false)</f>
        <v>უცხოური საწარმო</v>
      </c>
      <c r="E1795" s="1" t="b">
        <v>0</v>
      </c>
      <c r="F1795" s="6" t="s">
        <v>80</v>
      </c>
      <c r="G1795" s="6" t="str">
        <f>VLOOKUP(W1795, Countries!B:H,7,false)</f>
        <v>თურქეთი - TUR</v>
      </c>
      <c r="H1795" s="6" t="s">
        <v>9387</v>
      </c>
      <c r="N1795" s="6" t="s">
        <v>80</v>
      </c>
      <c r="P1795" s="6" t="s">
        <v>9388</v>
      </c>
      <c r="T1795" s="1" t="str">
        <f t="shared" si="1"/>
        <v>ICE001794</v>
      </c>
      <c r="U1795" s="1" t="str">
        <f>TRIM(B1795)&amp;" (ს.კ. "&amp;TRIM(F1795)&amp;") - "&amp;VLOOKUP(X1795,'Entity Types'!B:C,2,false)</f>
        <v>HASPAR ASANSOR SAN. TIC. (ს.კ. ) - უცხოური საწარმო</v>
      </c>
      <c r="V1795" s="6" t="s">
        <v>62</v>
      </c>
      <c r="W1795" s="6" t="s">
        <v>5813</v>
      </c>
      <c r="X1795" s="6" t="s">
        <v>5797</v>
      </c>
    </row>
    <row r="1796">
      <c r="A1796" s="5">
        <v>44585.528410451385</v>
      </c>
      <c r="B1796" s="6" t="s">
        <v>9389</v>
      </c>
      <c r="D1796" s="1" t="str">
        <f>VLOOKUP(X1796,'Entity Types'!B:C,2,false)</f>
        <v>უცხოური საწარმო</v>
      </c>
      <c r="E1796" s="1" t="b">
        <v>0</v>
      </c>
      <c r="F1796" s="6" t="s">
        <v>80</v>
      </c>
      <c r="G1796" s="6" t="str">
        <f>VLOOKUP(W1796, Countries!B:H,7,false)</f>
        <v>რუსეთი - RUS</v>
      </c>
      <c r="H1796" s="6" t="s">
        <v>9390</v>
      </c>
      <c r="N1796" s="6" t="s">
        <v>80</v>
      </c>
      <c r="P1796" s="6" t="s">
        <v>9391</v>
      </c>
      <c r="T1796" s="1" t="str">
        <f t="shared" si="1"/>
        <v>ICE001795</v>
      </c>
      <c r="U1796" s="1" t="str">
        <f>TRIM(B1796)&amp;" (ს.კ. "&amp;TRIM(F1796)&amp;") - "&amp;VLOOKUP(X1796,'Entity Types'!B:C,2,false)</f>
        <v>OTIS LIFT (ს.კ. ) - უცხოური საწარმო</v>
      </c>
      <c r="V1796" s="6" t="s">
        <v>62</v>
      </c>
      <c r="W1796" s="6" t="s">
        <v>9392</v>
      </c>
      <c r="X1796" s="6" t="s">
        <v>5797</v>
      </c>
    </row>
    <row r="1797">
      <c r="A1797" s="5">
        <v>44585.552485023145</v>
      </c>
      <c r="B1797" s="6" t="s">
        <v>9393</v>
      </c>
      <c r="D1797" s="1" t="str">
        <f>VLOOKUP(X1797,'Entity Types'!B:C,2,false)</f>
        <v>შპს</v>
      </c>
      <c r="E1797" s="1" t="b">
        <v>0</v>
      </c>
      <c r="F1797" s="6" t="s">
        <v>9394</v>
      </c>
      <c r="G1797" s="6" t="str">
        <f>VLOOKUP(W1797, Countries!B:H,7,false)</f>
        <v>საქართველო - GEO</v>
      </c>
      <c r="H1797" s="6" t="s">
        <v>9395</v>
      </c>
      <c r="K1797" s="6" t="s">
        <v>9396</v>
      </c>
      <c r="L1797" s="6">
        <v>3.8001006847E10</v>
      </c>
      <c r="N1797" s="6" t="s">
        <v>80</v>
      </c>
      <c r="P1797" s="6" t="s">
        <v>9397</v>
      </c>
      <c r="S1797" s="6">
        <v>1784.0</v>
      </c>
      <c r="T1797" s="1" t="str">
        <f t="shared" si="1"/>
        <v>ICE001796</v>
      </c>
      <c r="U1797" s="1" t="str">
        <f>TRIM(B1797)&amp;" (ს.კ. "&amp;TRIM(F1797)&amp;") - "&amp;VLOOKUP(X1797,'Entity Types'!B:C,2,false)</f>
        <v>ჯი პი ელ (ს.კ. 406082322) - შპს</v>
      </c>
      <c r="V1797" s="6" t="s">
        <v>62</v>
      </c>
      <c r="W1797" s="6" t="s">
        <v>63</v>
      </c>
      <c r="X1797" s="6" t="s">
        <v>64</v>
      </c>
    </row>
    <row r="1798">
      <c r="A1798" s="5">
        <v>44587.52969671296</v>
      </c>
      <c r="B1798" s="6" t="s">
        <v>9398</v>
      </c>
      <c r="D1798" s="1" t="str">
        <f>VLOOKUP(X1798,'Entity Types'!B:C,2,false)</f>
        <v>ფიზ. პირი</v>
      </c>
      <c r="E1798" s="1" t="b">
        <v>0</v>
      </c>
      <c r="F1798" s="6" t="s">
        <v>9399</v>
      </c>
      <c r="G1798" s="6" t="str">
        <f>VLOOKUP(W1798, Countries!B:H,7,false)</f>
        <v>საქართველო - GEO</v>
      </c>
      <c r="H1798" s="6" t="s">
        <v>9400</v>
      </c>
      <c r="N1798" s="6" t="s">
        <v>80</v>
      </c>
      <c r="P1798" s="6" t="s">
        <v>9401</v>
      </c>
      <c r="S1798" s="6">
        <v>1789.0</v>
      </c>
      <c r="T1798" s="1" t="str">
        <f t="shared" si="1"/>
        <v>ICE001797</v>
      </c>
      <c r="U1798" s="1" t="str">
        <f>TRIM(B1798)&amp;" (ს.კ. "&amp;TRIM(F1798)&amp;") - "&amp;VLOOKUP(X1798,'Entity Types'!B:C,2,false)</f>
        <v>მაია მესხი (ს.კ. 01024009520) - ფიზ. პირი</v>
      </c>
      <c r="V1798" s="6" t="s">
        <v>62</v>
      </c>
      <c r="W1798" s="6" t="s">
        <v>63</v>
      </c>
      <c r="X1798" s="6" t="s">
        <v>92</v>
      </c>
    </row>
    <row r="1799">
      <c r="A1799" s="5">
        <v>44589.562478645836</v>
      </c>
      <c r="B1799" s="6" t="s">
        <v>9402</v>
      </c>
      <c r="D1799" s="1" t="str">
        <f>VLOOKUP(X1799,'Entity Types'!B:C,2,false)</f>
        <v>ამხანაგობა</v>
      </c>
      <c r="E1799" s="1" t="b">
        <v>0</v>
      </c>
      <c r="F1799" s="6" t="s">
        <v>80</v>
      </c>
      <c r="G1799" s="6" t="str">
        <f>VLOOKUP(W1799, Countries!B:H,7,false)</f>
        <v>საქართველო - GEO</v>
      </c>
      <c r="H1799" s="6" t="s">
        <v>9403</v>
      </c>
      <c r="K1799" s="6" t="s">
        <v>9404</v>
      </c>
      <c r="N1799" s="6" t="s">
        <v>80</v>
      </c>
      <c r="P1799" s="6" t="s">
        <v>9405</v>
      </c>
      <c r="S1799" s="6">
        <v>1817.0</v>
      </c>
      <c r="T1799" s="1" t="str">
        <f t="shared" si="1"/>
        <v>ICE001798</v>
      </c>
      <c r="U1799" s="1" t="str">
        <f>TRIM(B1799)&amp;" (ს.კ. "&amp;TRIM(F1799)&amp;") - "&amp;VLOOKUP(X1799,'Entity Types'!B:C,2,false)</f>
        <v>ბმა ქ. ბათუმი, ნინოშვილის N23ა (ს.კ. ) - ამხანაგობა</v>
      </c>
      <c r="V1799" s="6" t="s">
        <v>62</v>
      </c>
      <c r="W1799" s="6" t="s">
        <v>63</v>
      </c>
      <c r="X1799" s="6" t="s">
        <v>259</v>
      </c>
    </row>
    <row r="1800">
      <c r="A1800" s="5">
        <v>44594.63665020833</v>
      </c>
      <c r="B1800" s="6" t="s">
        <v>9406</v>
      </c>
      <c r="D1800" s="1" t="str">
        <f>VLOOKUP(X1800,'Entity Types'!B:C,2,false)</f>
        <v>უცხოური საწარმო</v>
      </c>
      <c r="E1800" s="1" t="b">
        <v>0</v>
      </c>
      <c r="F1800" s="6" t="s">
        <v>80</v>
      </c>
      <c r="G1800" s="6" t="str">
        <f>VLOOKUP(W1800, Countries!B:H,7,false)</f>
        <v>აშშ - USA</v>
      </c>
      <c r="H1800" s="6" t="s">
        <v>9407</v>
      </c>
      <c r="N1800" s="6" t="s">
        <v>80</v>
      </c>
      <c r="P1800" s="6" t="s">
        <v>9408</v>
      </c>
      <c r="T1800" s="1" t="str">
        <f t="shared" si="1"/>
        <v>ICE001799</v>
      </c>
      <c r="U1800" s="1" t="str">
        <f>TRIM(B1800)&amp;" (ს.კ. "&amp;TRIM(F1800)&amp;") - "&amp;VLOOKUP(X1800,'Entity Types'!B:C,2,false)</f>
        <v>Amazon.com (ს.კ. ) - უცხოური საწარმო</v>
      </c>
      <c r="V1800" s="6" t="s">
        <v>62</v>
      </c>
      <c r="W1800" s="6" t="s">
        <v>9409</v>
      </c>
      <c r="X1800" s="6" t="s">
        <v>5797</v>
      </c>
    </row>
    <row r="1801">
      <c r="A1801" s="5">
        <v>44594.8459450463</v>
      </c>
      <c r="B1801" s="6" t="s">
        <v>9410</v>
      </c>
      <c r="D1801" s="1" t="str">
        <f>VLOOKUP(X1801,'Entity Types'!B:C,2,false)</f>
        <v>შპს</v>
      </c>
      <c r="E1801" s="1" t="b">
        <v>0</v>
      </c>
      <c r="F1801" s="6" t="s">
        <v>9411</v>
      </c>
      <c r="G1801" s="6" t="str">
        <f>VLOOKUP(W1801, Countries!B:H,7,false)</f>
        <v>საქართველო - GEO</v>
      </c>
      <c r="H1801" s="6" t="s">
        <v>9412</v>
      </c>
      <c r="K1801" s="6" t="s">
        <v>9413</v>
      </c>
      <c r="L1801" s="6" t="s">
        <v>9414</v>
      </c>
      <c r="N1801" s="6" t="s">
        <v>80</v>
      </c>
      <c r="P1801" s="6" t="s">
        <v>9415</v>
      </c>
      <c r="R1801" s="6">
        <v>41911.0</v>
      </c>
      <c r="S1801" s="6">
        <v>1794.0</v>
      </c>
      <c r="T1801" s="1" t="str">
        <f t="shared" si="1"/>
        <v>ICE001800</v>
      </c>
      <c r="U1801" s="1" t="str">
        <f>TRIM(B1801)&amp;" (ს.კ. "&amp;TRIM(F1801)&amp;") - "&amp;VLOOKUP(X1801,'Entity Types'!B:C,2,false)</f>
        <v>კამექს ინტერნეიშნლ (ს.კ. 405064013) - შპს</v>
      </c>
      <c r="V1801" s="6" t="s">
        <v>62</v>
      </c>
      <c r="W1801" s="6" t="s">
        <v>63</v>
      </c>
      <c r="X1801" s="6" t="s">
        <v>64</v>
      </c>
    </row>
    <row r="1802">
      <c r="A1802" s="5">
        <v>44607.53400035879</v>
      </c>
      <c r="B1802" s="6" t="s">
        <v>9416</v>
      </c>
      <c r="D1802" s="1" t="str">
        <f>VLOOKUP(X1802,'Entity Types'!B:C,2,false)</f>
        <v>შპს</v>
      </c>
      <c r="E1802" s="1" t="b">
        <v>0</v>
      </c>
      <c r="F1802" s="6" t="s">
        <v>9417</v>
      </c>
      <c r="G1802" s="6" t="str">
        <f>VLOOKUP(W1802, Countries!B:H,7,false)</f>
        <v>საქართველო - GEO</v>
      </c>
      <c r="H1802" s="6" t="s">
        <v>9418</v>
      </c>
      <c r="K1802" s="6" t="s">
        <v>9419</v>
      </c>
      <c r="L1802" s="6">
        <v>1.2001021387E10</v>
      </c>
      <c r="N1802" s="6" t="s">
        <v>80</v>
      </c>
      <c r="P1802" s="6" t="s">
        <v>9420</v>
      </c>
      <c r="R1802" s="6">
        <v>43361.0</v>
      </c>
      <c r="S1802" s="6">
        <v>1754.0</v>
      </c>
      <c r="T1802" s="1" t="str">
        <f t="shared" si="1"/>
        <v>ICE001801</v>
      </c>
      <c r="U1802" s="1" t="str">
        <f>TRIM(B1802)&amp;" (ს.კ. "&amp;TRIM(F1802)&amp;") - "&amp;VLOOKUP(X1802,'Entity Types'!B:C,2,false)</f>
        <v>ფოლადის სახლი (ს.კ. 406258259) - შპს</v>
      </c>
      <c r="V1802" s="6" t="s">
        <v>62</v>
      </c>
      <c r="W1802" s="6" t="s">
        <v>63</v>
      </c>
      <c r="X1802" s="6" t="s">
        <v>64</v>
      </c>
    </row>
    <row r="1803">
      <c r="A1803" s="5">
        <v>44607.535485995366</v>
      </c>
      <c r="B1803" s="6" t="s">
        <v>9421</v>
      </c>
      <c r="D1803" s="1" t="str">
        <f>VLOOKUP(X1803,'Entity Types'!B:C,2,false)</f>
        <v>შპს</v>
      </c>
      <c r="E1803" s="1" t="b">
        <v>0</v>
      </c>
      <c r="F1803" s="6" t="s">
        <v>9422</v>
      </c>
      <c r="G1803" s="6" t="str">
        <f>VLOOKUP(W1803, Countries!B:H,7,false)</f>
        <v>საქართველო - GEO</v>
      </c>
      <c r="H1803" s="6" t="s">
        <v>9423</v>
      </c>
      <c r="K1803" s="6">
        <v>6.1006011418E10</v>
      </c>
      <c r="L1803" s="6" t="s">
        <v>9424</v>
      </c>
      <c r="N1803" s="6" t="s">
        <v>80</v>
      </c>
      <c r="P1803" s="6" t="s">
        <v>9425</v>
      </c>
      <c r="R1803" s="6">
        <v>43104.0</v>
      </c>
      <c r="S1803" s="6">
        <v>1755.0</v>
      </c>
      <c r="T1803" s="1" t="str">
        <f t="shared" si="1"/>
        <v>ICE001802</v>
      </c>
      <c r="U1803" s="1" t="str">
        <f>TRIM(B1803)&amp;" (ს.კ. "&amp;TRIM(F1803)&amp;") - "&amp;VLOOKUP(X1803,'Entity Types'!B:C,2,false)</f>
        <v>ქართული თოკი (ს.კ. 445523513) - შპს</v>
      </c>
      <c r="V1803" s="6" t="s">
        <v>6302</v>
      </c>
      <c r="W1803" s="6" t="s">
        <v>63</v>
      </c>
      <c r="X1803" s="6" t="s">
        <v>64</v>
      </c>
    </row>
    <row r="1804">
      <c r="A1804" s="5">
        <v>44607.53754875</v>
      </c>
      <c r="B1804" s="6" t="s">
        <v>9426</v>
      </c>
      <c r="D1804" s="1" t="str">
        <f>VLOOKUP(X1804,'Entity Types'!B:C,2,false)</f>
        <v>შპს</v>
      </c>
      <c r="E1804" s="1" t="b">
        <v>0</v>
      </c>
      <c r="F1804" s="6" t="s">
        <v>9427</v>
      </c>
      <c r="G1804" s="6" t="str">
        <f>VLOOKUP(W1804, Countries!B:H,7,false)</f>
        <v>საქართველო - GEO</v>
      </c>
      <c r="H1804" s="6" t="s">
        <v>9428</v>
      </c>
      <c r="K1804" s="6" t="s">
        <v>9429</v>
      </c>
      <c r="L1804" s="6">
        <v>1.5290533244E10</v>
      </c>
      <c r="N1804" s="6" t="s">
        <v>80</v>
      </c>
      <c r="P1804" s="6" t="s">
        <v>9430</v>
      </c>
      <c r="R1804" s="6">
        <v>44361.0</v>
      </c>
      <c r="S1804" s="6">
        <v>1758.0</v>
      </c>
      <c r="T1804" s="1" t="str">
        <f t="shared" si="1"/>
        <v>ICE001803</v>
      </c>
      <c r="U1804" s="1" t="str">
        <f>TRIM(B1804)&amp;" (ს.კ. "&amp;TRIM(F1804)&amp;") - "&amp;VLOOKUP(X1804,'Entity Types'!B:C,2,false)</f>
        <v>მოდაჩ (ს.კ. 445601073) - შპს</v>
      </c>
      <c r="V1804" s="6" t="s">
        <v>6302</v>
      </c>
      <c r="W1804" s="6" t="s">
        <v>63</v>
      </c>
      <c r="X1804" s="6" t="s">
        <v>64</v>
      </c>
    </row>
    <row r="1805">
      <c r="A1805" s="5">
        <v>44607.54239929398</v>
      </c>
      <c r="B1805" s="6" t="s">
        <v>9431</v>
      </c>
      <c r="D1805" s="1" t="str">
        <f>VLOOKUP(X1805,'Entity Types'!B:C,2,false)</f>
        <v>შპს</v>
      </c>
      <c r="E1805" s="1" t="b">
        <v>0</v>
      </c>
      <c r="F1805" s="6" t="s">
        <v>9432</v>
      </c>
      <c r="G1805" s="6" t="str">
        <f>VLOOKUP(W1805, Countries!B:H,7,false)</f>
        <v>საქართველო - GEO</v>
      </c>
      <c r="H1805" s="6" t="s">
        <v>9433</v>
      </c>
      <c r="K1805" s="6" t="s">
        <v>9434</v>
      </c>
      <c r="L1805" s="6">
        <v>6.0001013486E10</v>
      </c>
      <c r="N1805" s="6" t="s">
        <v>80</v>
      </c>
      <c r="P1805" s="6" t="s">
        <v>9435</v>
      </c>
      <c r="R1805" s="6">
        <v>40303.0</v>
      </c>
      <c r="S1805" s="6">
        <v>1752.0</v>
      </c>
      <c r="T1805" s="1" t="str">
        <f t="shared" si="1"/>
        <v>ICE001804</v>
      </c>
      <c r="U1805" s="1" t="str">
        <f>TRIM(B1805)&amp;" (ს.კ. "&amp;TRIM(F1805)&amp;") - "&amp;VLOOKUP(X1805,'Entity Types'!B:C,2,false)</f>
        <v>სხივი (ს.კ. 400003893) - შპს</v>
      </c>
      <c r="V1805" s="6" t="s">
        <v>6302</v>
      </c>
      <c r="W1805" s="6" t="s">
        <v>63</v>
      </c>
      <c r="X1805" s="6" t="s">
        <v>64</v>
      </c>
    </row>
    <row r="1806">
      <c r="A1806" s="5">
        <v>44607.544231168984</v>
      </c>
      <c r="B1806" s="6" t="s">
        <v>9436</v>
      </c>
      <c r="D1806" s="1" t="str">
        <f>VLOOKUP(X1806,'Entity Types'!B:C,2,false)</f>
        <v>შპს</v>
      </c>
      <c r="E1806" s="1" t="b">
        <v>0</v>
      </c>
      <c r="F1806" s="6" t="s">
        <v>9437</v>
      </c>
      <c r="G1806" s="6" t="str">
        <f>VLOOKUP(W1806, Countries!B:H,7,false)</f>
        <v>საქართველო - GEO</v>
      </c>
      <c r="H1806" s="6" t="s">
        <v>9438</v>
      </c>
      <c r="K1806" s="6" t="s">
        <v>9439</v>
      </c>
      <c r="L1806" s="6">
        <v>4.1001004138E10</v>
      </c>
      <c r="N1806" s="6" t="s">
        <v>80</v>
      </c>
      <c r="P1806" s="6" t="s">
        <v>9440</v>
      </c>
      <c r="R1806" s="6">
        <v>41136.0</v>
      </c>
      <c r="S1806" s="6">
        <v>1725.0</v>
      </c>
      <c r="T1806" s="1" t="str">
        <f t="shared" si="1"/>
        <v>ICE001805</v>
      </c>
      <c r="U1806" s="1" t="str">
        <f>TRIM(B1806)&amp;" (ს.კ. "&amp;TRIM(F1806)&amp;") - "&amp;VLOOKUP(X1806,'Entity Types'!B:C,2,false)</f>
        <v>ლიფტი 1970 (ს.კ. 404955009) - შპს</v>
      </c>
      <c r="V1806" s="6" t="s">
        <v>6302</v>
      </c>
      <c r="W1806" s="6" t="s">
        <v>63</v>
      </c>
      <c r="X1806" s="6" t="s">
        <v>64</v>
      </c>
    </row>
    <row r="1807">
      <c r="A1807" s="5">
        <v>44607.62078271991</v>
      </c>
      <c r="B1807" s="6" t="s">
        <v>9441</v>
      </c>
      <c r="D1807" s="1" t="str">
        <f>VLOOKUP(X1807,'Entity Types'!B:C,2,false)</f>
        <v>შპს</v>
      </c>
      <c r="E1807" s="1" t="b">
        <v>0</v>
      </c>
      <c r="F1807" s="6" t="s">
        <v>9442</v>
      </c>
      <c r="G1807" s="6" t="str">
        <f>VLOOKUP(W1807, Countries!B:H,7,false)</f>
        <v>საქართველო - GEO</v>
      </c>
      <c r="H1807" s="6" t="s">
        <v>9443</v>
      </c>
      <c r="K1807" s="6" t="s">
        <v>9444</v>
      </c>
      <c r="L1807" s="6" t="s">
        <v>9445</v>
      </c>
      <c r="N1807" s="6" t="s">
        <v>80</v>
      </c>
      <c r="P1807" s="6" t="s">
        <v>9446</v>
      </c>
      <c r="R1807" s="6">
        <v>41494.0</v>
      </c>
      <c r="S1807" s="6">
        <v>1830.0</v>
      </c>
      <c r="T1807" s="1" t="str">
        <f t="shared" si="1"/>
        <v>ICE001806</v>
      </c>
      <c r="U1807" s="1" t="str">
        <f>TRIM(B1807)&amp;" (ს.კ. "&amp;TRIM(F1807)&amp;") - "&amp;VLOOKUP(X1807,'Entity Types'!B:C,2,false)</f>
        <v>ემაკო კომპანი (ს.კ. 400097079) - შპს</v>
      </c>
      <c r="V1807" s="6" t="s">
        <v>6302</v>
      </c>
      <c r="W1807" s="6" t="s">
        <v>63</v>
      </c>
      <c r="X1807" s="6" t="s">
        <v>64</v>
      </c>
    </row>
    <row r="1808">
      <c r="A1808" s="5">
        <v>44607.622520439814</v>
      </c>
      <c r="B1808" s="6" t="s">
        <v>9447</v>
      </c>
      <c r="D1808" s="1" t="str">
        <f>VLOOKUP(X1808,'Entity Types'!B:C,2,false)</f>
        <v>შპს</v>
      </c>
      <c r="E1808" s="1" t="b">
        <v>0</v>
      </c>
      <c r="F1808" s="6" t="s">
        <v>9448</v>
      </c>
      <c r="G1808" s="6" t="str">
        <f>VLOOKUP(W1808, Countries!B:H,7,false)</f>
        <v>საქართველო - GEO</v>
      </c>
      <c r="H1808" s="6" t="s">
        <v>9449</v>
      </c>
      <c r="K1808" s="6" t="s">
        <v>9450</v>
      </c>
      <c r="L1808" s="6" t="s">
        <v>9451</v>
      </c>
      <c r="N1808" s="6" t="s">
        <v>80</v>
      </c>
      <c r="P1808" s="6" t="s">
        <v>9452</v>
      </c>
      <c r="R1808" s="6">
        <v>42863.0</v>
      </c>
      <c r="S1808" s="6">
        <v>1763.0</v>
      </c>
      <c r="T1808" s="1" t="str">
        <f t="shared" si="1"/>
        <v>ICE001807</v>
      </c>
      <c r="U1808" s="1" t="str">
        <f>TRIM(B1808)&amp;" (ს.კ. "&amp;TRIM(F1808)&amp;") - "&amp;VLOOKUP(X1808,'Entity Types'!B:C,2,false)</f>
        <v>ჯეორჯიან ბრაზერს (ს.კ. 445507194) - შპს</v>
      </c>
      <c r="V1808" s="6" t="s">
        <v>6302</v>
      </c>
      <c r="W1808" s="6" t="s">
        <v>63</v>
      </c>
      <c r="X1808" s="6" t="s">
        <v>64</v>
      </c>
    </row>
    <row r="1809">
      <c r="A1809" s="5">
        <v>44607.62454556713</v>
      </c>
      <c r="B1809" s="6" t="s">
        <v>9453</v>
      </c>
      <c r="D1809" s="1" t="str">
        <f>VLOOKUP(X1809,'Entity Types'!B:C,2,false)</f>
        <v>შპს</v>
      </c>
      <c r="E1809" s="1" t="b">
        <v>0</v>
      </c>
      <c r="F1809" s="6" t="s">
        <v>9454</v>
      </c>
      <c r="G1809" s="6" t="str">
        <f>VLOOKUP(W1809, Countries!B:H,7,false)</f>
        <v>საქართველო - GEO</v>
      </c>
      <c r="H1809" s="6" t="s">
        <v>9455</v>
      </c>
      <c r="K1809" s="6" t="s">
        <v>9456</v>
      </c>
      <c r="L1809" s="6">
        <v>6.1006058435E10</v>
      </c>
      <c r="N1809" s="6" t="s">
        <v>80</v>
      </c>
      <c r="P1809" s="6" t="s">
        <v>9457</v>
      </c>
      <c r="R1809" s="6">
        <v>44217.0</v>
      </c>
      <c r="S1809" s="6">
        <v>1796.0</v>
      </c>
      <c r="T1809" s="1" t="str">
        <f t="shared" si="1"/>
        <v>ICE001808</v>
      </c>
      <c r="U1809" s="1" t="str">
        <f>TRIM(B1809)&amp;" (ს.კ. "&amp;TRIM(F1809)&amp;") - "&amp;VLOOKUP(X1809,'Entity Types'!B:C,2,false)</f>
        <v>ენდე მოტორსი (ს.კ. 445591743) - შპს</v>
      </c>
      <c r="V1809" s="6" t="s">
        <v>6302</v>
      </c>
      <c r="W1809" s="6" t="s">
        <v>63</v>
      </c>
      <c r="X1809" s="6" t="s">
        <v>64</v>
      </c>
    </row>
    <row r="1810">
      <c r="A1810" s="5">
        <v>44607.626600625</v>
      </c>
      <c r="B1810" s="6" t="s">
        <v>9458</v>
      </c>
      <c r="D1810" s="1" t="str">
        <f>VLOOKUP(X1810,'Entity Types'!B:C,2,false)</f>
        <v>შპს</v>
      </c>
      <c r="E1810" s="1" t="b">
        <v>0</v>
      </c>
      <c r="F1810" s="6" t="s">
        <v>9459</v>
      </c>
      <c r="G1810" s="6" t="str">
        <f>VLOOKUP(W1810, Countries!B:H,7,false)</f>
        <v>საქართველო - GEO</v>
      </c>
      <c r="H1810" s="6" t="s">
        <v>9460</v>
      </c>
      <c r="K1810" s="6" t="s">
        <v>9461</v>
      </c>
      <c r="L1810" s="6" t="s">
        <v>9462</v>
      </c>
      <c r="N1810" s="6" t="s">
        <v>80</v>
      </c>
      <c r="P1810" s="6" t="s">
        <v>9463</v>
      </c>
      <c r="R1810" s="6">
        <v>43405.0</v>
      </c>
      <c r="S1810" s="6">
        <v>1768.0</v>
      </c>
      <c r="T1810" s="1" t="str">
        <f t="shared" si="1"/>
        <v>ICE001809</v>
      </c>
      <c r="U1810" s="1" t="str">
        <f>TRIM(B1810)&amp;" (ს.კ. "&amp;TRIM(F1810)&amp;") - "&amp;VLOOKUP(X1810,'Entity Types'!B:C,2,false)</f>
        <v>ვ.გ. აუტოფართს (ს.კ. 406262716) - შპს</v>
      </c>
      <c r="V1810" s="6" t="s">
        <v>6302</v>
      </c>
      <c r="W1810" s="6" t="s">
        <v>63</v>
      </c>
      <c r="X1810" s="6" t="s">
        <v>64</v>
      </c>
    </row>
    <row r="1811">
      <c r="A1811" s="5">
        <v>44607.629728263884</v>
      </c>
      <c r="B1811" s="6" t="s">
        <v>9464</v>
      </c>
      <c r="D1811" s="1" t="str">
        <f>VLOOKUP(X1811,'Entity Types'!B:C,2,false)</f>
        <v>შპს</v>
      </c>
      <c r="E1811" s="1" t="b">
        <v>0</v>
      </c>
      <c r="F1811" s="6" t="s">
        <v>9465</v>
      </c>
      <c r="G1811" s="6" t="str">
        <f>VLOOKUP(W1811, Countries!B:H,7,false)</f>
        <v>საქართველო - GEO</v>
      </c>
      <c r="H1811" s="6" t="s">
        <v>9466</v>
      </c>
      <c r="K1811" s="6" t="s">
        <v>9467</v>
      </c>
      <c r="L1811" s="6">
        <v>2.70010055E10</v>
      </c>
      <c r="N1811" s="6" t="s">
        <v>80</v>
      </c>
      <c r="P1811" s="6" t="s">
        <v>9468</v>
      </c>
      <c r="R1811" s="6">
        <v>43607.0</v>
      </c>
      <c r="S1811" s="6">
        <v>1783.0</v>
      </c>
      <c r="T1811" s="1" t="str">
        <f t="shared" si="1"/>
        <v>ICE001810</v>
      </c>
      <c r="U1811" s="1" t="str">
        <f>TRIM(B1811)&amp;" (ს.კ. "&amp;TRIM(F1811)&amp;") - "&amp;VLOOKUP(X1811,'Entity Types'!B:C,2,false)</f>
        <v>მეგა-მოტორს (ს.კ. 434067779) - შპს</v>
      </c>
      <c r="V1811" s="6" t="s">
        <v>6302</v>
      </c>
      <c r="W1811" s="6" t="s">
        <v>63</v>
      </c>
      <c r="X1811" s="6" t="s">
        <v>64</v>
      </c>
    </row>
    <row r="1812">
      <c r="A1812" s="5">
        <v>44607.63156855324</v>
      </c>
      <c r="B1812" s="6" t="s">
        <v>9469</v>
      </c>
      <c r="D1812" s="1" t="str">
        <f>VLOOKUP(X1812,'Entity Types'!B:C,2,false)</f>
        <v>შპს</v>
      </c>
      <c r="E1812" s="1" t="b">
        <v>0</v>
      </c>
      <c r="F1812" s="6" t="s">
        <v>9470</v>
      </c>
      <c r="G1812" s="6" t="str">
        <f>VLOOKUP(W1812, Countries!B:H,7,false)</f>
        <v>საქართველო - GEO</v>
      </c>
      <c r="H1812" s="6" t="s">
        <v>9471</v>
      </c>
      <c r="K1812" s="6" t="s">
        <v>9472</v>
      </c>
      <c r="L1812" s="6" t="s">
        <v>9473</v>
      </c>
      <c r="N1812" s="6" t="s">
        <v>80</v>
      </c>
      <c r="P1812" s="6" t="s">
        <v>9474</v>
      </c>
      <c r="R1812" s="6">
        <v>43797.0</v>
      </c>
      <c r="S1812" s="6">
        <v>1829.0</v>
      </c>
      <c r="T1812" s="1" t="str">
        <f t="shared" si="1"/>
        <v>ICE001811</v>
      </c>
      <c r="U1812" s="1" t="str">
        <f>TRIM(B1812)&amp;" (ს.კ. "&amp;TRIM(F1812)&amp;") - "&amp;VLOOKUP(X1812,'Entity Types'!B:C,2,false)</f>
        <v>ლილო+ 2020 (ს.კ. 404589094) - შპს</v>
      </c>
      <c r="V1812" s="6" t="s">
        <v>6302</v>
      </c>
      <c r="W1812" s="6" t="s">
        <v>63</v>
      </c>
      <c r="X1812" s="6" t="s">
        <v>64</v>
      </c>
    </row>
    <row r="1813">
      <c r="A1813" s="5">
        <v>44607.63325748843</v>
      </c>
      <c r="B1813" s="6" t="s">
        <v>9475</v>
      </c>
      <c r="D1813" s="1" t="str">
        <f>VLOOKUP(X1813,'Entity Types'!B:C,2,false)</f>
        <v>შპს</v>
      </c>
      <c r="E1813" s="1" t="b">
        <v>0</v>
      </c>
      <c r="F1813" s="6" t="s">
        <v>9476</v>
      </c>
      <c r="G1813" s="6" t="str">
        <f>VLOOKUP(W1813, Countries!B:H,7,false)</f>
        <v>საქართველო - GEO</v>
      </c>
      <c r="H1813" s="6" t="s">
        <v>9477</v>
      </c>
      <c r="K1813" s="6" t="s">
        <v>9478</v>
      </c>
      <c r="L1813" s="6">
        <v>3.5001001957E10</v>
      </c>
      <c r="N1813" s="6" t="s">
        <v>80</v>
      </c>
      <c r="P1813" s="6" t="s">
        <v>9479</v>
      </c>
      <c r="R1813" s="6">
        <v>43011.0</v>
      </c>
      <c r="S1813" s="6">
        <v>1764.0</v>
      </c>
      <c r="T1813" s="1" t="str">
        <f t="shared" si="1"/>
        <v>ICE001812</v>
      </c>
      <c r="U1813" s="1" t="str">
        <f>TRIM(B1813)&amp;" (ს.კ. "&amp;TRIM(F1813)&amp;") - "&amp;VLOOKUP(X1813,'Entity Types'!B:C,2,false)</f>
        <v>რუსთავის ტექ. ინსპექტირების ცენტრი (ს.კ. 404545060) - შპს</v>
      </c>
      <c r="V1813" s="6" t="s">
        <v>6302</v>
      </c>
      <c r="W1813" s="6" t="s">
        <v>63</v>
      </c>
      <c r="X1813" s="6" t="s">
        <v>64</v>
      </c>
    </row>
    <row r="1814">
      <c r="A1814" s="5">
        <v>44607.63509862269</v>
      </c>
      <c r="B1814" s="6" t="s">
        <v>9480</v>
      </c>
      <c r="D1814" s="1" t="str">
        <f>VLOOKUP(X1814,'Entity Types'!B:C,2,false)</f>
        <v>შპს</v>
      </c>
      <c r="E1814" s="1" t="b">
        <v>0</v>
      </c>
      <c r="F1814" s="6" t="s">
        <v>9481</v>
      </c>
      <c r="G1814" s="6" t="str">
        <f>VLOOKUP(W1814, Countries!B:H,7,false)</f>
        <v>საქართველო - GEO</v>
      </c>
      <c r="H1814" s="6" t="s">
        <v>9482</v>
      </c>
      <c r="K1814" s="6" t="s">
        <v>3666</v>
      </c>
      <c r="L1814" s="6" t="s">
        <v>9483</v>
      </c>
      <c r="N1814" s="6" t="s">
        <v>80</v>
      </c>
      <c r="P1814" s="6" t="s">
        <v>9484</v>
      </c>
      <c r="R1814" s="6">
        <v>39421.0</v>
      </c>
      <c r="S1814" s="6">
        <v>1767.0</v>
      </c>
      <c r="T1814" s="1" t="str">
        <f t="shared" si="1"/>
        <v>ICE001813</v>
      </c>
      <c r="U1814" s="1" t="str">
        <f>TRIM(B1814)&amp;" (ს.კ. "&amp;TRIM(F1814)&amp;") - "&amp;VLOOKUP(X1814,'Entity Types'!B:C,2,false)</f>
        <v>თეგეტა ქონსთრაქშენ ექვიფმენთ (ს.კ. 206316645) - შპს</v>
      </c>
      <c r="V1814" s="6" t="s">
        <v>6302</v>
      </c>
      <c r="W1814" s="6" t="s">
        <v>63</v>
      </c>
      <c r="X1814" s="6" t="s">
        <v>64</v>
      </c>
    </row>
    <row r="1815">
      <c r="A1815" s="5">
        <v>44607.63760855324</v>
      </c>
      <c r="B1815" s="6" t="s">
        <v>9485</v>
      </c>
      <c r="D1815" s="1" t="str">
        <f>VLOOKUP(X1815,'Entity Types'!B:C,2,false)</f>
        <v>ინდ. მეწარმე</v>
      </c>
      <c r="E1815" s="1" t="b">
        <v>0</v>
      </c>
      <c r="F1815" s="6" t="s">
        <v>9486</v>
      </c>
      <c r="G1815" s="6" t="str">
        <f>VLOOKUP(W1815, Countries!B:H,7,false)</f>
        <v>საქართველო - GEO</v>
      </c>
      <c r="H1815" s="6" t="s">
        <v>9487</v>
      </c>
      <c r="N1815" s="6" t="s">
        <v>80</v>
      </c>
      <c r="P1815" s="6" t="s">
        <v>9488</v>
      </c>
      <c r="R1815" s="6">
        <v>42766.0</v>
      </c>
      <c r="S1815" s="6">
        <v>1766.0</v>
      </c>
      <c r="T1815" s="1" t="str">
        <f t="shared" si="1"/>
        <v>ICE001814</v>
      </c>
      <c r="U1815" s="1" t="str">
        <f>TRIM(B1815)&amp;" (ს.კ. "&amp;TRIM(F1815)&amp;") - "&amp;VLOOKUP(X1815,'Entity Types'!B:C,2,false)</f>
        <v>ვაჟა გორგაძე (ს.კ. 61008016584) - ინდ. მეწარმე</v>
      </c>
      <c r="V1815" s="6" t="s">
        <v>6302</v>
      </c>
      <c r="W1815" s="6" t="s">
        <v>63</v>
      </c>
      <c r="X1815" s="6" t="s">
        <v>892</v>
      </c>
    </row>
    <row r="1816">
      <c r="A1816" s="5">
        <v>44607.639678946754</v>
      </c>
      <c r="B1816" s="6" t="s">
        <v>9489</v>
      </c>
      <c r="D1816" s="1" t="str">
        <f>VLOOKUP(X1816,'Entity Types'!B:C,2,false)</f>
        <v>მცირე მეწარმე</v>
      </c>
      <c r="E1816" s="1" t="b">
        <v>0</v>
      </c>
      <c r="F1816" s="6" t="s">
        <v>9490</v>
      </c>
      <c r="G1816" s="6" t="str">
        <f>VLOOKUP(W1816, Countries!B:H,7,false)</f>
        <v>საქართველო - GEO</v>
      </c>
      <c r="H1816" s="6" t="s">
        <v>9491</v>
      </c>
      <c r="N1816" s="6" t="s">
        <v>80</v>
      </c>
      <c r="P1816" s="6" t="s">
        <v>9492</v>
      </c>
      <c r="R1816" s="6">
        <v>43732.0</v>
      </c>
      <c r="S1816" s="6">
        <v>1782.0</v>
      </c>
      <c r="T1816" s="1" t="str">
        <f t="shared" si="1"/>
        <v>ICE001815</v>
      </c>
      <c r="U1816" s="1" t="str">
        <f>TRIM(B1816)&amp;" (ს.კ. "&amp;TRIM(F1816)&amp;") - "&amp;VLOOKUP(X1816,'Entity Types'!B:C,2,false)</f>
        <v>ბიძინა ბალაძე (ს.კ. 61001068021) - მცირე მეწარმე</v>
      </c>
      <c r="V1816" s="6" t="s">
        <v>6302</v>
      </c>
      <c r="W1816" s="6" t="s">
        <v>63</v>
      </c>
      <c r="X1816" s="6" t="s">
        <v>417</v>
      </c>
    </row>
    <row r="1817">
      <c r="A1817" s="7">
        <v>44607.64134721065</v>
      </c>
      <c r="B1817" s="6" t="s">
        <v>9493</v>
      </c>
      <c r="D1817" s="1" t="str">
        <f>VLOOKUP(X1817,'Entity Types'!B:C,2,false)</f>
        <v>ინდ. მეწარმე</v>
      </c>
      <c r="E1817" s="1" t="b">
        <v>0</v>
      </c>
      <c r="F1817" s="6" t="s">
        <v>9494</v>
      </c>
      <c r="G1817" s="6" t="str">
        <f>VLOOKUP(W1817, Countries!B:H,7,false)</f>
        <v>საქართველო - GEO</v>
      </c>
      <c r="H1817" s="6" t="s">
        <v>8441</v>
      </c>
      <c r="N1817" s="6" t="s">
        <v>80</v>
      </c>
      <c r="P1817" s="6" t="s">
        <v>9495</v>
      </c>
      <c r="R1817" s="6">
        <v>37098.0</v>
      </c>
      <c r="S1817" s="6">
        <v>1793.0</v>
      </c>
      <c r="T1817" s="1" t="str">
        <f t="shared" si="1"/>
        <v>ICE001816</v>
      </c>
      <c r="U1817" s="1" t="str">
        <f>TRIM(B1817)&amp;" (ს.კ. "&amp;TRIM(F1817)&amp;") - "&amp;VLOOKUP(X1817,'Entity Types'!B:C,2,false)</f>
        <v>გიგლა კაკალია (ს.კ. 01006007757) - ინდ. მეწარმე</v>
      </c>
      <c r="V1817" s="6" t="s">
        <v>6302</v>
      </c>
      <c r="W1817" s="6" t="s">
        <v>63</v>
      </c>
      <c r="X1817" s="6" t="s">
        <v>892</v>
      </c>
    </row>
    <row r="1818">
      <c r="A1818" s="5">
        <v>44615.714179097224</v>
      </c>
      <c r="B1818" s="6" t="s">
        <v>9496</v>
      </c>
      <c r="D1818" s="1" t="str">
        <f>VLOOKUP(X1818,'Entity Types'!B:C,2,false)</f>
        <v>შპს</v>
      </c>
      <c r="E1818" s="1" t="b">
        <v>0</v>
      </c>
      <c r="F1818" s="6" t="s">
        <v>9497</v>
      </c>
      <c r="G1818" s="6" t="str">
        <f>VLOOKUP(W1818, Countries!B:H,7,false)</f>
        <v>საქართველო - GEO</v>
      </c>
      <c r="H1818" s="6" t="s">
        <v>9498</v>
      </c>
      <c r="K1818" s="6" t="s">
        <v>9499</v>
      </c>
      <c r="L1818" s="6" t="s">
        <v>9500</v>
      </c>
      <c r="N1818" s="6" t="s">
        <v>80</v>
      </c>
      <c r="P1818" s="6" t="s">
        <v>9501</v>
      </c>
      <c r="Q1818" s="6" t="s">
        <v>9502</v>
      </c>
      <c r="R1818" s="6">
        <v>43391.0</v>
      </c>
      <c r="S1818" s="6">
        <v>1847.0</v>
      </c>
      <c r="T1818" s="1" t="str">
        <f t="shared" si="1"/>
        <v>ICE001817</v>
      </c>
      <c r="U1818" s="1" t="str">
        <f>TRIM(B1818)&amp;" (ს.კ. "&amp;TRIM(F1818)&amp;") - "&amp;VLOOKUP(X1818,'Entity Types'!B:C,2,false)</f>
        <v>კაპიტალ გრუპი (ს.კ. 405296255) - შპს</v>
      </c>
      <c r="V1818" s="6" t="s">
        <v>62</v>
      </c>
      <c r="W1818" s="6" t="s">
        <v>63</v>
      </c>
      <c r="X1818" s="6" t="s">
        <v>64</v>
      </c>
    </row>
    <row r="1819">
      <c r="A1819" s="5">
        <v>44627.63266030092</v>
      </c>
      <c r="B1819" s="6" t="s">
        <v>9503</v>
      </c>
      <c r="D1819" s="1" t="str">
        <f>VLOOKUP(X1819,'Entity Types'!B:C,2,false)</f>
        <v>ფიზ. პირი</v>
      </c>
      <c r="E1819" s="1" t="b">
        <v>0</v>
      </c>
      <c r="F1819" s="6" t="s">
        <v>9504</v>
      </c>
      <c r="G1819" s="6" t="str">
        <f>VLOOKUP(W1819, Countries!B:H,7,false)</f>
        <v>საქართველო - GEO</v>
      </c>
      <c r="H1819" s="6" t="s">
        <v>9505</v>
      </c>
      <c r="N1819" s="6" t="s">
        <v>80</v>
      </c>
      <c r="P1819" s="6" t="s">
        <v>9506</v>
      </c>
      <c r="S1819" s="6">
        <v>1808.0</v>
      </c>
      <c r="T1819" s="1" t="str">
        <f t="shared" si="1"/>
        <v>ICE001818</v>
      </c>
      <c r="U1819" s="1" t="str">
        <f>TRIM(B1819)&amp;" (ს.კ. "&amp;TRIM(F1819)&amp;") - "&amp;VLOOKUP(X1819,'Entity Types'!B:C,2,false)</f>
        <v>ირაკლი ბუხიაშვილი (ს.კ. 01031007136) - ფიზ. პირი</v>
      </c>
      <c r="V1819" s="6" t="s">
        <v>62</v>
      </c>
      <c r="W1819" s="6" t="s">
        <v>63</v>
      </c>
      <c r="X1819" s="6" t="s">
        <v>92</v>
      </c>
    </row>
    <row r="1820">
      <c r="A1820" s="5">
        <v>44644.70693006944</v>
      </c>
      <c r="B1820" s="6" t="s">
        <v>9177</v>
      </c>
      <c r="D1820" s="1" t="str">
        <f>VLOOKUP(X1820,'Entity Types'!B:C,2,false)</f>
        <v>ფიზ. პირი</v>
      </c>
      <c r="E1820" s="1" t="b">
        <v>0</v>
      </c>
      <c r="F1820" s="6" t="s">
        <v>80</v>
      </c>
      <c r="G1820" s="6" t="str">
        <f>VLOOKUP(W1820, Countries!B:H,7,false)</f>
        <v>საქართველო - GEO</v>
      </c>
      <c r="H1820" s="6" t="s">
        <v>9507</v>
      </c>
      <c r="N1820" s="6" t="s">
        <v>80</v>
      </c>
      <c r="P1820" s="6" t="s">
        <v>9508</v>
      </c>
      <c r="T1820" s="1" t="str">
        <f t="shared" si="1"/>
        <v>ICE001819</v>
      </c>
      <c r="U1820" s="1" t="str">
        <f>TRIM(B1820)&amp;" (ს.კ. "&amp;TRIM(F1820)&amp;") - "&amp;VLOOKUP(X1820,'Entity Types'!B:C,2,false)</f>
        <v>ოლეკსანდრ შიპოშა (ს.კ. ) - ფიზ. პირი</v>
      </c>
      <c r="V1820" s="6" t="s">
        <v>62</v>
      </c>
      <c r="W1820" s="6" t="s">
        <v>63</v>
      </c>
      <c r="X1820" s="6" t="s">
        <v>92</v>
      </c>
    </row>
    <row r="1821">
      <c r="A1821" s="5">
        <v>44645.70757594907</v>
      </c>
      <c r="B1821" s="6" t="s">
        <v>9509</v>
      </c>
      <c r="D1821" s="1" t="str">
        <f>VLOOKUP(X1821,'Entity Types'!B:C,2,false)</f>
        <v>შპს</v>
      </c>
      <c r="E1821" s="1" t="b">
        <v>0</v>
      </c>
      <c r="F1821" s="6" t="s">
        <v>9510</v>
      </c>
      <c r="G1821" s="6" t="str">
        <f>VLOOKUP(W1821, Countries!B:H,7,false)</f>
        <v>საქართველო - GEO</v>
      </c>
      <c r="H1821" s="6" t="s">
        <v>9511</v>
      </c>
      <c r="K1821" s="6" t="s">
        <v>9512</v>
      </c>
      <c r="L1821" s="6" t="s">
        <v>9513</v>
      </c>
      <c r="N1821" s="6" t="s">
        <v>80</v>
      </c>
      <c r="P1821" s="6" t="s">
        <v>9514</v>
      </c>
      <c r="Q1821" s="6" t="s">
        <v>9515</v>
      </c>
      <c r="R1821" s="6">
        <v>42615.0</v>
      </c>
      <c r="S1821" s="6">
        <v>1729.0</v>
      </c>
      <c r="T1821" s="1" t="str">
        <f t="shared" si="1"/>
        <v>ICE001820</v>
      </c>
      <c r="U1821" s="1" t="str">
        <f>TRIM(B1821)&amp;" (ს.კ. "&amp;TRIM(F1821)&amp;") - "&amp;VLOOKUP(X1821,'Entity Types'!B:C,2,false)</f>
        <v>კლიმატ ინჟინერინგი (ს.კ. 405164584) - შპს</v>
      </c>
      <c r="V1821" s="6" t="s">
        <v>62</v>
      </c>
      <c r="W1821" s="6" t="s">
        <v>63</v>
      </c>
      <c r="X1821" s="6" t="s">
        <v>64</v>
      </c>
    </row>
    <row r="1822">
      <c r="A1822" s="5">
        <v>44648.530970312495</v>
      </c>
      <c r="B1822" s="6" t="s">
        <v>9516</v>
      </c>
      <c r="D1822" s="1" t="str">
        <f>VLOOKUP(X1822,'Entity Types'!B:C,2,false)</f>
        <v>შპს</v>
      </c>
      <c r="E1822" s="1" t="b">
        <v>0</v>
      </c>
      <c r="F1822" s="6" t="s">
        <v>9517</v>
      </c>
      <c r="G1822" s="6" t="str">
        <f>VLOOKUP(W1822, Countries!B:H,7,false)</f>
        <v>საქართველო - GEO</v>
      </c>
      <c r="H1822" s="6" t="s">
        <v>9518</v>
      </c>
      <c r="K1822" s="6" t="s">
        <v>9519</v>
      </c>
      <c r="L1822" s="6">
        <v>6.000101584E10</v>
      </c>
      <c r="N1822" s="6" t="s">
        <v>80</v>
      </c>
      <c r="P1822" s="6" t="s">
        <v>9520</v>
      </c>
      <c r="Q1822" s="6" t="s">
        <v>9521</v>
      </c>
      <c r="R1822" s="6">
        <v>42471.0</v>
      </c>
      <c r="S1822" s="6">
        <v>1791.0</v>
      </c>
      <c r="T1822" s="1" t="str">
        <f t="shared" si="1"/>
        <v>ICE001821</v>
      </c>
      <c r="U1822" s="1" t="str">
        <f>TRIM(B1822)&amp;" (ს.კ. "&amp;TRIM(F1822)&amp;") - "&amp;VLOOKUP(X1822,'Entity Types'!B:C,2,false)</f>
        <v>ალიანსი თბილისი (ს.კ. 405144703) - შპს</v>
      </c>
      <c r="V1822" s="6" t="s">
        <v>62</v>
      </c>
      <c r="W1822" s="6" t="s">
        <v>63</v>
      </c>
      <c r="X1822" s="6" t="s">
        <v>64</v>
      </c>
    </row>
    <row r="1823">
      <c r="A1823" s="5">
        <v>44648.552403009264</v>
      </c>
      <c r="B1823" s="6" t="s">
        <v>9522</v>
      </c>
      <c r="D1823" s="1" t="str">
        <f>VLOOKUP(X1823,'Entity Types'!B:C,2,false)</f>
        <v>შპს</v>
      </c>
      <c r="E1823" s="1" t="b">
        <v>0</v>
      </c>
      <c r="F1823" s="6" t="s">
        <v>9523</v>
      </c>
      <c r="G1823" s="6" t="str">
        <f>VLOOKUP(W1823, Countries!B:H,7,false)</f>
        <v>საქართველო - GEO</v>
      </c>
      <c r="H1823" s="6" t="s">
        <v>9524</v>
      </c>
      <c r="K1823" s="6" t="s">
        <v>9525</v>
      </c>
      <c r="L1823" s="6">
        <v>6.1001070598E10</v>
      </c>
      <c r="N1823" s="6" t="s">
        <v>80</v>
      </c>
      <c r="P1823" s="6" t="s">
        <v>9526</v>
      </c>
      <c r="R1823" s="6">
        <v>41730.0</v>
      </c>
      <c r="S1823" s="6">
        <v>1874.0</v>
      </c>
      <c r="T1823" s="1" t="str">
        <f t="shared" si="1"/>
        <v>ICE001822</v>
      </c>
      <c r="U1823" s="1" t="str">
        <f>TRIM(B1823)&amp;" (ს.კ. "&amp;TRIM(F1823)&amp;") - "&amp;VLOOKUP(X1823,'Entity Types'!B:C,2,false)</f>
        <v>სიმძლავრე (ს.კ. 445440531) - შპს</v>
      </c>
      <c r="V1823" s="6" t="s">
        <v>62</v>
      </c>
      <c r="W1823" s="6" t="s">
        <v>63</v>
      </c>
      <c r="X1823" s="6" t="s">
        <v>64</v>
      </c>
    </row>
    <row r="1824">
      <c r="A1824" s="5">
        <v>44648.57645408565</v>
      </c>
      <c r="B1824" s="6" t="s">
        <v>9527</v>
      </c>
      <c r="D1824" s="1" t="str">
        <f>VLOOKUP(X1824,'Entity Types'!B:C,2,false)</f>
        <v>შპს</v>
      </c>
      <c r="E1824" s="1" t="b">
        <v>0</v>
      </c>
      <c r="F1824" s="6" t="s">
        <v>9528</v>
      </c>
      <c r="G1824" s="6" t="str">
        <f>VLOOKUP(W1824, Countries!B:H,7,false)</f>
        <v>საქართველო - GEO</v>
      </c>
      <c r="H1824" s="6" t="s">
        <v>9449</v>
      </c>
      <c r="K1824" s="6" t="s">
        <v>9525</v>
      </c>
      <c r="L1824" s="6">
        <v>6.1001070598E10</v>
      </c>
      <c r="N1824" s="6" t="s">
        <v>80</v>
      </c>
      <c r="P1824" s="6" t="s">
        <v>9529</v>
      </c>
      <c r="R1824" s="6">
        <v>42634.0</v>
      </c>
      <c r="S1824" s="6">
        <v>1873.0</v>
      </c>
      <c r="T1824" s="1" t="str">
        <f t="shared" si="1"/>
        <v>ICE001823</v>
      </c>
      <c r="U1824" s="1" t="str">
        <f>TRIM(B1824)&amp;" (ს.კ. "&amp;TRIM(F1824)&amp;") - "&amp;VLOOKUP(X1824,'Entity Types'!B:C,2,false)</f>
        <v>ახალი ძალა (ს.კ. 445492128) - შპს</v>
      </c>
      <c r="V1824" s="6" t="s">
        <v>6302</v>
      </c>
      <c r="W1824" s="6" t="s">
        <v>63</v>
      </c>
      <c r="X1824" s="6" t="s">
        <v>64</v>
      </c>
    </row>
    <row r="1825">
      <c r="A1825" s="5">
        <v>44648.58531717592</v>
      </c>
      <c r="B1825" s="6" t="s">
        <v>9530</v>
      </c>
      <c r="D1825" s="1" t="str">
        <f>VLOOKUP(X1825,'Entity Types'!B:C,2,false)</f>
        <v>შპს</v>
      </c>
      <c r="E1825" s="1" t="b">
        <v>0</v>
      </c>
      <c r="F1825" s="6" t="s">
        <v>9531</v>
      </c>
      <c r="G1825" s="6" t="str">
        <f>VLOOKUP(W1825, Countries!B:H,7,false)</f>
        <v>საქართველო - GEO</v>
      </c>
      <c r="H1825" s="6" t="s">
        <v>9532</v>
      </c>
      <c r="K1825" s="6" t="s">
        <v>9533</v>
      </c>
      <c r="L1825" s="6" t="s">
        <v>9534</v>
      </c>
      <c r="N1825" s="6" t="s">
        <v>80</v>
      </c>
      <c r="P1825" s="6" t="s">
        <v>9535</v>
      </c>
      <c r="R1825" s="6">
        <v>43545.0</v>
      </c>
      <c r="S1825" s="6">
        <v>1849.0</v>
      </c>
      <c r="T1825" s="1" t="str">
        <f t="shared" si="1"/>
        <v>ICE001824</v>
      </c>
      <c r="U1825" s="1" t="str">
        <f>TRIM(B1825)&amp;" (ს.კ. "&amp;TRIM(F1825)&amp;") - "&amp;VLOOKUP(X1825,'Entity Types'!B:C,2,false)</f>
        <v>შექმენი ახალი (ს.კ. 400261863) - შპს</v>
      </c>
      <c r="V1825" s="6" t="s">
        <v>6302</v>
      </c>
      <c r="W1825" s="6" t="s">
        <v>63</v>
      </c>
      <c r="X1825" s="6" t="s">
        <v>64</v>
      </c>
    </row>
    <row r="1826">
      <c r="A1826" s="5">
        <v>44648.58700262732</v>
      </c>
      <c r="B1826" s="6" t="s">
        <v>9536</v>
      </c>
      <c r="D1826" s="1" t="str">
        <f>VLOOKUP(X1826,'Entity Types'!B:C,2,false)</f>
        <v>შპს</v>
      </c>
      <c r="E1826" s="1" t="b">
        <v>0</v>
      </c>
      <c r="F1826" s="6" t="s">
        <v>9537</v>
      </c>
      <c r="G1826" s="6" t="str">
        <f>VLOOKUP(W1826, Countries!B:H,7,false)</f>
        <v>საქართველო - GEO</v>
      </c>
      <c r="H1826" s="6" t="s">
        <v>9538</v>
      </c>
      <c r="K1826" s="6" t="s">
        <v>9539</v>
      </c>
      <c r="L1826" s="6" t="s">
        <v>9540</v>
      </c>
      <c r="N1826" s="6" t="s">
        <v>9541</v>
      </c>
      <c r="P1826" s="6" t="s">
        <v>9542</v>
      </c>
      <c r="R1826" s="6">
        <v>39995.0</v>
      </c>
      <c r="S1826" s="6">
        <v>1824.0</v>
      </c>
      <c r="T1826" s="1" t="str">
        <f t="shared" si="1"/>
        <v>ICE001825</v>
      </c>
      <c r="U1826" s="1" t="str">
        <f>TRIM(B1826)&amp;" (ს.კ. "&amp;TRIM(F1826)&amp;") - "&amp;VLOOKUP(X1826,'Entity Types'!B:C,2,false)</f>
        <v>კავკას მეტალი (ს.კ. 205282308) - შპს</v>
      </c>
      <c r="V1826" s="6" t="s">
        <v>6302</v>
      </c>
      <c r="W1826" s="6" t="s">
        <v>63</v>
      </c>
      <c r="X1826" s="6" t="s">
        <v>64</v>
      </c>
    </row>
    <row r="1827">
      <c r="A1827" s="5">
        <v>44648.588636863424</v>
      </c>
      <c r="B1827" s="6" t="s">
        <v>9543</v>
      </c>
      <c r="D1827" s="1" t="str">
        <f>VLOOKUP(X1827,'Entity Types'!B:C,2,false)</f>
        <v>შპს</v>
      </c>
      <c r="E1827" s="1" t="b">
        <v>0</v>
      </c>
      <c r="F1827" s="6" t="s">
        <v>9544</v>
      </c>
      <c r="G1827" s="6" t="str">
        <f>VLOOKUP(W1827, Countries!B:H,7,false)</f>
        <v>საქართველო - GEO</v>
      </c>
      <c r="H1827" s="6" t="s">
        <v>9545</v>
      </c>
      <c r="K1827" s="6" t="s">
        <v>9546</v>
      </c>
      <c r="L1827" s="6">
        <v>1.8001010234E10</v>
      </c>
      <c r="N1827" s="6" t="s">
        <v>80</v>
      </c>
      <c r="P1827" s="6" t="s">
        <v>9547</v>
      </c>
      <c r="R1827" s="6">
        <v>41337.0</v>
      </c>
      <c r="S1827" s="6">
        <v>1785.0</v>
      </c>
      <c r="T1827" s="1" t="str">
        <f t="shared" si="1"/>
        <v>ICE001826</v>
      </c>
      <c r="U1827" s="1" t="str">
        <f>TRIM(B1827)&amp;" (ს.კ. "&amp;TRIM(F1827)&amp;") - "&amp;VLOOKUP(X1827,'Entity Types'!B:C,2,false)</f>
        <v>მეტალ ექსპო (METAL EXPO) (ს.კ. 430026777) - შპს</v>
      </c>
      <c r="V1827" s="6" t="s">
        <v>6302</v>
      </c>
      <c r="W1827" s="6" t="s">
        <v>63</v>
      </c>
      <c r="X1827" s="6" t="s">
        <v>64</v>
      </c>
    </row>
    <row r="1828">
      <c r="A1828" s="7">
        <v>44648.59015525463</v>
      </c>
      <c r="B1828" s="6" t="s">
        <v>9548</v>
      </c>
      <c r="D1828" s="1" t="str">
        <f>VLOOKUP(X1828,'Entity Types'!B:C,2,false)</f>
        <v>შპს</v>
      </c>
      <c r="E1828" s="1" t="b">
        <v>0</v>
      </c>
      <c r="F1828" s="6" t="s">
        <v>9549</v>
      </c>
      <c r="G1828" s="6" t="str">
        <f>VLOOKUP(W1828, Countries!B:H,7,false)</f>
        <v>საქართველო - GEO</v>
      </c>
      <c r="H1828" s="6" t="s">
        <v>3584</v>
      </c>
      <c r="K1828" s="6" t="s">
        <v>9219</v>
      </c>
      <c r="L1828" s="6">
        <v>6.1001057523E10</v>
      </c>
      <c r="N1828" s="6" t="s">
        <v>80</v>
      </c>
      <c r="P1828" s="6" t="s">
        <v>9550</v>
      </c>
      <c r="R1828" s="6">
        <v>40674.0</v>
      </c>
      <c r="S1828" s="6">
        <v>1833.0</v>
      </c>
      <c r="T1828" s="1" t="str">
        <f t="shared" si="1"/>
        <v>ICE001827</v>
      </c>
      <c r="U1828" s="1" t="str">
        <f>TRIM(B1828)&amp;" (ს.კ. "&amp;TRIM(F1828)&amp;") - "&amp;VLOOKUP(X1828,'Entity Types'!B:C,2,false)</f>
        <v>AKZONOBEL GEO (ს.კ. 448383464) - შპს</v>
      </c>
      <c r="V1828" s="6" t="s">
        <v>6302</v>
      </c>
      <c r="W1828" s="6" t="s">
        <v>63</v>
      </c>
      <c r="X1828" s="6" t="s">
        <v>64</v>
      </c>
    </row>
    <row r="1829">
      <c r="A1829" s="5">
        <v>44648.593753865745</v>
      </c>
      <c r="B1829" s="6" t="s">
        <v>9551</v>
      </c>
      <c r="D1829" s="1" t="str">
        <f>VLOOKUP(X1829,'Entity Types'!B:C,2,false)</f>
        <v>შპს</v>
      </c>
      <c r="E1829" s="1" t="b">
        <v>0</v>
      </c>
      <c r="F1829" s="6" t="s">
        <v>9552</v>
      </c>
      <c r="G1829" s="6" t="str">
        <f>VLOOKUP(W1829, Countries!B:H,7,false)</f>
        <v>საქართველო - GEO</v>
      </c>
      <c r="H1829" s="6" t="s">
        <v>9553</v>
      </c>
      <c r="K1829" s="6" t="s">
        <v>9554</v>
      </c>
      <c r="L1829" s="6">
        <v>6.1010001172E10</v>
      </c>
      <c r="N1829" s="6" t="s">
        <v>80</v>
      </c>
      <c r="P1829" s="6" t="s">
        <v>9555</v>
      </c>
      <c r="R1829" s="6">
        <v>42165.0</v>
      </c>
      <c r="S1829" s="6">
        <v>1806.0</v>
      </c>
      <c r="T1829" s="1" t="str">
        <f t="shared" si="1"/>
        <v>ICE001828</v>
      </c>
      <c r="U1829" s="1" t="str">
        <f>TRIM(B1829)&amp;" (ს.კ. "&amp;TRIM(F1829)&amp;") - "&amp;VLOOKUP(X1829,'Entity Types'!B:C,2,false)</f>
        <v>ფელიქსი (ს.კ. 445464907) - შპს</v>
      </c>
      <c r="V1829" s="6" t="s">
        <v>6302</v>
      </c>
      <c r="W1829" s="6" t="s">
        <v>63</v>
      </c>
      <c r="X1829" s="6" t="s">
        <v>64</v>
      </c>
    </row>
    <row r="1830">
      <c r="A1830" s="5">
        <v>44648.59541011574</v>
      </c>
      <c r="B1830" s="6" t="s">
        <v>9556</v>
      </c>
      <c r="D1830" s="1" t="str">
        <f>VLOOKUP(X1830,'Entity Types'!B:C,2,false)</f>
        <v>მცირე მეწარმე</v>
      </c>
      <c r="E1830" s="1" t="b">
        <v>0</v>
      </c>
      <c r="F1830" s="6" t="s">
        <v>9557</v>
      </c>
      <c r="G1830" s="6" t="str">
        <f>VLOOKUP(W1830, Countries!B:H,7,false)</f>
        <v>საქართველო - GEO</v>
      </c>
      <c r="H1830" s="6" t="s">
        <v>9558</v>
      </c>
      <c r="N1830" s="6" t="s">
        <v>80</v>
      </c>
      <c r="P1830" s="6" t="s">
        <v>9559</v>
      </c>
      <c r="S1830" s="6">
        <v>1875.0</v>
      </c>
      <c r="T1830" s="1" t="str">
        <f t="shared" si="1"/>
        <v>ICE001829</v>
      </c>
      <c r="U1830" s="1" t="str">
        <f>TRIM(B1830)&amp;" (ს.კ. "&amp;TRIM(F1830)&amp;") - "&amp;VLOOKUP(X1830,'Entity Types'!B:C,2,false)</f>
        <v>კახი ხოლუაშვილი (ს.კ. 01032005186) - მცირე მეწარმე</v>
      </c>
      <c r="V1830" s="6" t="s">
        <v>6302</v>
      </c>
      <c r="W1830" s="6" t="s">
        <v>63</v>
      </c>
      <c r="X1830" s="6" t="s">
        <v>417</v>
      </c>
    </row>
    <row r="1831">
      <c r="A1831" s="5">
        <v>44648.60748530093</v>
      </c>
      <c r="B1831" s="6" t="s">
        <v>9560</v>
      </c>
      <c r="D1831" s="1" t="str">
        <f>VLOOKUP(X1831,'Entity Types'!B:C,2,false)</f>
        <v>შპს</v>
      </c>
      <c r="E1831" s="1" t="b">
        <v>0</v>
      </c>
      <c r="F1831" s="6" t="s">
        <v>9561</v>
      </c>
      <c r="G1831" s="6" t="str">
        <f>VLOOKUP(W1831, Countries!B:H,7,false)</f>
        <v>საქართველო - GEO</v>
      </c>
      <c r="H1831" s="6" t="s">
        <v>9562</v>
      </c>
      <c r="K1831" s="6" t="s">
        <v>9563</v>
      </c>
      <c r="L1831" s="6">
        <v>6.1001035386E10</v>
      </c>
      <c r="N1831" s="6" t="s">
        <v>80</v>
      </c>
      <c r="P1831" s="6" t="s">
        <v>9564</v>
      </c>
      <c r="R1831" s="6">
        <v>43619.0</v>
      </c>
      <c r="T1831" s="1" t="str">
        <f t="shared" si="1"/>
        <v>ICE001830</v>
      </c>
      <c r="U1831" s="1" t="str">
        <f>TRIM(B1831)&amp;" (ს.კ. "&amp;TRIM(F1831)&amp;") - "&amp;VLOOKUP(X1831,'Entity Types'!B:C,2,false)</f>
        <v>ტერასა ტვიში (ს.კ. 445559958) - შპს</v>
      </c>
      <c r="V1831" s="6" t="s">
        <v>6302</v>
      </c>
      <c r="W1831" s="6" t="s">
        <v>63</v>
      </c>
      <c r="X1831" s="6" t="s">
        <v>64</v>
      </c>
    </row>
    <row r="1832">
      <c r="A1832" s="5">
        <v>44648.61191651621</v>
      </c>
      <c r="B1832" s="6" t="s">
        <v>9565</v>
      </c>
      <c r="D1832" s="1" t="str">
        <f>VLOOKUP(X1832,'Entity Types'!B:C,2,false)</f>
        <v>შპს</v>
      </c>
      <c r="E1832" s="1" t="b">
        <v>0</v>
      </c>
      <c r="F1832" s="6" t="s">
        <v>9566</v>
      </c>
      <c r="G1832" s="6" t="str">
        <f>VLOOKUP(W1832, Countries!B:H,7,false)</f>
        <v>საქართველო - GEO</v>
      </c>
      <c r="H1832" s="6" t="s">
        <v>9567</v>
      </c>
      <c r="K1832" s="6" t="s">
        <v>9568</v>
      </c>
      <c r="L1832" s="6">
        <v>6.100101218E10</v>
      </c>
      <c r="N1832" s="6" t="s">
        <v>80</v>
      </c>
      <c r="P1832" s="6" t="s">
        <v>9569</v>
      </c>
      <c r="R1832" s="6">
        <v>44340.0</v>
      </c>
      <c r="T1832" s="1" t="str">
        <f t="shared" si="1"/>
        <v>ICE001831</v>
      </c>
      <c r="U1832" s="1" t="str">
        <f>TRIM(B1832)&amp;" (ს.კ. "&amp;TRIM(F1832)&amp;") - "&amp;VLOOKUP(X1832,'Entity Types'!B:C,2,false)</f>
        <v>ალიანს რესტორატორი (ს.კ. 445599479) - შპს</v>
      </c>
      <c r="V1832" s="6" t="s">
        <v>6302</v>
      </c>
      <c r="W1832" s="6" t="s">
        <v>63</v>
      </c>
      <c r="X1832" s="6" t="s">
        <v>64</v>
      </c>
    </row>
    <row r="1833">
      <c r="A1833" s="5">
        <v>44648.614326875</v>
      </c>
      <c r="B1833" s="6" t="s">
        <v>9570</v>
      </c>
      <c r="D1833" s="1" t="str">
        <f>VLOOKUP(X1833,'Entity Types'!B:C,2,false)</f>
        <v>მცირე მეწარმე</v>
      </c>
      <c r="E1833" s="1" t="b">
        <v>0</v>
      </c>
      <c r="F1833" s="6" t="s">
        <v>9571</v>
      </c>
      <c r="G1833" s="6" t="str">
        <f>VLOOKUP(W1833, Countries!B:H,7,false)</f>
        <v>საქართველო - GEO</v>
      </c>
      <c r="H1833" s="6" t="s">
        <v>9572</v>
      </c>
      <c r="N1833" s="6" t="s">
        <v>80</v>
      </c>
      <c r="P1833" s="6" t="s">
        <v>9573</v>
      </c>
      <c r="S1833" s="6">
        <v>1828.0</v>
      </c>
      <c r="T1833" s="1" t="str">
        <f t="shared" si="1"/>
        <v>ICE001832</v>
      </c>
      <c r="U1833" s="1" t="str">
        <f>TRIM(B1833)&amp;" (ს.კ. "&amp;TRIM(F1833)&amp;") - "&amp;VLOOKUP(X1833,'Entity Types'!B:C,2,false)</f>
        <v>სოსო ოქრუაძე (ს.კ. 33001021790) - მცირე მეწარმე</v>
      </c>
      <c r="V1833" s="6" t="s">
        <v>6302</v>
      </c>
      <c r="W1833" s="6" t="s">
        <v>63</v>
      </c>
      <c r="X1833" s="6" t="s">
        <v>417</v>
      </c>
    </row>
    <row r="1834">
      <c r="A1834" s="7">
        <v>44649.50490564815</v>
      </c>
      <c r="B1834" s="6" t="s">
        <v>9574</v>
      </c>
      <c r="D1834" s="1" t="str">
        <f>VLOOKUP(X1834,'Entity Types'!B:C,2,false)</f>
        <v>შპს</v>
      </c>
      <c r="E1834" s="1" t="b">
        <v>0</v>
      </c>
      <c r="F1834" s="6" t="s">
        <v>9575</v>
      </c>
      <c r="G1834" s="6" t="str">
        <f>VLOOKUP(W1834, Countries!B:H,7,false)</f>
        <v>საქართველო - GEO</v>
      </c>
      <c r="H1834" s="6" t="s">
        <v>9576</v>
      </c>
      <c r="K1834" s="6" t="s">
        <v>9577</v>
      </c>
      <c r="L1834" s="6" t="s">
        <v>9578</v>
      </c>
      <c r="N1834" s="6" t="s">
        <v>80</v>
      </c>
      <c r="P1834" s="6" t="s">
        <v>9579</v>
      </c>
      <c r="R1834" s="6">
        <v>43074.0</v>
      </c>
      <c r="S1834" s="6">
        <v>1850.0</v>
      </c>
      <c r="T1834" s="1" t="str">
        <f t="shared" si="1"/>
        <v>ICE001833</v>
      </c>
      <c r="U1834" s="1" t="str">
        <f>TRIM(B1834)&amp;" (ს.კ. "&amp;TRIM(F1834)&amp;") - "&amp;VLOOKUP(X1834,'Entity Types'!B:C,2,false)</f>
        <v>ჯეო ჰიბრიდი (ს.კ. 406231634) - შპს</v>
      </c>
      <c r="V1834" s="6" t="s">
        <v>62</v>
      </c>
      <c r="W1834" s="6" t="s">
        <v>63</v>
      </c>
      <c r="X1834" s="6" t="s">
        <v>64</v>
      </c>
    </row>
    <row r="1835">
      <c r="A1835" s="5">
        <v>44658.44085090278</v>
      </c>
      <c r="B1835" s="6" t="s">
        <v>9580</v>
      </c>
      <c r="D1835" s="1" t="str">
        <f>VLOOKUP(X1835,'Entity Types'!B:C,2,false)</f>
        <v>მცირე მეწარმე</v>
      </c>
      <c r="E1835" s="1" t="b">
        <v>0</v>
      </c>
      <c r="F1835" s="6" t="s">
        <v>9581</v>
      </c>
      <c r="G1835" s="6" t="str">
        <f>VLOOKUP(W1835, Countries!B:H,7,false)</f>
        <v>საქართველო - GEO</v>
      </c>
      <c r="H1835" s="6" t="s">
        <v>9582</v>
      </c>
      <c r="N1835" s="6" t="s">
        <v>80</v>
      </c>
      <c r="P1835" s="6" t="s">
        <v>9583</v>
      </c>
      <c r="S1835" s="6">
        <v>1587.0</v>
      </c>
      <c r="T1835" s="1" t="str">
        <f t="shared" si="1"/>
        <v>ICE001834</v>
      </c>
      <c r="U1835" s="1" t="str">
        <f>TRIM(B1835)&amp;" (ს.კ. "&amp;TRIM(F1835)&amp;") - "&amp;VLOOKUP(X1835,'Entity Types'!B:C,2,false)</f>
        <v>სერგეი ალოიან (ს.კ. 01011077165) - მცირე მეწარმე</v>
      </c>
      <c r="V1835" s="6" t="s">
        <v>62</v>
      </c>
      <c r="W1835" s="6" t="s">
        <v>63</v>
      </c>
      <c r="X1835" s="6" t="s">
        <v>417</v>
      </c>
    </row>
    <row r="1836">
      <c r="A1836" s="5">
        <v>44658.44334643519</v>
      </c>
      <c r="B1836" s="6" t="s">
        <v>9584</v>
      </c>
      <c r="D1836" s="1" t="str">
        <f>VLOOKUP(X1836,'Entity Types'!B:C,2,false)</f>
        <v>მცირე მეწარმე</v>
      </c>
      <c r="E1836" s="1" t="b">
        <v>0</v>
      </c>
      <c r="F1836" s="6" t="s">
        <v>9585</v>
      </c>
      <c r="G1836" s="6" t="str">
        <f>VLOOKUP(W1836, Countries!B:H,7,false)</f>
        <v>საქართველო - GEO</v>
      </c>
      <c r="H1836" s="6" t="s">
        <v>9586</v>
      </c>
      <c r="N1836" s="6" t="s">
        <v>80</v>
      </c>
      <c r="P1836" s="6" t="s">
        <v>9587</v>
      </c>
      <c r="S1836" s="6">
        <v>1757.0</v>
      </c>
      <c r="T1836" s="1" t="str">
        <f t="shared" si="1"/>
        <v>ICE001835</v>
      </c>
      <c r="U1836" s="1" t="str">
        <f>TRIM(B1836)&amp;" (ს.კ. "&amp;TRIM(F1836)&amp;") - "&amp;VLOOKUP(X1836,'Entity Types'!B:C,2,false)</f>
        <v>დენის ბატურინი (ს.კ. 61001061730) - მცირე მეწარმე</v>
      </c>
      <c r="V1836" s="6" t="s">
        <v>6302</v>
      </c>
      <c r="W1836" s="6" t="s">
        <v>63</v>
      </c>
      <c r="X1836" s="6" t="s">
        <v>417</v>
      </c>
    </row>
    <row r="1837">
      <c r="A1837" s="5">
        <v>44658.4451187963</v>
      </c>
      <c r="B1837" s="6" t="s">
        <v>9588</v>
      </c>
      <c r="D1837" s="1" t="str">
        <f>VLOOKUP(X1837,'Entity Types'!B:C,2,false)</f>
        <v>ფიზ. პირი</v>
      </c>
      <c r="E1837" s="1" t="b">
        <v>0</v>
      </c>
      <c r="F1837" s="6" t="s">
        <v>9589</v>
      </c>
      <c r="G1837" s="6" t="str">
        <f>VLOOKUP(W1837, Countries!B:H,7,false)</f>
        <v>საქართველო - GEO</v>
      </c>
      <c r="H1837" s="6" t="s">
        <v>9590</v>
      </c>
      <c r="N1837" s="6" t="s">
        <v>9591</v>
      </c>
      <c r="P1837" s="6" t="s">
        <v>9592</v>
      </c>
      <c r="S1837" s="6">
        <v>1982.0</v>
      </c>
      <c r="T1837" s="1" t="str">
        <f t="shared" si="1"/>
        <v>ICE001836</v>
      </c>
      <c r="U1837" s="1" t="str">
        <f>TRIM(B1837)&amp;" (ს.კ. "&amp;TRIM(F1837)&amp;") - "&amp;VLOOKUP(X1837,'Entity Types'!B:C,2,false)</f>
        <v>ვალერიან გორჯელაძე (ს.კ. 61004062423) - ფიზ. პირი</v>
      </c>
      <c r="V1837" s="6" t="s">
        <v>6302</v>
      </c>
      <c r="W1837" s="6" t="s">
        <v>63</v>
      </c>
      <c r="X1837" s="6" t="s">
        <v>92</v>
      </c>
    </row>
    <row r="1838">
      <c r="A1838" s="5">
        <v>44658.44710928241</v>
      </c>
      <c r="B1838" s="6" t="s">
        <v>9593</v>
      </c>
      <c r="D1838" s="1" t="str">
        <f>VLOOKUP(X1838,'Entity Types'!B:C,2,false)</f>
        <v>მცირე მეწარმე</v>
      </c>
      <c r="E1838" s="1" t="b">
        <v>0</v>
      </c>
      <c r="F1838" s="6" t="s">
        <v>9594</v>
      </c>
      <c r="G1838" s="6" t="str">
        <f>VLOOKUP(W1838, Countries!B:H,7,false)</f>
        <v>საქართველო - GEO</v>
      </c>
      <c r="H1838" s="6" t="s">
        <v>9595</v>
      </c>
      <c r="N1838" s="6" t="s">
        <v>80</v>
      </c>
      <c r="P1838" s="6" t="s">
        <v>9596</v>
      </c>
      <c r="S1838" s="6">
        <v>1816.0</v>
      </c>
      <c r="T1838" s="1" t="str">
        <f t="shared" si="1"/>
        <v>ICE001837</v>
      </c>
      <c r="U1838" s="1" t="str">
        <f>TRIM(B1838)&amp;" (ს.კ. "&amp;TRIM(F1838)&amp;") - "&amp;VLOOKUP(X1838,'Entity Types'!B:C,2,false)</f>
        <v>ლაშა შავერდაშვილი (ს.კ. 01027089321) - მცირე მეწარმე</v>
      </c>
      <c r="V1838" s="6" t="s">
        <v>6302</v>
      </c>
      <c r="W1838" s="6" t="s">
        <v>63</v>
      </c>
      <c r="X1838" s="6" t="s">
        <v>417</v>
      </c>
    </row>
    <row r="1839">
      <c r="A1839" s="5">
        <v>44658.44845016203</v>
      </c>
      <c r="B1839" s="6" t="s">
        <v>9597</v>
      </c>
      <c r="D1839" s="1" t="str">
        <f>VLOOKUP(X1839,'Entity Types'!B:C,2,false)</f>
        <v>მცირე მეწარმე</v>
      </c>
      <c r="E1839" s="1" t="b">
        <v>0</v>
      </c>
      <c r="F1839" s="6" t="s">
        <v>9598</v>
      </c>
      <c r="G1839" s="6" t="str">
        <f>VLOOKUP(W1839, Countries!B:H,7,false)</f>
        <v>საქართველო - GEO</v>
      </c>
      <c r="H1839" s="6" t="s">
        <v>9599</v>
      </c>
      <c r="N1839" s="6" t="s">
        <v>80</v>
      </c>
      <c r="P1839" s="6" t="s">
        <v>9600</v>
      </c>
      <c r="S1839" s="6">
        <v>1848.0</v>
      </c>
      <c r="T1839" s="1" t="str">
        <f t="shared" si="1"/>
        <v>ICE001838</v>
      </c>
      <c r="U1839" s="1" t="str">
        <f>TRIM(B1839)&amp;" (ს.კ. "&amp;TRIM(F1839)&amp;") - "&amp;VLOOKUP(X1839,'Entity Types'!B:C,2,false)</f>
        <v>მანუჩარ გულიაშვილი (ს.კ. 28001004588) - მცირე მეწარმე</v>
      </c>
      <c r="V1839" s="6" t="s">
        <v>6302</v>
      </c>
      <c r="W1839" s="6" t="s">
        <v>63</v>
      </c>
      <c r="X1839" s="6" t="s">
        <v>417</v>
      </c>
    </row>
    <row r="1840">
      <c r="A1840" s="5">
        <v>44658.44989913194</v>
      </c>
      <c r="B1840" s="6" t="s">
        <v>9601</v>
      </c>
      <c r="D1840" s="1" t="str">
        <f>VLOOKUP(X1840,'Entity Types'!B:C,2,false)</f>
        <v>მცირე მეწარმე</v>
      </c>
      <c r="E1840" s="1" t="b">
        <v>0</v>
      </c>
      <c r="F1840" s="6" t="s">
        <v>9602</v>
      </c>
      <c r="G1840" s="6" t="str">
        <f>VLOOKUP(W1840, Countries!B:H,7,false)</f>
        <v>საქართველო - GEO</v>
      </c>
      <c r="H1840" s="6" t="s">
        <v>9603</v>
      </c>
      <c r="N1840" s="6" t="s">
        <v>9604</v>
      </c>
      <c r="P1840" s="6" t="s">
        <v>9605</v>
      </c>
      <c r="S1840" s="6">
        <v>1841.0</v>
      </c>
      <c r="T1840" s="1" t="str">
        <f t="shared" si="1"/>
        <v>ICE001839</v>
      </c>
      <c r="U1840" s="1" t="str">
        <f>TRIM(B1840)&amp;" (ს.კ. "&amp;TRIM(F1840)&amp;") - "&amp;VLOOKUP(X1840,'Entity Types'!B:C,2,false)</f>
        <v>ირაკლი კონცელიძე (ს.კ. 61004061086) - მცირე მეწარმე</v>
      </c>
      <c r="V1840" s="6" t="s">
        <v>6302</v>
      </c>
      <c r="W1840" s="6" t="s">
        <v>63</v>
      </c>
      <c r="X1840" s="6" t="s">
        <v>417</v>
      </c>
    </row>
    <row r="1841">
      <c r="A1841" s="5">
        <v>44658.45357388889</v>
      </c>
      <c r="B1841" s="6" t="s">
        <v>9606</v>
      </c>
      <c r="D1841" s="1" t="str">
        <f>VLOOKUP(X1841,'Entity Types'!B:C,2,false)</f>
        <v>ფიზ. პირი</v>
      </c>
      <c r="E1841" s="1" t="b">
        <v>0</v>
      </c>
      <c r="F1841" s="6" t="s">
        <v>9607</v>
      </c>
      <c r="G1841" s="6" t="str">
        <f>VLOOKUP(W1841, Countries!B:H,7,false)</f>
        <v>საქართველო - GEO</v>
      </c>
      <c r="H1841" s="6" t="s">
        <v>9608</v>
      </c>
      <c r="N1841" s="6" t="s">
        <v>80</v>
      </c>
      <c r="P1841" s="6" t="s">
        <v>9609</v>
      </c>
      <c r="S1841" s="6">
        <v>1756.0</v>
      </c>
      <c r="T1841" s="1" t="str">
        <f t="shared" si="1"/>
        <v>ICE001840</v>
      </c>
      <c r="U1841" s="1" t="str">
        <f>TRIM(B1841)&amp;" (ს.კ. "&amp;TRIM(F1841)&amp;") - "&amp;VLOOKUP(X1841,'Entity Types'!B:C,2,false)</f>
        <v>ლევანი ბაგაშვილი (ს.კ. 01027083562) - ფიზ. პირი</v>
      </c>
      <c r="V1841" s="6" t="s">
        <v>6302</v>
      </c>
      <c r="W1841" s="6" t="s">
        <v>63</v>
      </c>
      <c r="X1841" s="6" t="s">
        <v>92</v>
      </c>
    </row>
    <row r="1842">
      <c r="A1842" s="5">
        <v>44658.45551806713</v>
      </c>
      <c r="B1842" s="6" t="s">
        <v>5109</v>
      </c>
      <c r="D1842" s="1" t="str">
        <f>VLOOKUP(X1842,'Entity Types'!B:C,2,false)</f>
        <v>ფიზ. პირი</v>
      </c>
      <c r="E1842" s="1" t="b">
        <v>0</v>
      </c>
      <c r="F1842" s="6" t="s">
        <v>9610</v>
      </c>
      <c r="G1842" s="6" t="str">
        <f>VLOOKUP(W1842, Countries!B:H,7,false)</f>
        <v>საქართველო - GEO</v>
      </c>
      <c r="H1842" s="6" t="s">
        <v>9611</v>
      </c>
      <c r="N1842" s="6" t="s">
        <v>9612</v>
      </c>
      <c r="P1842" s="6" t="s">
        <v>9613</v>
      </c>
      <c r="S1842" s="6">
        <v>1831.0</v>
      </c>
      <c r="T1842" s="1" t="str">
        <f t="shared" si="1"/>
        <v>ICE001841</v>
      </c>
      <c r="U1842" s="1" t="str">
        <f>TRIM(B1842)&amp;" (ს.კ. "&amp;TRIM(F1842)&amp;") - "&amp;VLOOKUP(X1842,'Entity Types'!B:C,2,false)</f>
        <v>ნოდარ ვარსიმაშვილი (ს.კ. 45001031265) - ფიზ. პირი</v>
      </c>
      <c r="V1842" s="6" t="s">
        <v>6302</v>
      </c>
      <c r="W1842" s="6" t="s">
        <v>63</v>
      </c>
      <c r="X1842" s="6" t="s">
        <v>92</v>
      </c>
    </row>
    <row r="1843">
      <c r="A1843" s="5">
        <v>44663.5708090625</v>
      </c>
      <c r="B1843" s="6" t="s">
        <v>9614</v>
      </c>
      <c r="D1843" s="1" t="str">
        <f>VLOOKUP(X1843,'Entity Types'!B:C,2,false)</f>
        <v>ფიზ. პირი</v>
      </c>
      <c r="E1843" s="1" t="b">
        <v>0</v>
      </c>
      <c r="F1843" s="6" t="s">
        <v>9615</v>
      </c>
      <c r="G1843" s="6" t="str">
        <f>VLOOKUP(W1843, Countries!B:H,7,false)</f>
        <v>საქართველო - GEO</v>
      </c>
      <c r="H1843" s="6" t="s">
        <v>9616</v>
      </c>
      <c r="N1843" s="6" t="s">
        <v>80</v>
      </c>
      <c r="P1843" s="6" t="s">
        <v>9617</v>
      </c>
      <c r="T1843" s="1" t="str">
        <f t="shared" si="1"/>
        <v>ICE001842</v>
      </c>
      <c r="U1843" s="1" t="str">
        <f>TRIM(B1843)&amp;" (ს.კ. "&amp;TRIM(F1843)&amp;") - "&amp;VLOOKUP(X1843,'Entity Types'!B:C,2,false)</f>
        <v>იევგენ ოვეშნიაქოვ (ს.კ. 1982092803392) - ფიზ. პირი</v>
      </c>
      <c r="V1843" s="6" t="s">
        <v>62</v>
      </c>
      <c r="W1843" s="6" t="s">
        <v>63</v>
      </c>
      <c r="X1843" s="6" t="s">
        <v>92</v>
      </c>
    </row>
    <row r="1844">
      <c r="A1844" s="5">
        <v>44665.6605296412</v>
      </c>
      <c r="B1844" s="6" t="s">
        <v>9618</v>
      </c>
      <c r="D1844" s="1" t="str">
        <f>VLOOKUP(X1844,'Entity Types'!B:C,2,false)</f>
        <v>ფიზ. პირი</v>
      </c>
      <c r="E1844" s="1" t="b">
        <v>0</v>
      </c>
      <c r="F1844" s="6" t="s">
        <v>9619</v>
      </c>
      <c r="G1844" s="6" t="str">
        <f>VLOOKUP(W1844, Countries!B:H,7,false)</f>
        <v>საქართველო - GEO</v>
      </c>
      <c r="H1844" s="6" t="s">
        <v>9620</v>
      </c>
      <c r="N1844" s="6" t="s">
        <v>80</v>
      </c>
      <c r="P1844" s="6" t="s">
        <v>9621</v>
      </c>
      <c r="S1844" s="6">
        <v>1899.0</v>
      </c>
      <c r="T1844" s="1" t="str">
        <f t="shared" si="1"/>
        <v>ICE001843</v>
      </c>
      <c r="U1844" s="1" t="str">
        <f>TRIM(B1844)&amp;" (ს.კ. "&amp;TRIM(F1844)&amp;") - "&amp;VLOOKUP(X1844,'Entity Types'!B:C,2,false)</f>
        <v>ილია იაკობიძე (ს.კ. 01008053571) - ფიზ. პირი</v>
      </c>
      <c r="V1844" s="6" t="s">
        <v>62</v>
      </c>
      <c r="W1844" s="6" t="s">
        <v>63</v>
      </c>
      <c r="X1844" s="6" t="s">
        <v>92</v>
      </c>
    </row>
    <row r="1845">
      <c r="A1845" s="5">
        <v>44683.54925049769</v>
      </c>
      <c r="B1845" s="6" t="s">
        <v>9622</v>
      </c>
      <c r="D1845" s="1" t="str">
        <f>VLOOKUP(X1845,'Entity Types'!B:C,2,false)</f>
        <v>შპს</v>
      </c>
      <c r="E1845" s="1" t="b">
        <v>0</v>
      </c>
      <c r="F1845" s="6" t="s">
        <v>9623</v>
      </c>
      <c r="G1845" s="6" t="str">
        <f>VLOOKUP(W1845, Countries!B:H,7,false)</f>
        <v>საქართველო - GEO</v>
      </c>
      <c r="H1845" s="6" t="s">
        <v>9624</v>
      </c>
      <c r="K1845" s="6" t="s">
        <v>9625</v>
      </c>
      <c r="L1845" s="6">
        <v>2.4001000894E10</v>
      </c>
      <c r="N1845" s="6" t="s">
        <v>80</v>
      </c>
      <c r="P1845" s="6" t="s">
        <v>9626</v>
      </c>
      <c r="R1845" s="6">
        <v>40862.0</v>
      </c>
      <c r="S1845" s="6">
        <v>1826.0</v>
      </c>
      <c r="T1845" s="1" t="str">
        <f t="shared" si="1"/>
        <v>ICE001844</v>
      </c>
      <c r="U1845" s="1" t="str">
        <f>TRIM(B1845)&amp;" (ს.კ. "&amp;TRIM(F1845)&amp;") - "&amp;VLOOKUP(X1845,'Entity Types'!B:C,2,false)</f>
        <v>სტილ ჰაუსი (ს.კ. 401964567) - შპს</v>
      </c>
      <c r="V1845" s="6" t="s">
        <v>62</v>
      </c>
      <c r="W1845" s="6" t="s">
        <v>63</v>
      </c>
      <c r="X1845" s="6" t="s">
        <v>64</v>
      </c>
    </row>
    <row r="1846">
      <c r="A1846" s="5">
        <v>44683.55081601852</v>
      </c>
      <c r="B1846" s="6" t="s">
        <v>9627</v>
      </c>
      <c r="D1846" s="1" t="str">
        <f>VLOOKUP(X1846,'Entity Types'!B:C,2,false)</f>
        <v>შპს</v>
      </c>
      <c r="E1846" s="1" t="b">
        <v>0</v>
      </c>
      <c r="F1846" s="6" t="s">
        <v>9628</v>
      </c>
      <c r="G1846" s="6" t="str">
        <f>VLOOKUP(W1846, Countries!B:H,7,false)</f>
        <v>საქართველო - GEO</v>
      </c>
      <c r="H1846" s="6" t="s">
        <v>9629</v>
      </c>
      <c r="K1846" s="6" t="s">
        <v>9630</v>
      </c>
      <c r="L1846" s="6">
        <v>6.1006024468E10</v>
      </c>
      <c r="N1846" s="6" t="s">
        <v>80</v>
      </c>
      <c r="P1846" s="6" t="s">
        <v>9631</v>
      </c>
      <c r="R1846" s="6">
        <v>41535.0</v>
      </c>
      <c r="S1846" s="6">
        <v>1799.0</v>
      </c>
      <c r="T1846" s="1" t="str">
        <f t="shared" si="1"/>
        <v>ICE001845</v>
      </c>
      <c r="U1846" s="1" t="str">
        <f>TRIM(B1846)&amp;" (ს.კ. "&amp;TRIM(F1846)&amp;") - "&amp;VLOOKUP(X1846,'Entity Types'!B:C,2,false)</f>
        <v>ჰელიოსი (ს.კ. 445431541) - შპს</v>
      </c>
      <c r="V1846" s="6" t="s">
        <v>6302</v>
      </c>
      <c r="W1846" s="6" t="s">
        <v>63</v>
      </c>
      <c r="X1846" s="6" t="s">
        <v>64</v>
      </c>
    </row>
    <row r="1847">
      <c r="A1847" s="5">
        <v>44683.554312824075</v>
      </c>
      <c r="B1847" s="6" t="s">
        <v>9632</v>
      </c>
      <c r="D1847" s="1" t="str">
        <f>VLOOKUP(X1847,'Entity Types'!B:C,2,false)</f>
        <v>შპს</v>
      </c>
      <c r="E1847" s="1" t="b">
        <v>0</v>
      </c>
      <c r="F1847" s="6" t="s">
        <v>9633</v>
      </c>
      <c r="G1847" s="6" t="str">
        <f>VLOOKUP(W1847, Countries!B:H,7,false)</f>
        <v>საქართველო - GEO</v>
      </c>
      <c r="H1847" s="6" t="s">
        <v>9634</v>
      </c>
      <c r="K1847" s="6" t="s">
        <v>9635</v>
      </c>
      <c r="L1847" s="6" t="s">
        <v>9636</v>
      </c>
      <c r="N1847" s="6" t="s">
        <v>80</v>
      </c>
      <c r="P1847" s="6" t="s">
        <v>9637</v>
      </c>
      <c r="R1847" s="6">
        <v>43179.0</v>
      </c>
      <c r="S1847" s="6">
        <v>1854.0</v>
      </c>
      <c r="T1847" s="1" t="str">
        <f t="shared" si="1"/>
        <v>ICE001846</v>
      </c>
      <c r="U1847" s="1" t="str">
        <f>TRIM(B1847)&amp;" (ს.კ. "&amp;TRIM(F1847)&amp;") - "&amp;VLOOKUP(X1847,'Entity Types'!B:C,2,false)</f>
        <v>ქუდოს ჯორჯია (ს.კ. 406240884) - შპს</v>
      </c>
      <c r="V1847" s="6" t="s">
        <v>6302</v>
      </c>
      <c r="W1847" s="6" t="s">
        <v>63</v>
      </c>
      <c r="X1847" s="6" t="s">
        <v>64</v>
      </c>
    </row>
    <row r="1848">
      <c r="A1848" s="5">
        <v>44683.60217219907</v>
      </c>
      <c r="B1848" s="6" t="s">
        <v>9638</v>
      </c>
      <c r="D1848" s="1" t="str">
        <f>VLOOKUP(X1848,'Entity Types'!B:C,2,false)</f>
        <v>შპს</v>
      </c>
      <c r="E1848" s="1" t="b">
        <v>0</v>
      </c>
      <c r="F1848" s="6" t="s">
        <v>9639</v>
      </c>
      <c r="G1848" s="6" t="str">
        <f>VLOOKUP(W1848, Countries!B:H,7,false)</f>
        <v>საქართველო - GEO</v>
      </c>
      <c r="H1848" s="6" t="s">
        <v>9640</v>
      </c>
      <c r="K1848" s="6" t="s">
        <v>9641</v>
      </c>
      <c r="L1848" s="6">
        <v>6.1004002516E10</v>
      </c>
      <c r="N1848" s="6" t="s">
        <v>80</v>
      </c>
      <c r="P1848" s="6" t="s">
        <v>9642</v>
      </c>
      <c r="R1848" s="6">
        <v>42249.0</v>
      </c>
      <c r="T1848" s="1" t="str">
        <f t="shared" si="1"/>
        <v>ICE001847</v>
      </c>
      <c r="U1848" s="1" t="str">
        <f>TRIM(B1848)&amp;" (ს.კ. "&amp;TRIM(F1848)&amp;") - "&amp;VLOOKUP(X1848,'Entity Types'!B:C,2,false)</f>
        <v>გრანდ კაფე (ს.კ. 445469564) - შპს</v>
      </c>
      <c r="V1848" s="6" t="s">
        <v>6302</v>
      </c>
      <c r="W1848" s="6" t="s">
        <v>63</v>
      </c>
      <c r="X1848" s="6" t="s">
        <v>64</v>
      </c>
    </row>
    <row r="1849">
      <c r="A1849" s="5">
        <v>44687.50933561343</v>
      </c>
      <c r="B1849" s="6" t="s">
        <v>9643</v>
      </c>
      <c r="D1849" s="1" t="str">
        <f>VLOOKUP(X1849,'Entity Types'!B:C,2,false)</f>
        <v>ინდ. მეწარმე</v>
      </c>
      <c r="E1849" s="1" t="b">
        <v>0</v>
      </c>
      <c r="F1849" s="6" t="s">
        <v>9644</v>
      </c>
      <c r="G1849" s="6" t="str">
        <f>VLOOKUP(W1849, Countries!B:H,7,false)</f>
        <v>საქართველო - GEO</v>
      </c>
      <c r="H1849" s="6" t="s">
        <v>9645</v>
      </c>
      <c r="N1849" s="6" t="s">
        <v>80</v>
      </c>
      <c r="P1849" s="6" t="s">
        <v>9646</v>
      </c>
      <c r="Q1849" s="6" t="s">
        <v>9647</v>
      </c>
      <c r="R1849" s="6">
        <v>44468.0</v>
      </c>
      <c r="S1849" s="6">
        <v>1865.0</v>
      </c>
      <c r="T1849" s="1" t="str">
        <f t="shared" si="1"/>
        <v>ICE001848</v>
      </c>
      <c r="U1849" s="1" t="str">
        <f>TRIM(B1849)&amp;" (ს.კ. "&amp;TRIM(F1849)&amp;") - "&amp;VLOOKUP(X1849,'Entity Types'!B:C,2,false)</f>
        <v>ანა ფირცხალავა (ს.კ. 62003014448) - ინდ. მეწარმე</v>
      </c>
      <c r="V1849" s="6" t="s">
        <v>62</v>
      </c>
      <c r="W1849" s="6" t="s">
        <v>63</v>
      </c>
      <c r="X1849" s="6" t="s">
        <v>892</v>
      </c>
    </row>
    <row r="1850">
      <c r="A1850" s="5">
        <v>44687.73772326389</v>
      </c>
      <c r="B1850" s="6" t="s">
        <v>9648</v>
      </c>
      <c r="D1850" s="1" t="str">
        <f>VLOOKUP(X1850,'Entity Types'!B:C,2,false)</f>
        <v>შპს</v>
      </c>
      <c r="E1850" s="1" t="b">
        <v>0</v>
      </c>
      <c r="F1850" s="6" t="s">
        <v>9649</v>
      </c>
      <c r="G1850" s="6" t="str">
        <f>VLOOKUP(W1850, Countries!B:H,7,false)</f>
        <v>საქართველო - GEO</v>
      </c>
      <c r="H1850" s="6" t="s">
        <v>9650</v>
      </c>
      <c r="K1850" s="6" t="s">
        <v>9651</v>
      </c>
      <c r="L1850" s="6">
        <v>3.7001018394E10</v>
      </c>
      <c r="N1850" s="6" t="s">
        <v>80</v>
      </c>
      <c r="P1850" s="6" t="s">
        <v>9652</v>
      </c>
      <c r="Q1850" s="6" t="s">
        <v>9653</v>
      </c>
      <c r="R1850" s="6">
        <v>41971.0</v>
      </c>
      <c r="S1850" s="6">
        <v>1877.0</v>
      </c>
      <c r="T1850" s="1" t="str">
        <f t="shared" si="1"/>
        <v>ICE001849</v>
      </c>
      <c r="U1850" s="1" t="str">
        <f>TRIM(B1850)&amp;" (ს.კ. "&amp;TRIM(F1850)&amp;") - "&amp;VLOOKUP(X1850,'Entity Types'!B:C,2,false)</f>
        <v>პრაიმ არქი (ს.კ. 406132929) - შპს</v>
      </c>
      <c r="V1850" s="6" t="s">
        <v>62</v>
      </c>
      <c r="W1850" s="6" t="s">
        <v>63</v>
      </c>
      <c r="X1850" s="6" t="s">
        <v>64</v>
      </c>
    </row>
    <row r="1851">
      <c r="A1851" s="5">
        <v>44692.69875982639</v>
      </c>
      <c r="B1851" s="6" t="s">
        <v>9654</v>
      </c>
      <c r="D1851" s="1" t="str">
        <f>VLOOKUP(X1851,'Entity Types'!B:C,2,false)</f>
        <v>შპს</v>
      </c>
      <c r="E1851" s="1" t="b">
        <v>0</v>
      </c>
      <c r="F1851" s="6" t="s">
        <v>9655</v>
      </c>
      <c r="G1851" s="6" t="str">
        <f>VLOOKUP(W1851, Countries!B:H,7,false)</f>
        <v>საქართველო - GEO</v>
      </c>
      <c r="H1851" s="6" t="s">
        <v>9656</v>
      </c>
      <c r="K1851" s="6" t="s">
        <v>9657</v>
      </c>
      <c r="L1851" s="6">
        <v>6.200101705E10</v>
      </c>
      <c r="N1851" s="6" t="s">
        <v>80</v>
      </c>
      <c r="P1851" s="6" t="s">
        <v>9658</v>
      </c>
      <c r="R1851" s="6">
        <v>42285.0</v>
      </c>
      <c r="S1851" s="6">
        <v>1506.0</v>
      </c>
      <c r="T1851" s="1" t="str">
        <f t="shared" si="1"/>
        <v>ICE001850</v>
      </c>
      <c r="U1851" s="1" t="str">
        <f>TRIM(B1851)&amp;" (ს.კ. "&amp;TRIM(F1851)&amp;") - "&amp;VLOOKUP(X1851,'Entity Types'!B:C,2,false)</f>
        <v>კომპანია ჯდჯ (ს.კ. 405119964) - შპს</v>
      </c>
      <c r="V1851" s="6" t="s">
        <v>62</v>
      </c>
      <c r="W1851" s="6" t="s">
        <v>63</v>
      </c>
      <c r="X1851" s="6" t="s">
        <v>64</v>
      </c>
    </row>
    <row r="1852">
      <c r="A1852" s="7">
        <v>44692.71337189815</v>
      </c>
      <c r="B1852" s="6" t="s">
        <v>9659</v>
      </c>
      <c r="D1852" s="1" t="str">
        <f>VLOOKUP(X1852,'Entity Types'!B:C,2,false)</f>
        <v>შპს</v>
      </c>
      <c r="E1852" s="1" t="b">
        <v>0</v>
      </c>
      <c r="F1852" s="6" t="s">
        <v>9660</v>
      </c>
      <c r="G1852" s="6" t="str">
        <f>VLOOKUP(W1852, Countries!B:H,7,false)</f>
        <v>საქართველო - GEO</v>
      </c>
      <c r="H1852" s="6" t="s">
        <v>9661</v>
      </c>
      <c r="K1852" s="6" t="s">
        <v>9662</v>
      </c>
      <c r="L1852" s="6" t="s">
        <v>9663</v>
      </c>
      <c r="N1852" s="6" t="s">
        <v>80</v>
      </c>
      <c r="P1852" s="6" t="s">
        <v>9664</v>
      </c>
      <c r="R1852" s="6">
        <v>42853.0</v>
      </c>
      <c r="S1852" s="6">
        <v>1700.0</v>
      </c>
      <c r="T1852" s="1" t="str">
        <f t="shared" si="1"/>
        <v>ICE001851</v>
      </c>
      <c r="U1852" s="1" t="str">
        <f>TRIM(B1852)&amp;" (ს.კ. "&amp;TRIM(F1852)&amp;") - "&amp;VLOOKUP(X1852,'Entity Types'!B:C,2,false)</f>
        <v>ბრავა ჭავჭავაძე 49 (ს.კ. 405204489) - შპს</v>
      </c>
      <c r="V1852" s="6" t="s">
        <v>62</v>
      </c>
      <c r="W1852" s="6" t="s">
        <v>63</v>
      </c>
      <c r="X1852" s="6" t="s">
        <v>64</v>
      </c>
    </row>
    <row r="1853">
      <c r="A1853" s="5">
        <v>44692.80477494213</v>
      </c>
      <c r="B1853" s="6" t="s">
        <v>9665</v>
      </c>
      <c r="D1853" s="1" t="str">
        <f>VLOOKUP(X1853,'Entity Types'!B:C,2,false)</f>
        <v>ამხანაგობა</v>
      </c>
      <c r="E1853" s="1" t="b">
        <v>0</v>
      </c>
      <c r="F1853" s="6" t="s">
        <v>9666</v>
      </c>
      <c r="G1853" s="6" t="str">
        <f>VLOOKUP(W1853, Countries!B:H,7,false)</f>
        <v>საქართველო - GEO</v>
      </c>
      <c r="H1853" s="6" t="s">
        <v>9667</v>
      </c>
      <c r="N1853" s="6" t="s">
        <v>80</v>
      </c>
      <c r="P1853" s="6" t="s">
        <v>9668</v>
      </c>
      <c r="S1853" s="6">
        <v>1747.0</v>
      </c>
      <c r="T1853" s="1" t="str">
        <f t="shared" si="1"/>
        <v>ICE001852</v>
      </c>
      <c r="U1853" s="1" t="str">
        <f>TRIM(B1853)&amp;" (ს.კ. "&amp;TRIM(F1853)&amp;") - "&amp;VLOOKUP(X1853,'Entity Types'!B:C,2,false)</f>
        <v>ფრანგული უბანი ფრანგული უბნის "დ" და "ე" ბლოკების ამხანაგობა (ს.კ. 200316657) - ამხანაგობა</v>
      </c>
      <c r="V1853" s="6" t="s">
        <v>62</v>
      </c>
      <c r="W1853" s="6" t="s">
        <v>63</v>
      </c>
      <c r="X1853" s="6" t="s">
        <v>259</v>
      </c>
    </row>
    <row r="1854">
      <c r="A1854" s="5">
        <v>44692.806214791664</v>
      </c>
      <c r="B1854" s="6" t="s">
        <v>9669</v>
      </c>
      <c r="D1854" s="1" t="str">
        <f>VLOOKUP(X1854,'Entity Types'!B:C,2,false)</f>
        <v>ამხანაგობა</v>
      </c>
      <c r="E1854" s="1" t="b">
        <v>0</v>
      </c>
      <c r="F1854" s="6" t="s">
        <v>9670</v>
      </c>
      <c r="G1854" s="6" t="str">
        <f>VLOOKUP(W1854, Countries!B:H,7,false)</f>
        <v>საქართველო - GEO</v>
      </c>
      <c r="H1854" s="6" t="s">
        <v>9671</v>
      </c>
      <c r="N1854" s="6" t="s">
        <v>80</v>
      </c>
      <c r="P1854" s="6" t="s">
        <v>9672</v>
      </c>
      <c r="S1854" s="6">
        <v>1750.0</v>
      </c>
      <c r="T1854" s="1" t="str">
        <f t="shared" si="1"/>
        <v>ICE001853</v>
      </c>
      <c r="U1854" s="1" t="str">
        <f>TRIM(B1854)&amp;" (ს.კ. "&amp;TRIM(F1854)&amp;") - "&amp;VLOOKUP(X1854,'Entity Types'!B:C,2,false)</f>
        <v>ფრანგული დასახლების ა-ბ-გ ბლოკების ამხანაგობა (ს.კ. 200317273) - ამხანაგობა</v>
      </c>
      <c r="V1854" s="6" t="s">
        <v>62</v>
      </c>
      <c r="W1854" s="6" t="s">
        <v>63</v>
      </c>
      <c r="X1854" s="6" t="s">
        <v>259</v>
      </c>
    </row>
    <row r="1855">
      <c r="A1855" s="7">
        <v>44694.52450155093</v>
      </c>
      <c r="B1855" s="6" t="s">
        <v>9673</v>
      </c>
      <c r="D1855" s="1" t="str">
        <f>VLOOKUP(X1855,'Entity Types'!B:C,2,false)</f>
        <v>ამხანაგობა</v>
      </c>
      <c r="E1855" s="1" t="b">
        <v>0</v>
      </c>
      <c r="F1855" s="6" t="s">
        <v>80</v>
      </c>
      <c r="G1855" s="6" t="str">
        <f>VLOOKUP(W1855, Countries!B:H,7,false)</f>
        <v>საქართველო - GEO</v>
      </c>
      <c r="H1855" s="6" t="s">
        <v>9674</v>
      </c>
      <c r="K1855" s="6" t="s">
        <v>9675</v>
      </c>
      <c r="L1855" s="6">
        <v>6.1004004187E10</v>
      </c>
      <c r="N1855" s="6" t="s">
        <v>80</v>
      </c>
      <c r="P1855" s="6" t="s">
        <v>9676</v>
      </c>
      <c r="S1855" s="6">
        <v>1749.0</v>
      </c>
      <c r="T1855" s="1" t="str">
        <f t="shared" si="1"/>
        <v>ICE001854</v>
      </c>
      <c r="U1855" s="1" t="str">
        <f>TRIM(B1855)&amp;" (ს.კ. "&amp;TRIM(F1855)&amp;") - "&amp;VLOOKUP(X1855,'Entity Types'!B:C,2,false)</f>
        <v>გორგილაძის 88ა (ს.კ. ) - ამხანაგობა</v>
      </c>
      <c r="V1855" s="6" t="s">
        <v>62</v>
      </c>
      <c r="W1855" s="6" t="s">
        <v>63</v>
      </c>
      <c r="X1855" s="6" t="s">
        <v>259</v>
      </c>
    </row>
    <row r="1856">
      <c r="A1856" s="5">
        <v>44694.55078502315</v>
      </c>
      <c r="B1856" s="6" t="s">
        <v>9677</v>
      </c>
      <c r="D1856" s="1" t="str">
        <f>VLOOKUP(X1856,'Entity Types'!B:C,2,false)</f>
        <v>ამხანაგობა</v>
      </c>
      <c r="E1856" s="1" t="b">
        <v>0</v>
      </c>
      <c r="F1856" s="6" t="s">
        <v>80</v>
      </c>
      <c r="G1856" s="6" t="str">
        <f>VLOOKUP(W1856, Countries!B:H,7,false)</f>
        <v>საქართველო - GEO</v>
      </c>
      <c r="H1856" s="6" t="s">
        <v>9678</v>
      </c>
      <c r="K1856" s="6" t="s">
        <v>9679</v>
      </c>
      <c r="N1856" s="6" t="s">
        <v>80</v>
      </c>
      <c r="P1856" s="6" t="s">
        <v>9680</v>
      </c>
      <c r="R1856" s="6">
        <v>44274.0</v>
      </c>
      <c r="S1856" s="6">
        <v>1607.0</v>
      </c>
      <c r="T1856" s="1" t="str">
        <f t="shared" si="1"/>
        <v>ICE001855</v>
      </c>
      <c r="U1856" s="1" t="str">
        <f>TRIM(B1856)&amp;" (ს.კ. "&amp;TRIM(F1856)&amp;") - "&amp;VLOOKUP(X1856,'Entity Types'!B:C,2,false)</f>
        <v>ისანი პალასი (ს.კ. ) - ამხანაგობა</v>
      </c>
      <c r="V1856" s="6" t="s">
        <v>62</v>
      </c>
      <c r="W1856" s="6" t="s">
        <v>63</v>
      </c>
      <c r="X1856" s="6" t="s">
        <v>259</v>
      </c>
    </row>
    <row r="1857">
      <c r="A1857" s="5">
        <v>44697.558328645835</v>
      </c>
      <c r="B1857" s="6" t="s">
        <v>9681</v>
      </c>
      <c r="D1857" s="1" t="str">
        <f>VLOOKUP(X1857,'Entity Types'!B:C,2,false)</f>
        <v>შპს</v>
      </c>
      <c r="E1857" s="1" t="b">
        <v>0</v>
      </c>
      <c r="F1857" s="6" t="s">
        <v>9682</v>
      </c>
      <c r="G1857" s="6" t="str">
        <f>VLOOKUP(W1857, Countries!B:H,7,false)</f>
        <v>საქართველო - GEO</v>
      </c>
      <c r="H1857" s="6" t="s">
        <v>9683</v>
      </c>
      <c r="K1857" s="6" t="s">
        <v>9684</v>
      </c>
      <c r="L1857" s="6" t="s">
        <v>9685</v>
      </c>
      <c r="N1857" s="6" t="s">
        <v>80</v>
      </c>
      <c r="P1857" s="6" t="s">
        <v>9686</v>
      </c>
      <c r="R1857" s="6">
        <v>43342.0</v>
      </c>
      <c r="S1857" s="6">
        <v>1896.0</v>
      </c>
      <c r="T1857" s="1" t="str">
        <f t="shared" si="1"/>
        <v>ICE001856</v>
      </c>
      <c r="U1857" s="1" t="str">
        <f>TRIM(B1857)&amp;" (ს.კ. "&amp;TRIM(F1857)&amp;") - "&amp;VLOOKUP(X1857,'Entity Types'!B:C,2,false)</f>
        <v>ნინოწმინდა (ს.კ. 438115754) - შპს</v>
      </c>
      <c r="V1857" s="6" t="s">
        <v>62</v>
      </c>
      <c r="W1857" s="6" t="s">
        <v>63</v>
      </c>
      <c r="X1857" s="6" t="s">
        <v>64</v>
      </c>
    </row>
    <row r="1858">
      <c r="A1858" s="5">
        <v>44699.70831430556</v>
      </c>
      <c r="B1858" s="6" t="s">
        <v>657</v>
      </c>
      <c r="D1858" s="1" t="str">
        <f>VLOOKUP(X1858,'Entity Types'!B:C,2,false)</f>
        <v>ფიზ. პირი</v>
      </c>
      <c r="E1858" s="1" t="b">
        <v>0</v>
      </c>
      <c r="F1858" s="6" t="s">
        <v>9687</v>
      </c>
      <c r="G1858" s="6" t="str">
        <f>VLOOKUP(W1858, Countries!B:H,7,false)</f>
        <v>საქართველო - GEO</v>
      </c>
      <c r="H1858" s="6" t="s">
        <v>9688</v>
      </c>
      <c r="N1858" s="6" t="s">
        <v>80</v>
      </c>
      <c r="P1858" s="6" t="s">
        <v>9689</v>
      </c>
      <c r="S1858" s="6">
        <v>1876.0</v>
      </c>
      <c r="T1858" s="1" t="str">
        <f t="shared" si="1"/>
        <v>ICE001857</v>
      </c>
      <c r="U1858" s="1" t="str">
        <f>TRIM(B1858)&amp;" (ს.კ. "&amp;TRIM(F1858)&amp;") - "&amp;VLOOKUP(X1858,'Entity Types'!B:C,2,false)</f>
        <v>დემურ დიასამიძე (ს.კ. 61001029125) - ფიზ. პირი</v>
      </c>
      <c r="V1858" s="6" t="s">
        <v>62</v>
      </c>
      <c r="W1858" s="6" t="s">
        <v>63</v>
      </c>
      <c r="X1858" s="6" t="s">
        <v>92</v>
      </c>
    </row>
    <row r="1859">
      <c r="A1859" s="5">
        <v>44700.49944965278</v>
      </c>
      <c r="B1859" s="6" t="s">
        <v>9690</v>
      </c>
      <c r="D1859" s="1" t="str">
        <f>VLOOKUP(X1859,'Entity Types'!B:C,2,false)</f>
        <v>შპს</v>
      </c>
      <c r="E1859" s="1" t="b">
        <v>0</v>
      </c>
      <c r="F1859" s="6" t="s">
        <v>9691</v>
      </c>
      <c r="G1859" s="6" t="str">
        <f>VLOOKUP(W1859, Countries!B:H,7,false)</f>
        <v>საქართველო - GEO</v>
      </c>
      <c r="H1859" s="6" t="s">
        <v>9692</v>
      </c>
      <c r="K1859" s="6" t="s">
        <v>9693</v>
      </c>
      <c r="L1859" s="6">
        <v>6.1004004417E10</v>
      </c>
      <c r="N1859" s="6" t="s">
        <v>80</v>
      </c>
      <c r="P1859" s="6" t="s">
        <v>9694</v>
      </c>
      <c r="R1859" s="6">
        <v>42415.0</v>
      </c>
      <c r="S1859" s="6">
        <v>2142.0</v>
      </c>
      <c r="T1859" s="1" t="str">
        <f t="shared" si="1"/>
        <v>ICE001858</v>
      </c>
      <c r="U1859" s="1" t="str">
        <f>TRIM(B1859)&amp;" (ს.კ. "&amp;TRIM(F1859)&amp;") - "&amp;VLOOKUP(X1859,'Entity Types'!B:C,2,false)</f>
        <v>ლაიქ ჰაუსი (ს.კ. 445478563) - შპს</v>
      </c>
      <c r="V1859" s="6" t="s">
        <v>62</v>
      </c>
      <c r="W1859" s="6" t="s">
        <v>63</v>
      </c>
      <c r="X1859" s="6" t="s">
        <v>64</v>
      </c>
    </row>
    <row r="1860">
      <c r="A1860" s="5">
        <v>44701.45705001157</v>
      </c>
      <c r="B1860" s="6" t="s">
        <v>9695</v>
      </c>
      <c r="D1860" s="1" t="str">
        <f>VLOOKUP(X1860,'Entity Types'!B:C,2,false)</f>
        <v>შპს</v>
      </c>
      <c r="E1860" s="1" t="b">
        <v>0</v>
      </c>
      <c r="F1860" s="6" t="s">
        <v>9696</v>
      </c>
      <c r="G1860" s="6" t="str">
        <f>VLOOKUP(W1860, Countries!B:H,7,false)</f>
        <v>საქართველო - GEO</v>
      </c>
      <c r="H1860" s="6" t="s">
        <v>9697</v>
      </c>
      <c r="K1860" s="6" t="s">
        <v>9698</v>
      </c>
      <c r="L1860" s="6">
        <v>6.1006034836E10</v>
      </c>
      <c r="N1860" s="6" t="s">
        <v>80</v>
      </c>
      <c r="P1860" s="6" t="s">
        <v>9699</v>
      </c>
      <c r="R1860" s="6">
        <v>40557.0</v>
      </c>
      <c r="S1860" s="6">
        <v>1798.0</v>
      </c>
      <c r="T1860" s="1" t="str">
        <f t="shared" si="1"/>
        <v>ICE001859</v>
      </c>
      <c r="U1860" s="1" t="str">
        <f>TRIM(B1860)&amp;" (ს.კ. "&amp;TRIM(F1860)&amp;") - "&amp;VLOOKUP(X1860,'Entity Types'!B:C,2,false)</f>
        <v>ოთო–555 (ს.კ. 448382633) - შპს</v>
      </c>
      <c r="V1860" s="6" t="s">
        <v>62</v>
      </c>
      <c r="W1860" s="6" t="s">
        <v>63</v>
      </c>
      <c r="X1860" s="6" t="s">
        <v>64</v>
      </c>
    </row>
    <row r="1861">
      <c r="A1861" s="5">
        <v>44701.458816701386</v>
      </c>
      <c r="B1861" s="6" t="s">
        <v>9700</v>
      </c>
      <c r="D1861" s="1" t="str">
        <f>VLOOKUP(X1861,'Entity Types'!B:C,2,false)</f>
        <v>შპს</v>
      </c>
      <c r="E1861" s="1" t="b">
        <v>0</v>
      </c>
      <c r="F1861" s="6" t="s">
        <v>9701</v>
      </c>
      <c r="G1861" s="6" t="str">
        <f>VLOOKUP(W1861, Countries!B:H,7,false)</f>
        <v>საქართველო - GEO</v>
      </c>
      <c r="H1861" s="6" t="s">
        <v>9702</v>
      </c>
      <c r="K1861" s="6" t="s">
        <v>9698</v>
      </c>
      <c r="L1861" s="6">
        <v>6.1006034836E10</v>
      </c>
      <c r="N1861" s="6" t="s">
        <v>80</v>
      </c>
      <c r="P1861" s="6" t="s">
        <v>9703</v>
      </c>
      <c r="R1861" s="6">
        <v>42850.0</v>
      </c>
      <c r="S1861" s="6">
        <v>1797.0</v>
      </c>
      <c r="T1861" s="1" t="str">
        <f t="shared" si="1"/>
        <v>ICE001860</v>
      </c>
      <c r="U1861" s="1" t="str">
        <f>TRIM(B1861)&amp;" (ს.კ. "&amp;TRIM(F1861)&amp;") - "&amp;VLOOKUP(X1861,'Entity Types'!B:C,2,false)</f>
        <v>ანთ გრუპ (ს.კ. 448403479) - შპს</v>
      </c>
      <c r="V1861" s="6" t="s">
        <v>6302</v>
      </c>
      <c r="W1861" s="6" t="s">
        <v>63</v>
      </c>
      <c r="X1861" s="6" t="s">
        <v>64</v>
      </c>
    </row>
    <row r="1862">
      <c r="A1862" s="5">
        <v>44701.46049070602</v>
      </c>
      <c r="B1862" s="6" t="s">
        <v>9704</v>
      </c>
      <c r="D1862" s="1" t="str">
        <f>VLOOKUP(X1862,'Entity Types'!B:C,2,false)</f>
        <v>შპს</v>
      </c>
      <c r="E1862" s="1" t="b">
        <v>0</v>
      </c>
      <c r="F1862" s="6" t="s">
        <v>9705</v>
      </c>
      <c r="G1862" s="6" t="str">
        <f>VLOOKUP(W1862, Countries!B:H,7,false)</f>
        <v>საქართველო - GEO</v>
      </c>
      <c r="H1862" s="6" t="s">
        <v>9706</v>
      </c>
      <c r="K1862" s="6" t="s">
        <v>9707</v>
      </c>
      <c r="L1862" s="6">
        <v>6.1010004625E10</v>
      </c>
      <c r="N1862" s="6" t="s">
        <v>80</v>
      </c>
      <c r="P1862" s="6" t="s">
        <v>9708</v>
      </c>
      <c r="R1862" s="6">
        <v>40630.0</v>
      </c>
      <c r="S1862" s="6">
        <v>1801.0</v>
      </c>
      <c r="T1862" s="1" t="str">
        <f t="shared" si="1"/>
        <v>ICE001861</v>
      </c>
      <c r="U1862" s="1" t="str">
        <f>TRIM(B1862)&amp;" (ს.კ. "&amp;TRIM(F1862)&amp;") - "&amp;VLOOKUP(X1862,'Entity Types'!B:C,2,false)</f>
        <v>რეზო+ (ს.კ. 445395590) - შპს</v>
      </c>
      <c r="V1862" s="6" t="s">
        <v>6302</v>
      </c>
      <c r="W1862" s="6" t="s">
        <v>63</v>
      </c>
      <c r="X1862" s="6" t="s">
        <v>64</v>
      </c>
    </row>
    <row r="1863">
      <c r="A1863" s="5">
        <v>44701.461911886574</v>
      </c>
      <c r="B1863" s="6" t="s">
        <v>9709</v>
      </c>
      <c r="D1863" s="1" t="str">
        <f>VLOOKUP(X1863,'Entity Types'!B:C,2,false)</f>
        <v>შპს</v>
      </c>
      <c r="E1863" s="1" t="b">
        <v>0</v>
      </c>
      <c r="F1863" s="6" t="s">
        <v>9710</v>
      </c>
      <c r="G1863" s="6" t="str">
        <f>VLOOKUP(W1863, Countries!B:H,7,false)</f>
        <v>საქართველო - GEO</v>
      </c>
      <c r="H1863" s="6" t="s">
        <v>9711</v>
      </c>
      <c r="K1863" s="6" t="s">
        <v>9712</v>
      </c>
      <c r="L1863" s="6">
        <v>1.8001070694E10</v>
      </c>
      <c r="N1863" s="6" t="s">
        <v>80</v>
      </c>
      <c r="P1863" s="6" t="s">
        <v>9713</v>
      </c>
      <c r="R1863" s="6">
        <v>42818.0</v>
      </c>
      <c r="S1863" s="6">
        <v>1802.0</v>
      </c>
      <c r="T1863" s="1" t="str">
        <f t="shared" si="1"/>
        <v>ICE001862</v>
      </c>
      <c r="U1863" s="1" t="str">
        <f>TRIM(B1863)&amp;" (ს.კ. "&amp;TRIM(F1863)&amp;") - "&amp;VLOOKUP(X1863,'Entity Types'!B:C,2,false)</f>
        <v>ელექტრიკი (ს.კ. 406205636) - შპს</v>
      </c>
      <c r="V1863" s="6" t="s">
        <v>6302</v>
      </c>
      <c r="W1863" s="6" t="s">
        <v>63</v>
      </c>
      <c r="X1863" s="6" t="s">
        <v>64</v>
      </c>
    </row>
    <row r="1864">
      <c r="A1864" s="5">
        <v>44701.46343428241</v>
      </c>
      <c r="B1864" s="6" t="s">
        <v>9714</v>
      </c>
      <c r="D1864" s="1" t="str">
        <f>VLOOKUP(X1864,'Entity Types'!B:C,2,false)</f>
        <v>შპს</v>
      </c>
      <c r="E1864" s="1" t="b">
        <v>0</v>
      </c>
      <c r="F1864" s="6" t="s">
        <v>9715</v>
      </c>
      <c r="G1864" s="6" t="str">
        <f>VLOOKUP(W1864, Countries!B:H,7,false)</f>
        <v>საქართველო - GEO</v>
      </c>
      <c r="H1864" s="6" t="s">
        <v>9716</v>
      </c>
      <c r="K1864" s="6" t="s">
        <v>9717</v>
      </c>
      <c r="L1864" s="6">
        <v>6.1006048869E10</v>
      </c>
      <c r="N1864" s="6" t="s">
        <v>80</v>
      </c>
      <c r="P1864" s="6" t="s">
        <v>9718</v>
      </c>
      <c r="R1864" s="6">
        <v>41360.0</v>
      </c>
      <c r="S1864" s="6">
        <v>1805.0</v>
      </c>
      <c r="T1864" s="1" t="str">
        <f t="shared" si="1"/>
        <v>ICE001863</v>
      </c>
      <c r="U1864" s="1" t="str">
        <f>TRIM(B1864)&amp;" (ს.კ. "&amp;TRIM(F1864)&amp;") - "&amp;VLOOKUP(X1864,'Entity Types'!B:C,2,false)</f>
        <v>ბაჩის ნათება (ს.კ. 448388995) - შპს</v>
      </c>
      <c r="V1864" s="6" t="s">
        <v>6302</v>
      </c>
      <c r="W1864" s="6" t="s">
        <v>63</v>
      </c>
      <c r="X1864" s="6" t="s">
        <v>64</v>
      </c>
    </row>
    <row r="1865">
      <c r="A1865" s="5">
        <v>44701.46480667824</v>
      </c>
      <c r="B1865" s="6" t="s">
        <v>7013</v>
      </c>
      <c r="D1865" s="1" t="str">
        <f>VLOOKUP(X1865,'Entity Types'!B:C,2,false)</f>
        <v>შპს</v>
      </c>
      <c r="E1865" s="1" t="b">
        <v>0</v>
      </c>
      <c r="F1865" s="6" t="s">
        <v>9719</v>
      </c>
      <c r="G1865" s="6" t="str">
        <f>VLOOKUP(W1865, Countries!B:H,7,false)</f>
        <v>საქართველო - GEO</v>
      </c>
      <c r="H1865" s="6" t="s">
        <v>9720</v>
      </c>
      <c r="K1865" s="6" t="s">
        <v>9721</v>
      </c>
      <c r="L1865" s="6">
        <v>6.1006000601E10</v>
      </c>
      <c r="N1865" s="6" t="s">
        <v>80</v>
      </c>
      <c r="P1865" s="6" t="s">
        <v>9722</v>
      </c>
      <c r="R1865" s="6">
        <v>40633.0</v>
      </c>
      <c r="S1865" s="6">
        <v>1803.0</v>
      </c>
      <c r="T1865" s="1" t="str">
        <f t="shared" si="1"/>
        <v>ICE001864</v>
      </c>
      <c r="U1865" s="1" t="str">
        <f>TRIM(B1865)&amp;" (ს.კ. "&amp;TRIM(F1865)&amp;") - "&amp;VLOOKUP(X1865,'Entity Types'!B:C,2,false)</f>
        <v>ლუკა (ს.კ. 445395796) - შპს</v>
      </c>
      <c r="V1865" s="6" t="s">
        <v>6302</v>
      </c>
      <c r="W1865" s="6" t="s">
        <v>63</v>
      </c>
      <c r="X1865" s="6" t="s">
        <v>64</v>
      </c>
    </row>
    <row r="1866">
      <c r="A1866" s="7">
        <v>44701.46854243056</v>
      </c>
      <c r="B1866" s="6" t="s">
        <v>9723</v>
      </c>
      <c r="D1866" s="1" t="str">
        <f>VLOOKUP(X1866,'Entity Types'!B:C,2,false)</f>
        <v>შპს</v>
      </c>
      <c r="E1866" s="1" t="b">
        <v>0</v>
      </c>
      <c r="F1866" s="6" t="s">
        <v>9724</v>
      </c>
      <c r="G1866" s="6" t="str">
        <f>VLOOKUP(W1866, Countries!B:H,7,false)</f>
        <v>საქართველო - GEO</v>
      </c>
      <c r="H1866" s="6" t="s">
        <v>9725</v>
      </c>
      <c r="K1866" s="6" t="s">
        <v>9726</v>
      </c>
      <c r="L1866" s="6" t="s">
        <v>9727</v>
      </c>
      <c r="N1866" s="6" t="s">
        <v>80</v>
      </c>
      <c r="P1866" s="6" t="s">
        <v>9728</v>
      </c>
      <c r="R1866" s="6">
        <v>44272.0</v>
      </c>
      <c r="S1866" s="6">
        <v>1810.0</v>
      </c>
      <c r="T1866" s="1" t="str">
        <f t="shared" si="1"/>
        <v>ICE001865</v>
      </c>
      <c r="U1866" s="1" t="str">
        <f>TRIM(B1866)&amp;" (ს.კ. "&amp;TRIM(F1866)&amp;") - "&amp;VLOOKUP(X1866,'Entity Types'!B:C,2,false)</f>
        <v>ელვარე (ს.კ. 406325187) - შპს</v>
      </c>
      <c r="V1866" s="6" t="s">
        <v>6302</v>
      </c>
      <c r="W1866" s="6" t="s">
        <v>63</v>
      </c>
      <c r="X1866" s="6" t="s">
        <v>64</v>
      </c>
    </row>
    <row r="1867">
      <c r="A1867" s="5">
        <v>44701.47125231482</v>
      </c>
      <c r="B1867" s="6" t="s">
        <v>9729</v>
      </c>
      <c r="D1867" s="1" t="str">
        <f>VLOOKUP(X1867,'Entity Types'!B:C,2,false)</f>
        <v>შპს</v>
      </c>
      <c r="E1867" s="1" t="b">
        <v>0</v>
      </c>
      <c r="F1867" s="6" t="s">
        <v>9730</v>
      </c>
      <c r="G1867" s="6" t="str">
        <f>VLOOKUP(W1867, Countries!B:H,7,false)</f>
        <v>საქართველო - GEO</v>
      </c>
      <c r="H1867" s="6" t="s">
        <v>9731</v>
      </c>
      <c r="K1867" s="6" t="s">
        <v>9732</v>
      </c>
      <c r="L1867" s="6">
        <v>6.1006066676E10</v>
      </c>
      <c r="N1867" s="6" t="s">
        <v>80</v>
      </c>
      <c r="P1867" s="6" t="s">
        <v>9733</v>
      </c>
      <c r="R1867" s="6">
        <v>42166.0</v>
      </c>
      <c r="S1867" s="6">
        <v>1811.0</v>
      </c>
      <c r="T1867" s="1" t="str">
        <f t="shared" si="1"/>
        <v>ICE001866</v>
      </c>
      <c r="U1867" s="1" t="str">
        <f>TRIM(B1867)&amp;" (ს.კ. "&amp;TRIM(F1867)&amp;") - "&amp;VLOOKUP(X1867,'Entity Types'!B:C,2,false)</f>
        <v>აპოლო (ს.კ. 448397477) - შპს</v>
      </c>
      <c r="V1867" s="6" t="s">
        <v>6302</v>
      </c>
      <c r="W1867" s="6" t="s">
        <v>63</v>
      </c>
      <c r="X1867" s="6" t="s">
        <v>64</v>
      </c>
    </row>
    <row r="1868">
      <c r="A1868" s="5">
        <v>44701.47315255787</v>
      </c>
      <c r="B1868" s="6" t="s">
        <v>9734</v>
      </c>
      <c r="D1868" s="1" t="str">
        <f>VLOOKUP(X1868,'Entity Types'!B:C,2,false)</f>
        <v>შპს</v>
      </c>
      <c r="E1868" s="1" t="b">
        <v>0</v>
      </c>
      <c r="F1868" s="6" t="s">
        <v>9735</v>
      </c>
      <c r="G1868" s="6" t="str">
        <f>VLOOKUP(W1868, Countries!B:H,7,false)</f>
        <v>საქართველო - GEO</v>
      </c>
      <c r="H1868" s="6" t="s">
        <v>9736</v>
      </c>
      <c r="K1868" s="6" t="s">
        <v>9737</v>
      </c>
      <c r="L1868" s="6">
        <v>6.100605785E10</v>
      </c>
      <c r="N1868" s="6" t="s">
        <v>80</v>
      </c>
      <c r="P1868" s="6" t="s">
        <v>9738</v>
      </c>
      <c r="R1868" s="6">
        <v>42227.0</v>
      </c>
      <c r="S1868" s="6">
        <v>1813.0</v>
      </c>
      <c r="T1868" s="1" t="str">
        <f t="shared" si="1"/>
        <v>ICE001867</v>
      </c>
      <c r="U1868" s="1" t="str">
        <f>TRIM(B1868)&amp;" (ს.კ. "&amp;TRIM(F1868)&amp;") - "&amp;VLOOKUP(X1868,'Entity Types'!B:C,2,false)</f>
        <v>კანცბუმი (ს.კ. 445468388) - შპს</v>
      </c>
      <c r="V1868" s="6" t="s">
        <v>6302</v>
      </c>
      <c r="W1868" s="6" t="s">
        <v>63</v>
      </c>
      <c r="X1868" s="6" t="s">
        <v>64</v>
      </c>
    </row>
    <row r="1869">
      <c r="A1869" s="5">
        <v>44701.47956445602</v>
      </c>
      <c r="B1869" s="6" t="s">
        <v>9739</v>
      </c>
      <c r="D1869" s="1" t="str">
        <f>VLOOKUP(X1869,'Entity Types'!B:C,2,false)</f>
        <v>შპს</v>
      </c>
      <c r="E1869" s="1" t="b">
        <v>0</v>
      </c>
      <c r="F1869" s="6" t="s">
        <v>9740</v>
      </c>
      <c r="G1869" s="6" t="str">
        <f>VLOOKUP(W1869, Countries!B:H,7,false)</f>
        <v>საქართველო - GEO</v>
      </c>
      <c r="H1869" s="6" t="s">
        <v>9741</v>
      </c>
      <c r="K1869" s="6" t="s">
        <v>9742</v>
      </c>
      <c r="L1869" s="6" t="s">
        <v>9743</v>
      </c>
      <c r="N1869" s="6" t="s">
        <v>80</v>
      </c>
      <c r="P1869" s="6" t="s">
        <v>9744</v>
      </c>
      <c r="R1869" s="6">
        <v>42510.0</v>
      </c>
      <c r="S1869" s="6">
        <v>1812.0</v>
      </c>
      <c r="T1869" s="1" t="str">
        <f t="shared" si="1"/>
        <v>ICE001868</v>
      </c>
      <c r="U1869" s="1" t="str">
        <f>TRIM(B1869)&amp;" (ს.კ. "&amp;TRIM(F1869)&amp;") - "&amp;VLOOKUP(X1869,'Entity Types'!B:C,2,false)</f>
        <v>რკინის კაცი (ს.კ. 405150704) - შპს</v>
      </c>
      <c r="V1869" s="6" t="s">
        <v>6302</v>
      </c>
      <c r="W1869" s="6" t="s">
        <v>63</v>
      </c>
      <c r="X1869" s="6" t="s">
        <v>64</v>
      </c>
    </row>
    <row r="1870">
      <c r="A1870" s="5">
        <v>44701.492432824074</v>
      </c>
      <c r="B1870" s="6" t="s">
        <v>9745</v>
      </c>
      <c r="D1870" s="1" t="str">
        <f>VLOOKUP(X1870,'Entity Types'!B:C,2,false)</f>
        <v>შპს</v>
      </c>
      <c r="E1870" s="1" t="b">
        <v>0</v>
      </c>
      <c r="F1870" s="6" t="s">
        <v>9746</v>
      </c>
      <c r="G1870" s="6" t="str">
        <f>VLOOKUP(W1870, Countries!B:H,7,false)</f>
        <v>საქართველო - GEO</v>
      </c>
      <c r="H1870" s="6" t="s">
        <v>9747</v>
      </c>
      <c r="K1870" s="6" t="s">
        <v>9748</v>
      </c>
      <c r="L1870" s="6">
        <v>4.1001024874E10</v>
      </c>
      <c r="N1870" s="6" t="s">
        <v>80</v>
      </c>
      <c r="P1870" s="6" t="s">
        <v>9749</v>
      </c>
      <c r="R1870" s="6">
        <v>42061.0</v>
      </c>
      <c r="S1870" s="6">
        <v>1855.0</v>
      </c>
      <c r="T1870" s="1" t="str">
        <f t="shared" si="1"/>
        <v>ICE001869</v>
      </c>
      <c r="U1870" s="1" t="str">
        <f>TRIM(B1870)&amp;" (ს.კ. "&amp;TRIM(F1870)&amp;") - "&amp;VLOOKUP(X1870,'Entity Types'!B:C,2,false)</f>
        <v>საბა777 (ს.კ. 419619149) - შპს</v>
      </c>
      <c r="V1870" s="6" t="s">
        <v>6302</v>
      </c>
      <c r="W1870" s="6" t="s">
        <v>63</v>
      </c>
      <c r="X1870" s="6" t="s">
        <v>64</v>
      </c>
    </row>
    <row r="1871">
      <c r="A1871" s="5">
        <v>44701.49436621528</v>
      </c>
      <c r="B1871" s="6" t="s">
        <v>9750</v>
      </c>
      <c r="D1871" s="1" t="str">
        <f>VLOOKUP(X1871,'Entity Types'!B:C,2,false)</f>
        <v>შპს</v>
      </c>
      <c r="E1871" s="1" t="b">
        <v>0</v>
      </c>
      <c r="F1871" s="6" t="s">
        <v>9751</v>
      </c>
      <c r="G1871" s="6" t="str">
        <f>VLOOKUP(W1871, Countries!B:H,7,false)</f>
        <v>საქართველო - GEO</v>
      </c>
      <c r="H1871" s="6" t="s">
        <v>9752</v>
      </c>
      <c r="K1871" s="6" t="s">
        <v>9753</v>
      </c>
      <c r="L1871" s="6">
        <v>6.0002007345E10</v>
      </c>
      <c r="N1871" s="6" t="s">
        <v>80</v>
      </c>
      <c r="P1871" s="6" t="s">
        <v>9754</v>
      </c>
      <c r="R1871" s="6">
        <v>39177.0</v>
      </c>
      <c r="S1871" s="6">
        <v>1856.0</v>
      </c>
      <c r="T1871" s="1" t="str">
        <f t="shared" si="1"/>
        <v>ICE001870</v>
      </c>
      <c r="U1871" s="1" t="str">
        <f>TRIM(B1871)&amp;" (ს.კ. "&amp;TRIM(F1871)&amp;") - "&amp;VLOOKUP(X1871,'Entity Types'!B:C,2,false)</f>
        <v>თი თი სი (ს.კ. 205200815) - შპს</v>
      </c>
      <c r="V1871" s="6" t="s">
        <v>6302</v>
      </c>
      <c r="W1871" s="6" t="s">
        <v>63</v>
      </c>
      <c r="X1871" s="6" t="s">
        <v>64</v>
      </c>
    </row>
    <row r="1872">
      <c r="A1872" s="5">
        <v>44701.49594767361</v>
      </c>
      <c r="B1872" s="6" t="s">
        <v>9755</v>
      </c>
      <c r="D1872" s="1" t="str">
        <f>VLOOKUP(X1872,'Entity Types'!B:C,2,false)</f>
        <v>შპს</v>
      </c>
      <c r="E1872" s="1" t="b">
        <v>0</v>
      </c>
      <c r="F1872" s="6" t="s">
        <v>9756</v>
      </c>
      <c r="G1872" s="6" t="str">
        <f>VLOOKUP(W1872, Countries!B:H,7,false)</f>
        <v>საქართველო - GEO</v>
      </c>
      <c r="H1872" s="6" t="s">
        <v>9757</v>
      </c>
      <c r="K1872" s="6" t="s">
        <v>9758</v>
      </c>
      <c r="L1872" s="6">
        <v>6.1002012184E10</v>
      </c>
      <c r="N1872" s="6" t="s">
        <v>80</v>
      </c>
      <c r="P1872" s="6" t="s">
        <v>9759</v>
      </c>
      <c r="R1872" s="6">
        <v>41758.0</v>
      </c>
      <c r="S1872" s="6">
        <v>1858.0</v>
      </c>
      <c r="T1872" s="1" t="str">
        <f t="shared" si="1"/>
        <v>ICE001871</v>
      </c>
      <c r="U1872" s="1" t="str">
        <f>TRIM(B1872)&amp;" (ს.კ. "&amp;TRIM(F1872)&amp;") - "&amp;VLOOKUP(X1872,'Entity Types'!B:C,2,false)</f>
        <v>საბა (ს.კ. 445441889) - შპს</v>
      </c>
      <c r="V1872" s="6" t="s">
        <v>6302</v>
      </c>
      <c r="W1872" s="6" t="s">
        <v>63</v>
      </c>
      <c r="X1872" s="6" t="s">
        <v>64</v>
      </c>
    </row>
    <row r="1873">
      <c r="A1873" s="5">
        <v>44701.49715111111</v>
      </c>
      <c r="B1873" s="6" t="s">
        <v>9760</v>
      </c>
      <c r="D1873" s="1" t="str">
        <f>VLOOKUP(X1873,'Entity Types'!B:C,2,false)</f>
        <v>მცირე მეწარმე</v>
      </c>
      <c r="E1873" s="1" t="b">
        <v>0</v>
      </c>
      <c r="F1873" s="6" t="s">
        <v>9761</v>
      </c>
      <c r="G1873" s="6" t="str">
        <f>VLOOKUP(W1873, Countries!B:H,7,false)</f>
        <v>საქართველო - GEO</v>
      </c>
      <c r="H1873" s="6" t="s">
        <v>9762</v>
      </c>
      <c r="N1873" s="6" t="s">
        <v>80</v>
      </c>
      <c r="P1873" s="6" t="s">
        <v>9763</v>
      </c>
      <c r="S1873" s="6">
        <v>1885.0</v>
      </c>
      <c r="T1873" s="1" t="str">
        <f t="shared" si="1"/>
        <v>ICE001872</v>
      </c>
      <c r="U1873" s="1" t="str">
        <f>TRIM(B1873)&amp;" (ს.კ. "&amp;TRIM(F1873)&amp;") - "&amp;VLOOKUP(X1873,'Entity Types'!B:C,2,false)</f>
        <v>ნონა ზამბახიძე (ს.კ. 61003008070) - მცირე მეწარმე</v>
      </c>
      <c r="V1873" s="6" t="s">
        <v>6302</v>
      </c>
      <c r="W1873" s="6" t="s">
        <v>63</v>
      </c>
      <c r="X1873" s="6" t="s">
        <v>417</v>
      </c>
    </row>
    <row r="1874">
      <c r="A1874" s="5">
        <v>44712.723374375</v>
      </c>
      <c r="B1874" s="6" t="s">
        <v>9764</v>
      </c>
      <c r="D1874" s="1" t="str">
        <f>VLOOKUP(X1874,'Entity Types'!B:C,2,false)</f>
        <v>შპს</v>
      </c>
      <c r="E1874" s="1" t="b">
        <v>0</v>
      </c>
      <c r="F1874" s="6" t="s">
        <v>9765</v>
      </c>
      <c r="G1874" s="6" t="str">
        <f>VLOOKUP(W1874, Countries!B:H,7,false)</f>
        <v>საქართველო - GEO</v>
      </c>
      <c r="H1874" s="6" t="s">
        <v>9766</v>
      </c>
      <c r="K1874" s="6" t="s">
        <v>9767</v>
      </c>
      <c r="L1874" s="6">
        <v>6.1006002758E10</v>
      </c>
      <c r="N1874" s="6" t="s">
        <v>80</v>
      </c>
      <c r="P1874" s="6" t="s">
        <v>9768</v>
      </c>
      <c r="R1874" s="6">
        <v>43973.0</v>
      </c>
      <c r="S1874" s="6">
        <v>1911.0</v>
      </c>
      <c r="T1874" s="1" t="str">
        <f t="shared" si="1"/>
        <v>ICE001873</v>
      </c>
      <c r="U1874" s="1" t="str">
        <f>TRIM(B1874)&amp;" (ს.კ. "&amp;TRIM(F1874)&amp;") - "&amp;VLOOKUP(X1874,'Entity Types'!B:C,2,false)</f>
        <v>ნუცუბიძე (ს.კ. 405387861) - შპს</v>
      </c>
      <c r="V1874" s="6" t="s">
        <v>62</v>
      </c>
      <c r="W1874" s="6" t="s">
        <v>63</v>
      </c>
      <c r="X1874" s="6" t="s">
        <v>64</v>
      </c>
    </row>
    <row r="1875">
      <c r="A1875" s="5">
        <v>44720.713540069446</v>
      </c>
      <c r="B1875" s="6" t="s">
        <v>9769</v>
      </c>
      <c r="D1875" s="1" t="str">
        <f>VLOOKUP(X1875,'Entity Types'!B:C,2,false)</f>
        <v>ფიზ. პირი</v>
      </c>
      <c r="E1875" s="1" t="b">
        <v>0</v>
      </c>
      <c r="F1875" s="6" t="s">
        <v>9770</v>
      </c>
      <c r="G1875" s="6" t="str">
        <f>VLOOKUP(W1875, Countries!B:H,7,false)</f>
        <v>საქართველო - GEO</v>
      </c>
      <c r="H1875" s="6" t="s">
        <v>9771</v>
      </c>
      <c r="N1875" s="6" t="s">
        <v>80</v>
      </c>
      <c r="P1875" s="6" t="s">
        <v>9772</v>
      </c>
      <c r="S1875" s="6">
        <v>1897.0</v>
      </c>
      <c r="T1875" s="1" t="str">
        <f t="shared" si="1"/>
        <v>ICE001874</v>
      </c>
      <c r="U1875" s="1" t="str">
        <f>TRIM(B1875)&amp;" (ს.კ. "&amp;TRIM(F1875)&amp;") - "&amp;VLOOKUP(X1875,'Entity Types'!B:C,2,false)</f>
        <v>ზურაბ ბეროშვილი (ს.კ. 01008016853) - ფიზ. პირი</v>
      </c>
      <c r="V1875" s="6" t="s">
        <v>62</v>
      </c>
      <c r="W1875" s="6" t="s">
        <v>63</v>
      </c>
      <c r="X1875" s="6" t="s">
        <v>92</v>
      </c>
    </row>
    <row r="1876">
      <c r="A1876" s="5">
        <v>44722.517547407406</v>
      </c>
      <c r="B1876" s="6" t="s">
        <v>9773</v>
      </c>
      <c r="D1876" s="1" t="str">
        <f>VLOOKUP(X1876,'Entity Types'!B:C,2,false)</f>
        <v>ფიზ. პირი</v>
      </c>
      <c r="E1876" s="1" t="b">
        <v>0</v>
      </c>
      <c r="F1876" s="6" t="s">
        <v>9774</v>
      </c>
      <c r="G1876" s="6" t="str">
        <f>VLOOKUP(W1876, Countries!B:H,7,false)</f>
        <v>საქართველო - GEO</v>
      </c>
      <c r="H1876" s="6" t="s">
        <v>9775</v>
      </c>
      <c r="N1876" s="6" t="s">
        <v>80</v>
      </c>
      <c r="P1876" s="6" t="s">
        <v>9776</v>
      </c>
      <c r="S1876" s="6">
        <v>1931.0</v>
      </c>
      <c r="T1876" s="1" t="str">
        <f t="shared" si="1"/>
        <v>ICE001875</v>
      </c>
      <c r="U1876" s="1" t="str">
        <f>TRIM(B1876)&amp;" (ს.კ. "&amp;TRIM(F1876)&amp;") - "&amp;VLOOKUP(X1876,'Entity Types'!B:C,2,false)</f>
        <v>შოთა მონადირიშვილი (ს.კ. 01024051928) - ფიზ. პირი</v>
      </c>
      <c r="V1876" s="6" t="s">
        <v>62</v>
      </c>
      <c r="W1876" s="6" t="s">
        <v>63</v>
      </c>
      <c r="X1876" s="6" t="s">
        <v>92</v>
      </c>
    </row>
    <row r="1877">
      <c r="A1877" s="7">
        <v>44762.650634143516</v>
      </c>
      <c r="B1877" s="6" t="s">
        <v>9777</v>
      </c>
      <c r="C1877" s="6" t="s">
        <v>9778</v>
      </c>
      <c r="D1877" s="1" t="str">
        <f>VLOOKUP(X1877,'Entity Types'!B:C,2,false)</f>
        <v>შპს</v>
      </c>
      <c r="E1877" s="1" t="b">
        <v>0</v>
      </c>
      <c r="F1877" s="6" t="s">
        <v>9779</v>
      </c>
      <c r="G1877" s="6" t="str">
        <f>VLOOKUP(W1877, Countries!B:H,7,false)</f>
        <v>საქართველო - GEO</v>
      </c>
      <c r="H1877" s="6" t="s">
        <v>9780</v>
      </c>
      <c r="K1877" s="6" t="s">
        <v>9781</v>
      </c>
      <c r="L1877" s="6">
        <v>3.5001106983E10</v>
      </c>
      <c r="N1877" s="6" t="s">
        <v>80</v>
      </c>
      <c r="P1877" s="6" t="s">
        <v>9782</v>
      </c>
      <c r="S1877" s="6">
        <v>1933.0</v>
      </c>
      <c r="T1877" s="1" t="str">
        <f t="shared" si="1"/>
        <v>ICE001876</v>
      </c>
      <c r="U1877" s="1" t="str">
        <f>TRIM(B1877)&amp;" (ს.კ. "&amp;TRIM(F1877)&amp;") - "&amp;VLOOKUP(X1877,'Entity Types'!B:C,2,false)</f>
        <v>ვერგე (ს.კ. 425365507) - შპს</v>
      </c>
      <c r="V1877" s="6" t="s">
        <v>6302</v>
      </c>
      <c r="W1877" s="6" t="s">
        <v>63</v>
      </c>
      <c r="X1877" s="6" t="s">
        <v>64</v>
      </c>
    </row>
    <row r="1878">
      <c r="A1878" s="5">
        <v>44763.6874471412</v>
      </c>
      <c r="B1878" s="6" t="s">
        <v>9783</v>
      </c>
      <c r="C1878" s="6" t="s">
        <v>9778</v>
      </c>
      <c r="D1878" s="1" t="str">
        <f>VLOOKUP(X1878,'Entity Types'!B:C,2,false)</f>
        <v>შპს</v>
      </c>
      <c r="E1878" s="1" t="b">
        <v>0</v>
      </c>
      <c r="F1878" s="6" t="s">
        <v>9784</v>
      </c>
      <c r="G1878" s="6" t="str">
        <f>VLOOKUP(W1878, Countries!B:H,7,false)</f>
        <v>საქართველო - GEO</v>
      </c>
      <c r="H1878" s="6" t="s">
        <v>9785</v>
      </c>
      <c r="K1878" s="6" t="s">
        <v>9786</v>
      </c>
      <c r="L1878" s="6">
        <v>1.025001939E9</v>
      </c>
      <c r="N1878" s="6" t="s">
        <v>80</v>
      </c>
      <c r="P1878" s="6" t="s">
        <v>9787</v>
      </c>
      <c r="S1878" s="6">
        <v>1887.0</v>
      </c>
      <c r="T1878" s="1" t="str">
        <f t="shared" si="1"/>
        <v>ICE001877</v>
      </c>
      <c r="U1878" s="1" t="str">
        <f>TRIM(B1878)&amp;" (ს.კ. "&amp;TRIM(F1878)&amp;") - "&amp;VLOOKUP(X1878,'Entity Types'!B:C,2,false)</f>
        <v>ვოიარგ ლიმითედ (ს.კ. 405346102) - შპს</v>
      </c>
      <c r="V1878" s="6" t="s">
        <v>6302</v>
      </c>
      <c r="W1878" s="6" t="s">
        <v>63</v>
      </c>
      <c r="X1878" s="6" t="s">
        <v>64</v>
      </c>
    </row>
    <row r="1879">
      <c r="A1879" s="5">
        <v>44768.51119553241</v>
      </c>
      <c r="B1879" s="6" t="s">
        <v>9788</v>
      </c>
      <c r="C1879" s="6" t="s">
        <v>9789</v>
      </c>
      <c r="D1879" s="1" t="str">
        <f>VLOOKUP(X1879,'Entity Types'!B:C,2,false)</f>
        <v>ფიზ. პირი</v>
      </c>
      <c r="E1879" s="1" t="b">
        <v>0</v>
      </c>
      <c r="F1879" s="6" t="s">
        <v>9790</v>
      </c>
      <c r="G1879" s="6" t="str">
        <f>VLOOKUP(W1879, Countries!B:H,7,false)</f>
        <v>საქართველო - GEO</v>
      </c>
      <c r="H1879" s="6" t="s">
        <v>9791</v>
      </c>
      <c r="N1879" s="6" t="s">
        <v>80</v>
      </c>
      <c r="P1879" s="6" t="s">
        <v>9792</v>
      </c>
      <c r="T1879" s="1" t="str">
        <f t="shared" si="1"/>
        <v>ICE001878</v>
      </c>
      <c r="U1879" s="1" t="str">
        <f>TRIM(B1879)&amp;" (ს.კ. "&amp;TRIM(F1879)&amp;") - "&amp;VLOOKUP(X1879,'Entity Types'!B:C,2,false)</f>
        <v>დიმიტრი მახარობლიშვილი (ს.კ. 01010007910) - ფიზ. პირი</v>
      </c>
      <c r="V1879" s="6" t="s">
        <v>6302</v>
      </c>
      <c r="W1879" s="6" t="s">
        <v>63</v>
      </c>
      <c r="X1879" s="6" t="s">
        <v>92</v>
      </c>
    </row>
    <row r="1880">
      <c r="A1880" s="5">
        <v>44774.5861567824</v>
      </c>
      <c r="B1880" s="6" t="s">
        <v>9793</v>
      </c>
      <c r="C1880" s="6" t="s">
        <v>9778</v>
      </c>
      <c r="D1880" s="1" t="str">
        <f>VLOOKUP(X1880,'Entity Types'!B:C,2,false)</f>
        <v>შპს</v>
      </c>
      <c r="E1880" s="1" t="b">
        <v>0</v>
      </c>
      <c r="F1880" s="6" t="s">
        <v>9794</v>
      </c>
      <c r="G1880" s="6" t="str">
        <f>VLOOKUP(W1880, Countries!B:H,7,false)</f>
        <v>საქართველო - GEO</v>
      </c>
      <c r="H1880" s="6" t="s">
        <v>9795</v>
      </c>
      <c r="K1880" s="6" t="s">
        <v>9796</v>
      </c>
      <c r="L1880" s="6">
        <v>6.1006012292E10</v>
      </c>
      <c r="N1880" s="6" t="s">
        <v>80</v>
      </c>
      <c r="P1880" s="6" t="s">
        <v>9797</v>
      </c>
      <c r="S1880" s="6">
        <v>1927.0</v>
      </c>
      <c r="T1880" s="1" t="str">
        <f t="shared" si="1"/>
        <v>ICE001879</v>
      </c>
      <c r="U1880" s="1" t="str">
        <f>TRIM(B1880)&amp;" (ს.კ. "&amp;TRIM(F1880)&amp;") - "&amp;VLOOKUP(X1880,'Entity Types'!B:C,2,false)</f>
        <v>ბაგრატიონი რეზიდენსი (ს.კ. 445572568) - შპს</v>
      </c>
      <c r="V1880" s="6" t="s">
        <v>6302</v>
      </c>
      <c r="W1880" s="6" t="s">
        <v>63</v>
      </c>
      <c r="X1880" s="6" t="s">
        <v>64</v>
      </c>
    </row>
    <row r="1881">
      <c r="A1881" s="5">
        <v>44778.50215866898</v>
      </c>
      <c r="B1881" s="6" t="s">
        <v>9798</v>
      </c>
      <c r="C1881" s="6" t="s">
        <v>9778</v>
      </c>
      <c r="D1881" s="1" t="str">
        <f>VLOOKUP(X1881,'Entity Types'!B:C,2,false)</f>
        <v>შპს</v>
      </c>
      <c r="E1881" s="1" t="b">
        <v>0</v>
      </c>
      <c r="F1881" s="6" t="s">
        <v>9799</v>
      </c>
      <c r="G1881" s="6" t="str">
        <f>VLOOKUP(W1881, Countries!B:H,7,false)</f>
        <v>საქართველო - GEO</v>
      </c>
      <c r="H1881" s="6" t="s">
        <v>9800</v>
      </c>
      <c r="K1881" s="6" t="s">
        <v>9801</v>
      </c>
      <c r="L1881" s="6">
        <v>1.010009063E9</v>
      </c>
      <c r="N1881" s="6" t="s">
        <v>80</v>
      </c>
      <c r="P1881" s="6" t="s">
        <v>9802</v>
      </c>
      <c r="S1881" s="6">
        <v>1949.0</v>
      </c>
      <c r="T1881" s="1" t="str">
        <f t="shared" si="1"/>
        <v>ICE001880</v>
      </c>
      <c r="U1881" s="1" t="str">
        <f>TRIM(B1881)&amp;" (ს.კ. "&amp;TRIM(F1881)&amp;") - "&amp;VLOOKUP(X1881,'Entity Types'!B:C,2,false)</f>
        <v>აიდისი (ს.კ. 204998342) - შპს</v>
      </c>
      <c r="V1881" s="6" t="s">
        <v>6302</v>
      </c>
      <c r="W1881" s="6" t="s">
        <v>63</v>
      </c>
      <c r="X1881" s="6" t="s">
        <v>64</v>
      </c>
    </row>
    <row r="1882">
      <c r="A1882" s="5">
        <v>44778.73442511574</v>
      </c>
      <c r="B1882" s="6" t="s">
        <v>9803</v>
      </c>
      <c r="C1882" s="6" t="s">
        <v>9778</v>
      </c>
      <c r="D1882" s="1" t="str">
        <f>VLOOKUP(X1882,'Entity Types'!B:C,2,false)</f>
        <v>შპს</v>
      </c>
      <c r="E1882" s="1" t="b">
        <v>0</v>
      </c>
      <c r="F1882" s="6" t="s">
        <v>9804</v>
      </c>
      <c r="G1882" s="6" t="str">
        <f>VLOOKUP(W1882, Countries!B:H,7,false)</f>
        <v>საქართველო - GEO</v>
      </c>
      <c r="H1882" s="6" t="s">
        <v>9805</v>
      </c>
      <c r="K1882" s="6" t="s">
        <v>9519</v>
      </c>
      <c r="L1882" s="6">
        <v>6.000101584E10</v>
      </c>
      <c r="N1882" s="6" t="s">
        <v>80</v>
      </c>
      <c r="P1882" s="6" t="s">
        <v>9806</v>
      </c>
      <c r="S1882" s="6">
        <v>1952.0</v>
      </c>
      <c r="T1882" s="1" t="str">
        <f t="shared" si="1"/>
        <v>ICE001881</v>
      </c>
      <c r="U1882" s="1" t="str">
        <f>TRIM(B1882)&amp;" (ს.კ. "&amp;TRIM(F1882)&amp;") - "&amp;VLOOKUP(X1882,'Entity Types'!B:C,2,false)</f>
        <v>ალიანსი ფრივილიჯი (ს.კ. 412718466) - შპს</v>
      </c>
      <c r="V1882" s="6" t="s">
        <v>6302</v>
      </c>
      <c r="W1882" s="6" t="s">
        <v>63</v>
      </c>
      <c r="X1882" s="6" t="s">
        <v>64</v>
      </c>
    </row>
    <row r="1883">
      <c r="A1883" s="5">
        <v>44781.54278870371</v>
      </c>
      <c r="B1883" s="6" t="s">
        <v>9807</v>
      </c>
      <c r="C1883" s="6" t="s">
        <v>9778</v>
      </c>
      <c r="D1883" s="1" t="str">
        <f>VLOOKUP(X1883,'Entity Types'!B:C,2,false)</f>
        <v>შპს</v>
      </c>
      <c r="E1883" s="1" t="b">
        <v>0</v>
      </c>
      <c r="F1883" s="6" t="s">
        <v>9808</v>
      </c>
      <c r="G1883" s="6" t="str">
        <f>VLOOKUP(W1883, Countries!B:H,7,false)</f>
        <v>საქართველო - GEO</v>
      </c>
      <c r="H1883" s="6" t="s">
        <v>9809</v>
      </c>
      <c r="K1883" s="6" t="s">
        <v>162</v>
      </c>
      <c r="L1883" s="6">
        <v>5.8001000537E10</v>
      </c>
      <c r="N1883" s="6" t="s">
        <v>80</v>
      </c>
      <c r="P1883" s="6" t="s">
        <v>9810</v>
      </c>
      <c r="S1883" s="6">
        <v>1959.0</v>
      </c>
      <c r="T1883" s="1" t="str">
        <f t="shared" si="1"/>
        <v>ICE001882</v>
      </c>
      <c r="U1883" s="1" t="str">
        <f>TRIM(B1883)&amp;" (ს.კ. "&amp;TRIM(F1883)&amp;") - "&amp;VLOOKUP(X1883,'Entity Types'!B:C,2,false)</f>
        <v>გრანდ მოლი (ს.კ. 445524479) - შპს</v>
      </c>
      <c r="V1883" s="6" t="s">
        <v>6302</v>
      </c>
      <c r="W1883" s="6" t="s">
        <v>63</v>
      </c>
      <c r="X1883" s="6" t="s">
        <v>64</v>
      </c>
    </row>
    <row r="1884">
      <c r="A1884" s="5">
        <v>44805.597319340275</v>
      </c>
      <c r="B1884" s="6" t="s">
        <v>9811</v>
      </c>
      <c r="C1884" s="6" t="s">
        <v>9778</v>
      </c>
      <c r="D1884" s="1" t="str">
        <f>VLOOKUP(X1884,'Entity Types'!B:C,2,false)</f>
        <v>შპს</v>
      </c>
      <c r="E1884" s="1" t="b">
        <v>0</v>
      </c>
      <c r="F1884" s="6" t="s">
        <v>9812</v>
      </c>
      <c r="G1884" s="6" t="str">
        <f>VLOOKUP(W1884, Countries!B:H,7,false)</f>
        <v>საქართველო - GEO</v>
      </c>
      <c r="H1884" s="6" t="s">
        <v>9813</v>
      </c>
      <c r="K1884" s="6" t="s">
        <v>9814</v>
      </c>
      <c r="L1884" s="6" t="s">
        <v>9815</v>
      </c>
      <c r="N1884" s="6" t="s">
        <v>80</v>
      </c>
      <c r="P1884" s="6" t="s">
        <v>9816</v>
      </c>
      <c r="S1884" s="6">
        <v>1960.0</v>
      </c>
      <c r="T1884" s="1" t="str">
        <f t="shared" si="1"/>
        <v>ICE001883</v>
      </c>
      <c r="U1884" s="1" t="str">
        <f>TRIM(B1884)&amp;" (ს.კ. "&amp;TRIM(F1884)&amp;") - "&amp;VLOOKUP(X1884,'Entity Types'!B:C,2,false)</f>
        <v>ინდეკო ჰოსფითალითი (ს.კ. 405508026) - შპს</v>
      </c>
      <c r="V1884" s="6" t="s">
        <v>6302</v>
      </c>
      <c r="W1884" s="6" t="s">
        <v>63</v>
      </c>
      <c r="X1884" s="6" t="s">
        <v>64</v>
      </c>
    </row>
    <row r="1885">
      <c r="A1885" s="5">
        <v>44819.60643113426</v>
      </c>
      <c r="B1885" s="6" t="s">
        <v>9817</v>
      </c>
      <c r="C1885" s="6" t="s">
        <v>9778</v>
      </c>
      <c r="D1885" s="1" t="str">
        <f>VLOOKUP(X1885,'Entity Types'!B:C,2,false)</f>
        <v>შპს</v>
      </c>
      <c r="E1885" s="1" t="b">
        <v>0</v>
      </c>
      <c r="F1885" s="6" t="s">
        <v>9818</v>
      </c>
      <c r="G1885" s="6" t="str">
        <f>VLOOKUP(W1885, Countries!B:H,7,false)</f>
        <v>საქართველო - GEO</v>
      </c>
      <c r="H1885" s="6" t="s">
        <v>9819</v>
      </c>
      <c r="K1885" s="6" t="s">
        <v>9820</v>
      </c>
      <c r="L1885" s="6">
        <v>1.005024538E9</v>
      </c>
      <c r="N1885" s="6" t="s">
        <v>80</v>
      </c>
      <c r="P1885" s="6" t="s">
        <v>9821</v>
      </c>
      <c r="S1885" s="6">
        <v>1958.0</v>
      </c>
      <c r="T1885" s="1" t="str">
        <f t="shared" si="1"/>
        <v>ICE001884</v>
      </c>
      <c r="U1885" s="1" t="str">
        <f>TRIM(B1885)&amp;" (ს.კ. "&amp;TRIM(F1885)&amp;") - "&amp;VLOOKUP(X1885,'Entity Types'!B:C,2,false)</f>
        <v>კარგონი (ს.კ. 405170292) - შპს</v>
      </c>
      <c r="V1885" s="6" t="s">
        <v>6302</v>
      </c>
      <c r="W1885" s="6" t="s">
        <v>63</v>
      </c>
      <c r="X1885" s="6" t="s">
        <v>64</v>
      </c>
    </row>
    <row r="1886">
      <c r="A1886" s="5">
        <v>44826.5587283912</v>
      </c>
      <c r="B1886" s="6" t="s">
        <v>9822</v>
      </c>
      <c r="C1886" s="6" t="s">
        <v>9778</v>
      </c>
      <c r="D1886" s="1" t="str">
        <f>VLOOKUP(X1886,'Entity Types'!B:C,2,false)</f>
        <v>უცხოური საწარმო</v>
      </c>
      <c r="E1886" s="1" t="b">
        <v>0</v>
      </c>
      <c r="F1886" s="6" t="s">
        <v>9823</v>
      </c>
      <c r="G1886" s="6" t="str">
        <f>VLOOKUP(W1886, Countries!B:H,7,false)</f>
        <v>თურქეთი - TUR</v>
      </c>
      <c r="H1886" s="6" t="s">
        <v>9824</v>
      </c>
      <c r="N1886" s="6" t="s">
        <v>80</v>
      </c>
      <c r="P1886" s="6" t="s">
        <v>9825</v>
      </c>
      <c r="S1886" s="6">
        <v>1992.0</v>
      </c>
      <c r="T1886" s="1" t="str">
        <f t="shared" si="1"/>
        <v>ICE001885</v>
      </c>
      <c r="U1886" s="1" t="str">
        <f>TRIM(B1886)&amp;" (ს.კ. "&amp;TRIM(F1886)&amp;") - "&amp;VLOOKUP(X1886,'Entity Types'!B:C,2,false)</f>
        <v>IKLIMAIR KLIMA SISTEMLERI TICARET (ს.კ. 0) - უცხოური საწარმო</v>
      </c>
      <c r="V1886" s="6" t="s">
        <v>6302</v>
      </c>
      <c r="W1886" s="6" t="s">
        <v>5813</v>
      </c>
      <c r="X1886" s="6" t="s">
        <v>5797</v>
      </c>
    </row>
    <row r="1887">
      <c r="A1887" s="5">
        <v>44834.63994001158</v>
      </c>
      <c r="B1887" s="6" t="s">
        <v>8591</v>
      </c>
      <c r="C1887" s="6" t="s">
        <v>9778</v>
      </c>
      <c r="D1887" s="1" t="str">
        <f>VLOOKUP(X1887,'Entity Types'!B:C,2,false)</f>
        <v>შპს</v>
      </c>
      <c r="E1887" s="1" t="b">
        <v>0</v>
      </c>
      <c r="F1887" s="6" t="s">
        <v>8592</v>
      </c>
      <c r="G1887" s="6" t="str">
        <f>VLOOKUP(W1887, Countries!B:H,7,false)</f>
        <v>საქართველო - GEO</v>
      </c>
      <c r="H1887" s="6" t="s">
        <v>8593</v>
      </c>
      <c r="K1887" s="6" t="s">
        <v>8594</v>
      </c>
      <c r="L1887" s="6">
        <v>6.1006010929E10</v>
      </c>
      <c r="N1887" s="6" t="s">
        <v>80</v>
      </c>
      <c r="P1887" s="6" t="s">
        <v>8596</v>
      </c>
      <c r="R1887" s="10">
        <v>43209.0</v>
      </c>
      <c r="S1887" s="6">
        <v>1147.0</v>
      </c>
      <c r="T1887" s="1" t="str">
        <f t="shared" si="1"/>
        <v>ICE001886</v>
      </c>
      <c r="U1887" s="1" t="str">
        <f>TRIM(B1887)&amp;" (ს.კ. "&amp;TRIM(F1887)&amp;") - "&amp;VLOOKUP(X1887,'Entity Types'!B:C,2,false)</f>
        <v>ინოქს (ს.კ. 445531309) - შპს</v>
      </c>
      <c r="V1887" s="6" t="s">
        <v>62</v>
      </c>
      <c r="W1887" s="6" t="s">
        <v>63</v>
      </c>
      <c r="X1887" s="6" t="s">
        <v>64</v>
      </c>
    </row>
    <row r="1888">
      <c r="A1888" s="7">
        <v>44834.64319454861</v>
      </c>
      <c r="B1888" s="6" t="s">
        <v>7013</v>
      </c>
      <c r="C1888" s="6" t="s">
        <v>9778</v>
      </c>
      <c r="D1888" s="1" t="str">
        <f>VLOOKUP(X1888,'Entity Types'!B:C,2,false)</f>
        <v>შპს</v>
      </c>
      <c r="E1888" s="1" t="b">
        <v>0</v>
      </c>
      <c r="F1888" s="6" t="s">
        <v>9719</v>
      </c>
      <c r="G1888" s="6" t="str">
        <f>VLOOKUP(W1888, Countries!B:H,7,false)</f>
        <v>საქართველო - GEO</v>
      </c>
      <c r="H1888" s="6" t="s">
        <v>9720</v>
      </c>
      <c r="K1888" s="6" t="s">
        <v>9721</v>
      </c>
      <c r="L1888" s="6">
        <v>6.1006000601E10</v>
      </c>
      <c r="N1888" s="6" t="s">
        <v>80</v>
      </c>
      <c r="P1888" s="6" t="s">
        <v>9722</v>
      </c>
      <c r="R1888" s="10">
        <v>40633.0</v>
      </c>
      <c r="S1888" s="6">
        <v>1803.0</v>
      </c>
      <c r="T1888" s="1" t="str">
        <f t="shared" si="1"/>
        <v>ICE001887</v>
      </c>
      <c r="U1888" s="1" t="str">
        <f>TRIM(B1888)&amp;" (ს.კ. "&amp;TRIM(F1888)&amp;") - "&amp;VLOOKUP(X1888,'Entity Types'!B:C,2,false)</f>
        <v>ლუკა (ს.კ. 445395796) - შპს</v>
      </c>
      <c r="V1888" s="6" t="s">
        <v>62</v>
      </c>
      <c r="W1888" s="6" t="s">
        <v>63</v>
      </c>
      <c r="X1888" s="6" t="s">
        <v>64</v>
      </c>
    </row>
    <row r="1889">
      <c r="A1889" s="5">
        <v>44859.59088438658</v>
      </c>
      <c r="B1889" s="6" t="s">
        <v>9826</v>
      </c>
      <c r="C1889" s="6" t="s">
        <v>9778</v>
      </c>
      <c r="D1889" s="1" t="str">
        <f>VLOOKUP(X1889,'Entity Types'!B:C,2,false)</f>
        <v>შპს</v>
      </c>
      <c r="E1889" s="1" t="b">
        <v>0</v>
      </c>
      <c r="F1889" s="6" t="s">
        <v>9827</v>
      </c>
      <c r="G1889" s="6" t="str">
        <f>VLOOKUP(W1889, Countries!B:H,7,false)</f>
        <v>საქართველო - GEO</v>
      </c>
      <c r="H1889" s="6" t="s">
        <v>9828</v>
      </c>
      <c r="K1889" s="6" t="s">
        <v>9829</v>
      </c>
      <c r="L1889" s="6">
        <v>1.026003589E9</v>
      </c>
      <c r="N1889" s="6" t="s">
        <v>80</v>
      </c>
      <c r="P1889" s="6" t="s">
        <v>9830</v>
      </c>
      <c r="S1889" s="6">
        <v>1984.0</v>
      </c>
      <c r="T1889" s="1" t="str">
        <f t="shared" si="1"/>
        <v>ICE001888</v>
      </c>
      <c r="U1889" s="1" t="str">
        <f>TRIM(B1889)&amp;" (ს.კ. "&amp;TRIM(F1889)&amp;") - "&amp;VLOOKUP(X1889,'Entity Types'!B:C,2,false)</f>
        <v>ზენ იოგა სტუდიო (ს.კ. 205288856) - შპს</v>
      </c>
      <c r="V1889" s="6" t="s">
        <v>6302</v>
      </c>
      <c r="W1889" s="6" t="s">
        <v>63</v>
      </c>
      <c r="X1889" s="6" t="s">
        <v>64</v>
      </c>
    </row>
    <row r="1890">
      <c r="A1890" s="5">
        <v>44862.49700699074</v>
      </c>
      <c r="B1890" s="6" t="s">
        <v>9831</v>
      </c>
      <c r="C1890" s="6" t="s">
        <v>9778</v>
      </c>
      <c r="D1890" s="1" t="str">
        <f>VLOOKUP(X1890,'Entity Types'!B:C,2,false)</f>
        <v>შპს</v>
      </c>
      <c r="E1890" s="1" t="b">
        <v>0</v>
      </c>
      <c r="F1890" s="6" t="s">
        <v>9832</v>
      </c>
      <c r="G1890" s="6" t="str">
        <f>VLOOKUP(W1890, Countries!B:H,7,false)</f>
        <v>საქართველო - GEO</v>
      </c>
      <c r="H1890" s="6" t="s">
        <v>9833</v>
      </c>
      <c r="K1890" s="6" t="s">
        <v>1496</v>
      </c>
      <c r="L1890" s="6">
        <v>1.010004232E9</v>
      </c>
      <c r="N1890" s="6" t="s">
        <v>80</v>
      </c>
      <c r="P1890" s="6" t="s">
        <v>9834</v>
      </c>
      <c r="S1890" s="6">
        <v>1994.0</v>
      </c>
      <c r="T1890" s="1" t="str">
        <f t="shared" si="1"/>
        <v>ICE001889</v>
      </c>
      <c r="U1890" s="1" t="str">
        <f>TRIM(B1890)&amp;" (ს.კ. "&amp;TRIM(F1890)&amp;") - "&amp;VLOOKUP(X1890,'Entity Types'!B:C,2,false)</f>
        <v>ვ-ჯეო რესტორნები (ს.კ. 405404076) - შპს</v>
      </c>
      <c r="V1890" s="6" t="s">
        <v>6302</v>
      </c>
      <c r="W1890" s="6" t="s">
        <v>63</v>
      </c>
      <c r="X1890" s="6" t="s">
        <v>64</v>
      </c>
    </row>
    <row r="1891">
      <c r="A1891" s="7">
        <v>44869.56021319445</v>
      </c>
      <c r="B1891" s="6" t="s">
        <v>9835</v>
      </c>
      <c r="C1891" s="6" t="s">
        <v>9778</v>
      </c>
      <c r="D1891" s="1" t="str">
        <f>VLOOKUP(X1891,'Entity Types'!B:C,2,false)</f>
        <v>შპს</v>
      </c>
      <c r="E1891" s="1" t="b">
        <v>0</v>
      </c>
      <c r="F1891" s="6" t="s">
        <v>9836</v>
      </c>
      <c r="G1891" s="6" t="str">
        <f>VLOOKUP(W1891, Countries!B:H,7,false)</f>
        <v>საქართველო - GEO</v>
      </c>
      <c r="H1891" s="6" t="s">
        <v>9837</v>
      </c>
      <c r="K1891" s="6" t="s">
        <v>9838</v>
      </c>
      <c r="L1891" s="6" t="s">
        <v>9839</v>
      </c>
      <c r="N1891" s="6" t="s">
        <v>80</v>
      </c>
      <c r="P1891" s="6" t="s">
        <v>9840</v>
      </c>
      <c r="S1891" s="6">
        <v>1942.0</v>
      </c>
      <c r="T1891" s="1" t="str">
        <f t="shared" si="1"/>
        <v>ICE001890</v>
      </c>
      <c r="U1891" s="1" t="str">
        <f>TRIM(B1891)&amp;" (ს.კ. "&amp;TRIM(F1891)&amp;") - "&amp;VLOOKUP(X1891,'Entity Types'!B:C,2,false)</f>
        <v>გოლდენ გრუპ (ს.კ. 445519831) - შპს</v>
      </c>
      <c r="V1891" s="6" t="s">
        <v>6302</v>
      </c>
      <c r="W1891" s="6" t="s">
        <v>63</v>
      </c>
      <c r="X1891" s="6" t="s">
        <v>64</v>
      </c>
    </row>
    <row r="1892">
      <c r="A1892" s="5">
        <v>44869.72702726852</v>
      </c>
      <c r="B1892" s="6" t="s">
        <v>9841</v>
      </c>
      <c r="C1892" s="6" t="s">
        <v>9778</v>
      </c>
      <c r="D1892" s="1" t="str">
        <f>VLOOKUP(X1892,'Entity Types'!B:C,2,false)</f>
        <v>სს</v>
      </c>
      <c r="E1892" s="1" t="b">
        <v>0</v>
      </c>
      <c r="F1892" s="6" t="s">
        <v>9842</v>
      </c>
      <c r="G1892" s="6" t="str">
        <f>VLOOKUP(W1892, Countries!B:H,7,false)</f>
        <v>საქართველო - GEO</v>
      </c>
      <c r="H1892" s="6" t="s">
        <v>9843</v>
      </c>
      <c r="K1892" s="6" t="s">
        <v>9844</v>
      </c>
      <c r="L1892" s="6" t="s">
        <v>9845</v>
      </c>
      <c r="N1892" s="6" t="s">
        <v>9846</v>
      </c>
      <c r="P1892" s="6" t="s">
        <v>9847</v>
      </c>
      <c r="S1892" s="6">
        <v>1962.0</v>
      </c>
      <c r="T1892" s="1" t="str">
        <f t="shared" si="1"/>
        <v>ICE001891</v>
      </c>
      <c r="U1892" s="1" t="str">
        <f>TRIM(B1892)&amp;" (ს.კ. "&amp;TRIM(F1892)&amp;") - "&amp;VLOOKUP(X1892,'Entity Types'!B:C,2,false)</f>
        <v>შენკერ და კოს ფილიალი საქართველოში (ს.კ. 402186399) - სს</v>
      </c>
      <c r="V1892" s="6" t="s">
        <v>6302</v>
      </c>
      <c r="W1892" s="6" t="s">
        <v>63</v>
      </c>
      <c r="X1892" s="6" t="s">
        <v>99</v>
      </c>
    </row>
    <row r="1893">
      <c r="A1893" s="5">
        <v>44875.56239295139</v>
      </c>
      <c r="B1893" s="6" t="s">
        <v>9848</v>
      </c>
      <c r="C1893" s="6" t="s">
        <v>9778</v>
      </c>
      <c r="D1893" s="1" t="str">
        <f>VLOOKUP(X1893,'Entity Types'!B:C,2,false)</f>
        <v>შპს</v>
      </c>
      <c r="E1893" s="1" t="b">
        <v>0</v>
      </c>
      <c r="F1893" s="6" t="s">
        <v>9849</v>
      </c>
      <c r="G1893" s="6" t="str">
        <f>VLOOKUP(W1893, Countries!B:H,7,false)</f>
        <v>საქართველო - GEO</v>
      </c>
      <c r="H1893" s="6" t="s">
        <v>9850</v>
      </c>
      <c r="K1893" s="6" t="s">
        <v>9851</v>
      </c>
      <c r="L1893" s="6">
        <v>1.027032633E9</v>
      </c>
      <c r="N1893" s="6" t="s">
        <v>80</v>
      </c>
      <c r="P1893" s="6" t="s">
        <v>9852</v>
      </c>
      <c r="S1893" s="6">
        <v>1947.0</v>
      </c>
      <c r="T1893" s="1" t="str">
        <f t="shared" si="1"/>
        <v>ICE001892</v>
      </c>
      <c r="U1893" s="1" t="str">
        <f>TRIM(B1893)&amp;" (ს.კ. "&amp;TRIM(F1893)&amp;") - "&amp;VLOOKUP(X1893,'Entity Types'!B:C,2,false)</f>
        <v>თი ელ ქონსთრაქშენ (ს.კ. 445520525) - შპს</v>
      </c>
      <c r="V1893" s="6" t="s">
        <v>6302</v>
      </c>
      <c r="W1893" s="6" t="s">
        <v>63</v>
      </c>
      <c r="X1893" s="6" t="s">
        <v>64</v>
      </c>
    </row>
    <row r="1894">
      <c r="A1894" s="5">
        <v>44876.51484358797</v>
      </c>
      <c r="B1894" s="6" t="s">
        <v>9853</v>
      </c>
      <c r="C1894" s="6" t="s">
        <v>9778</v>
      </c>
      <c r="D1894" s="1" t="str">
        <f>VLOOKUP(X1894,'Entity Types'!B:C,2,false)</f>
        <v>შპს</v>
      </c>
      <c r="E1894" s="1" t="b">
        <v>0</v>
      </c>
      <c r="F1894" s="6" t="s">
        <v>9854</v>
      </c>
      <c r="G1894" s="6" t="str">
        <f>VLOOKUP(W1894, Countries!B:H,7,false)</f>
        <v>საქართველო - GEO</v>
      </c>
      <c r="H1894" s="6" t="s">
        <v>9855</v>
      </c>
      <c r="K1894" s="6" t="s">
        <v>9856</v>
      </c>
      <c r="L1894" s="6">
        <v>1.001072618E9</v>
      </c>
      <c r="N1894" s="6" t="s">
        <v>80</v>
      </c>
      <c r="P1894" s="6" t="s">
        <v>9857</v>
      </c>
      <c r="S1894" s="6">
        <v>1967.0</v>
      </c>
      <c r="T1894" s="1" t="str">
        <f t="shared" si="1"/>
        <v>ICE001893</v>
      </c>
      <c r="U1894" s="1" t="str">
        <f>TRIM(B1894)&amp;" (ს.კ. "&amp;TRIM(F1894)&amp;") - "&amp;VLOOKUP(X1894,'Entity Types'!B:C,2,false)</f>
        <v>ინთერნეიშენალ ბიზნეს ექსპრეს (ს.კ. 400220943) - შპს</v>
      </c>
      <c r="V1894" s="6" t="s">
        <v>6302</v>
      </c>
      <c r="W1894" s="6" t="s">
        <v>63</v>
      </c>
      <c r="X1894" s="6" t="s">
        <v>64</v>
      </c>
    </row>
    <row r="1895">
      <c r="A1895" s="5">
        <v>44880.7413334375</v>
      </c>
      <c r="B1895" s="6" t="s">
        <v>9858</v>
      </c>
      <c r="C1895" s="6" t="s">
        <v>9778</v>
      </c>
      <c r="D1895" s="1" t="str">
        <f>VLOOKUP(X1895,'Entity Types'!B:C,2,false)</f>
        <v>შპს</v>
      </c>
      <c r="E1895" s="1" t="b">
        <v>0</v>
      </c>
      <c r="F1895" s="6" t="s">
        <v>9859</v>
      </c>
      <c r="G1895" s="6" t="str">
        <f>VLOOKUP(W1895, Countries!B:H,7,false)</f>
        <v>საქართველო - GEO</v>
      </c>
      <c r="H1895" s="6" t="s">
        <v>9860</v>
      </c>
      <c r="K1895" s="6" t="s">
        <v>9861</v>
      </c>
      <c r="L1895" s="6">
        <v>1.017015725E9</v>
      </c>
      <c r="N1895" s="6" t="s">
        <v>80</v>
      </c>
      <c r="P1895" s="6" t="s">
        <v>9862</v>
      </c>
      <c r="T1895" s="1" t="str">
        <f t="shared" si="1"/>
        <v>ICE001894</v>
      </c>
      <c r="U1895" s="1" t="str">
        <f>TRIM(B1895)&amp;" (ს.კ. "&amp;TRIM(F1895)&amp;") - "&amp;VLOOKUP(X1895,'Entity Types'!B:C,2,false)</f>
        <v>თბილისის ლოგისტიკური ცენტრი (ს.კ. 405402693) - შპს</v>
      </c>
      <c r="V1895" s="6" t="s">
        <v>6302</v>
      </c>
      <c r="W1895" s="6" t="s">
        <v>63</v>
      </c>
      <c r="X1895" s="6" t="s">
        <v>64</v>
      </c>
    </row>
    <row r="1896">
      <c r="A1896" s="5">
        <v>44882.74284699074</v>
      </c>
      <c r="B1896" s="6" t="s">
        <v>9863</v>
      </c>
      <c r="C1896" s="6" t="s">
        <v>9864</v>
      </c>
      <c r="D1896" s="1" t="str">
        <f>VLOOKUP(X1896,'Entity Types'!B:C,2,false)</f>
        <v>ფიზ. პირი</v>
      </c>
      <c r="E1896" s="1" t="b">
        <v>0</v>
      </c>
      <c r="F1896" s="6" t="s">
        <v>9865</v>
      </c>
      <c r="G1896" s="6" t="str">
        <f>VLOOKUP(W1896, Countries!B:H,7,false)</f>
        <v>საქართველო - GEO</v>
      </c>
      <c r="H1896" s="6" t="s">
        <v>9866</v>
      </c>
      <c r="N1896" s="6" t="s">
        <v>80</v>
      </c>
      <c r="P1896" s="6" t="s">
        <v>9867</v>
      </c>
      <c r="S1896" s="6">
        <v>2034.0</v>
      </c>
      <c r="T1896" s="1" t="str">
        <f t="shared" si="1"/>
        <v>ICE001895</v>
      </c>
      <c r="U1896" s="1" t="str">
        <f>TRIM(B1896)&amp;" (ს.კ. "&amp;TRIM(F1896)&amp;") - "&amp;VLOOKUP(X1896,'Entity Types'!B:C,2,false)</f>
        <v>თამილა ჭურკვეიძე (ს.კ. 61006026727) - ფიზ. პირი</v>
      </c>
      <c r="V1896" s="6" t="s">
        <v>6302</v>
      </c>
      <c r="W1896" s="6" t="s">
        <v>63</v>
      </c>
      <c r="X1896" s="6" t="s">
        <v>92</v>
      </c>
    </row>
    <row r="1897">
      <c r="A1897" s="5">
        <v>44893.58772952546</v>
      </c>
      <c r="B1897" s="6" t="s">
        <v>9868</v>
      </c>
      <c r="C1897" s="6" t="s">
        <v>9778</v>
      </c>
      <c r="D1897" s="1" t="str">
        <f>VLOOKUP(X1897,'Entity Types'!B:C,2,false)</f>
        <v>შპს</v>
      </c>
      <c r="E1897" s="1" t="b">
        <v>0</v>
      </c>
      <c r="F1897" s="6" t="s">
        <v>9869</v>
      </c>
      <c r="G1897" s="6" t="str">
        <f>VLOOKUP(W1897, Countries!B:H,7,false)</f>
        <v>საქართველო - GEO</v>
      </c>
      <c r="H1897" s="6" t="s">
        <v>9870</v>
      </c>
      <c r="K1897" s="6" t="s">
        <v>9871</v>
      </c>
      <c r="L1897" s="6">
        <v>1.03002244E9</v>
      </c>
      <c r="N1897" s="6" t="s">
        <v>80</v>
      </c>
      <c r="P1897" s="6" t="s">
        <v>9872</v>
      </c>
      <c r="S1897" s="6">
        <v>2006.0</v>
      </c>
      <c r="T1897" s="1" t="str">
        <f t="shared" si="1"/>
        <v>ICE001896</v>
      </c>
      <c r="U1897" s="1" t="str">
        <f>TRIM(B1897)&amp;" (ს.კ. "&amp;TRIM(F1897)&amp;") - "&amp;VLOOKUP(X1897,'Entity Types'!B:C,2,false)</f>
        <v>თბილისი სითი (ს.კ. 405034537) - შპს</v>
      </c>
      <c r="V1897" s="6" t="s">
        <v>6302</v>
      </c>
      <c r="W1897" s="6" t="s">
        <v>63</v>
      </c>
      <c r="X1897" s="6" t="s">
        <v>64</v>
      </c>
    </row>
    <row r="1898">
      <c r="A1898" s="5">
        <v>44894.730888171296</v>
      </c>
      <c r="B1898" s="6" t="s">
        <v>9873</v>
      </c>
      <c r="C1898" s="6" t="s">
        <v>9778</v>
      </c>
      <c r="D1898" s="1" t="str">
        <f>VLOOKUP(X1898,'Entity Types'!B:C,2,false)</f>
        <v>უცხოური საწარმო</v>
      </c>
      <c r="E1898" s="1" t="b">
        <v>0</v>
      </c>
      <c r="F1898" s="6" t="s">
        <v>9823</v>
      </c>
      <c r="G1898" s="6" t="str">
        <f>VLOOKUP(W1898, Countries!B:H,7,false)</f>
        <v>გაერთიანებული სამეფო - GBR</v>
      </c>
      <c r="N1898" s="6" t="s">
        <v>80</v>
      </c>
      <c r="P1898" s="6" t="s">
        <v>9874</v>
      </c>
      <c r="T1898" s="1" t="str">
        <f t="shared" si="1"/>
        <v>ICE001897</v>
      </c>
      <c r="U1898" s="1" t="str">
        <f>TRIM(B1898)&amp;" (ს.კ. "&amp;TRIM(F1898)&amp;") - "&amp;VLOOKUP(X1898,'Entity Types'!B:C,2,false)</f>
        <v>AG Transport and Development Limited (ს.კ. 0) - უცხოური საწარმო</v>
      </c>
      <c r="V1898" s="6" t="s">
        <v>6302</v>
      </c>
      <c r="W1898" s="6" t="s">
        <v>5796</v>
      </c>
      <c r="X1898" s="6" t="s">
        <v>5797</v>
      </c>
    </row>
    <row r="1899">
      <c r="A1899" s="5">
        <v>44895.63626053241</v>
      </c>
      <c r="B1899" s="6" t="s">
        <v>9767</v>
      </c>
      <c r="C1899" s="6" t="s">
        <v>9789</v>
      </c>
      <c r="D1899" s="1" t="str">
        <f>VLOOKUP(X1899,'Entity Types'!B:C,2,false)</f>
        <v>ფიზ. პირი</v>
      </c>
      <c r="E1899" s="1" t="b">
        <v>0</v>
      </c>
      <c r="F1899" s="6" t="s">
        <v>9875</v>
      </c>
      <c r="G1899" s="6" t="str">
        <f>VLOOKUP(W1899, Countries!B:H,7,false)</f>
        <v>საქართველო - GEO</v>
      </c>
      <c r="H1899" s="6" t="s">
        <v>9876</v>
      </c>
      <c r="N1899" s="6" t="s">
        <v>80</v>
      </c>
      <c r="P1899" s="6" t="s">
        <v>9877</v>
      </c>
      <c r="S1899" s="6">
        <v>2017.0</v>
      </c>
      <c r="T1899" s="1" t="str">
        <f t="shared" si="1"/>
        <v>ICE001898</v>
      </c>
      <c r="U1899" s="1" t="str">
        <f>TRIM(B1899)&amp;" (ს.კ. "&amp;TRIM(F1899)&amp;") - "&amp;VLOOKUP(X1899,'Entity Types'!B:C,2,false)</f>
        <v>იბრაიმ შალიკაძე (ს.კ. 61006002758) - ფიზ. პირი</v>
      </c>
      <c r="V1899" s="6" t="s">
        <v>6302</v>
      </c>
      <c r="W1899" s="6" t="s">
        <v>63</v>
      </c>
      <c r="X1899" s="6" t="s">
        <v>92</v>
      </c>
    </row>
    <row r="1900">
      <c r="A1900" s="5">
        <v>44901.465245810185</v>
      </c>
      <c r="B1900" s="6" t="s">
        <v>9878</v>
      </c>
      <c r="C1900" s="6" t="s">
        <v>9778</v>
      </c>
      <c r="D1900" s="1" t="str">
        <f>VLOOKUP(X1900,'Entity Types'!B:C,2,false)</f>
        <v>უცხოური საწარმო</v>
      </c>
      <c r="E1900" s="1" t="b">
        <v>0</v>
      </c>
      <c r="F1900" s="6" t="s">
        <v>9823</v>
      </c>
      <c r="G1900" s="6" t="str">
        <f>VLOOKUP(W1900, Countries!B:H,7,false)</f>
        <v>თურქეთი - TUR</v>
      </c>
      <c r="H1900" s="6" t="s">
        <v>9879</v>
      </c>
      <c r="N1900" s="6" t="s">
        <v>80</v>
      </c>
      <c r="P1900" s="6" t="s">
        <v>9880</v>
      </c>
      <c r="T1900" s="1" t="str">
        <f t="shared" si="1"/>
        <v>ICE001899</v>
      </c>
      <c r="U1900" s="1" t="str">
        <f>TRIM(B1900)&amp;" (ს.კ. "&amp;TRIM(F1900)&amp;") - "&amp;VLOOKUP(X1900,'Entity Types'!B:C,2,false)</f>
        <v>DATAKOM (ს.კ. 0) - უცხოური საწარმო</v>
      </c>
      <c r="V1900" s="6" t="s">
        <v>6302</v>
      </c>
      <c r="W1900" s="6" t="s">
        <v>5813</v>
      </c>
      <c r="X1900" s="6" t="s">
        <v>5797</v>
      </c>
    </row>
    <row r="1901">
      <c r="A1901" s="5">
        <v>44911.52645951389</v>
      </c>
      <c r="B1901" s="6" t="s">
        <v>9881</v>
      </c>
      <c r="C1901" s="6" t="s">
        <v>9778</v>
      </c>
      <c r="D1901" s="1" t="str">
        <f>VLOOKUP(X1901,'Entity Types'!B:C,2,false)</f>
        <v>უცხოური საწარმო</v>
      </c>
      <c r="E1901" s="1" t="b">
        <v>0</v>
      </c>
      <c r="F1901" s="6" t="s">
        <v>9823</v>
      </c>
      <c r="G1901" s="6" t="str">
        <f>VLOOKUP(W1901, Countries!B:H,7,false)</f>
        <v>თურქეთი - TUR</v>
      </c>
      <c r="H1901" s="6" t="s">
        <v>9882</v>
      </c>
      <c r="N1901" s="6" t="s">
        <v>80</v>
      </c>
      <c r="P1901" s="6" t="s">
        <v>9883</v>
      </c>
      <c r="T1901" s="1" t="str">
        <f t="shared" si="1"/>
        <v>ICE001900</v>
      </c>
      <c r="U1901" s="1" t="str">
        <f>TRIM(B1901)&amp;" (ს.კ. "&amp;TRIM(F1901)&amp;") - "&amp;VLOOKUP(X1901,'Entity Types'!B:C,2,false)</f>
        <v>POLTIME (ს.კ. 0) - უცხოური საწარმო</v>
      </c>
      <c r="V1901" s="6" t="s">
        <v>6302</v>
      </c>
      <c r="W1901" s="6" t="s">
        <v>5813</v>
      </c>
      <c r="X1901" s="6" t="s">
        <v>5797</v>
      </c>
    </row>
    <row r="1902">
      <c r="A1902" s="5">
        <v>44914.85692185185</v>
      </c>
      <c r="B1902" s="6" t="s">
        <v>9884</v>
      </c>
      <c r="C1902" s="6" t="s">
        <v>9789</v>
      </c>
      <c r="D1902" s="1" t="str">
        <f>VLOOKUP(X1902,'Entity Types'!B:C,2,false)</f>
        <v>მცირე მეწარმე</v>
      </c>
      <c r="E1902" s="1" t="b">
        <v>0</v>
      </c>
      <c r="F1902" s="6" t="s">
        <v>9885</v>
      </c>
      <c r="G1902" s="6" t="str">
        <f>VLOOKUP(W1902, Countries!B:H,7,false)</f>
        <v>საქართველო - GEO</v>
      </c>
      <c r="M1902" s="6" t="s">
        <v>6387</v>
      </c>
      <c r="N1902" s="6" t="s">
        <v>9886</v>
      </c>
      <c r="P1902" s="6" t="s">
        <v>9887</v>
      </c>
      <c r="S1902" s="6">
        <v>1900.0</v>
      </c>
      <c r="T1902" s="1" t="str">
        <f t="shared" si="1"/>
        <v>ICE001901</v>
      </c>
      <c r="U1902" s="1" t="str">
        <f>TRIM(B1902)&amp;" (ს.კ. "&amp;TRIM(F1902)&amp;") - "&amp;VLOOKUP(X1902,'Entity Types'!B:C,2,false)</f>
        <v>ავთანდილ ფარტენაძე (ს.კ. 61004039677) - მცირე მეწარმე</v>
      </c>
      <c r="V1902" s="6" t="s">
        <v>62</v>
      </c>
      <c r="W1902" s="6" t="s">
        <v>63</v>
      </c>
      <c r="X1902" s="6" t="s">
        <v>417</v>
      </c>
    </row>
    <row r="1903">
      <c r="A1903" s="5">
        <v>44914.85692185185</v>
      </c>
      <c r="B1903" s="6" t="s">
        <v>9888</v>
      </c>
      <c r="C1903" s="6" t="s">
        <v>9789</v>
      </c>
      <c r="D1903" s="1" t="str">
        <f>VLOOKUP(X1903,'Entity Types'!B:C,2,false)</f>
        <v>მცირე მეწარმე</v>
      </c>
      <c r="E1903" s="1" t="b">
        <v>0</v>
      </c>
      <c r="F1903" s="6" t="s">
        <v>9889</v>
      </c>
      <c r="G1903" s="6" t="str">
        <f>VLOOKUP(W1903, Countries!B:H,7,false)</f>
        <v>საქართველო - GEO</v>
      </c>
      <c r="M1903" s="6" t="s">
        <v>6387</v>
      </c>
      <c r="N1903" s="6" t="s">
        <v>9890</v>
      </c>
      <c r="P1903" s="6" t="s">
        <v>9891</v>
      </c>
      <c r="T1903" s="1" t="str">
        <f t="shared" si="1"/>
        <v>ICE001902</v>
      </c>
      <c r="U1903" s="1" t="str">
        <f>TRIM(B1903)&amp;" (ს.კ. "&amp;TRIM(F1903)&amp;") - "&amp;VLOOKUP(X1903,'Entity Types'!B:C,2,false)</f>
        <v>მინდია ხიმშიაშვილი (ს.კ. 61010015857) - მცირე მეწარმე</v>
      </c>
      <c r="V1903" s="6" t="s">
        <v>62</v>
      </c>
      <c r="W1903" s="6" t="s">
        <v>63</v>
      </c>
      <c r="X1903" s="6" t="s">
        <v>417</v>
      </c>
    </row>
    <row r="1904">
      <c r="A1904" s="5">
        <v>44914.85692185185</v>
      </c>
      <c r="B1904" s="6" t="s">
        <v>9892</v>
      </c>
      <c r="C1904" s="6" t="s">
        <v>9789</v>
      </c>
      <c r="D1904" s="1" t="str">
        <f>VLOOKUP(X1904,'Entity Types'!B:C,2,false)</f>
        <v>მცირე მეწარმე</v>
      </c>
      <c r="E1904" s="1" t="b">
        <v>0</v>
      </c>
      <c r="F1904" s="6" t="s">
        <v>9893</v>
      </c>
      <c r="G1904" s="6" t="str">
        <f>VLOOKUP(W1904, Countries!B:H,7,false)</f>
        <v>საქართველო - GEO</v>
      </c>
      <c r="M1904" s="6" t="s">
        <v>6387</v>
      </c>
      <c r="N1904" s="6" t="s">
        <v>9894</v>
      </c>
      <c r="P1904" s="6" t="s">
        <v>9895</v>
      </c>
      <c r="S1904" s="6">
        <v>2005.0</v>
      </c>
      <c r="T1904" s="1" t="str">
        <f t="shared" si="1"/>
        <v>ICE001903</v>
      </c>
      <c r="U1904" s="1" t="str">
        <f>TRIM(B1904)&amp;" (ს.კ. "&amp;TRIM(F1904)&amp;") - "&amp;VLOOKUP(X1904,'Entity Types'!B:C,2,false)</f>
        <v>გოგიტა გოგატიშვილი (ს.კ. 58001030154) - მცირე მეწარმე</v>
      </c>
      <c r="V1904" s="6" t="s">
        <v>62</v>
      </c>
      <c r="W1904" s="6" t="s">
        <v>63</v>
      </c>
      <c r="X1904" s="6" t="s">
        <v>417</v>
      </c>
    </row>
    <row r="1905">
      <c r="A1905" s="5">
        <v>44914.85692185185</v>
      </c>
      <c r="B1905" s="6" t="s">
        <v>9896</v>
      </c>
      <c r="C1905" s="6" t="s">
        <v>9789</v>
      </c>
      <c r="D1905" s="1" t="str">
        <f>VLOOKUP(X1905,'Entity Types'!B:C,2,false)</f>
        <v>მცირე მეწარმე</v>
      </c>
      <c r="E1905" s="1" t="b">
        <v>0</v>
      </c>
      <c r="F1905" s="6" t="s">
        <v>9897</v>
      </c>
      <c r="G1905" s="6" t="str">
        <f>VLOOKUP(W1905, Countries!B:H,7,false)</f>
        <v>საქართველო - GEO</v>
      </c>
      <c r="M1905" s="6" t="s">
        <v>6263</v>
      </c>
      <c r="N1905" s="6" t="s">
        <v>9898</v>
      </c>
      <c r="P1905" s="6" t="s">
        <v>9899</v>
      </c>
      <c r="S1905" s="6">
        <v>2015.0</v>
      </c>
      <c r="T1905" s="1" t="str">
        <f t="shared" si="1"/>
        <v>ICE001904</v>
      </c>
      <c r="U1905" s="1" t="str">
        <f>TRIM(B1905)&amp;" (ს.კ. "&amp;TRIM(F1905)&amp;") - "&amp;VLOOKUP(X1905,'Entity Types'!B:C,2,false)</f>
        <v>დავით მჭედლიშვილი (ს.კ. 24001001978) - მცირე მეწარმე</v>
      </c>
      <c r="V1905" s="6" t="s">
        <v>62</v>
      </c>
      <c r="W1905" s="6" t="s">
        <v>63</v>
      </c>
      <c r="X1905" s="6" t="s">
        <v>417</v>
      </c>
    </row>
    <row r="1906">
      <c r="A1906" s="5">
        <v>44921.58706011574</v>
      </c>
      <c r="B1906" s="6" t="s">
        <v>9900</v>
      </c>
      <c r="C1906" s="6" t="s">
        <v>9778</v>
      </c>
      <c r="D1906" s="1" t="str">
        <f>VLOOKUP(X1906,'Entity Types'!B:C,2,false)</f>
        <v>უცხოური საწარმო</v>
      </c>
      <c r="E1906" s="1" t="b">
        <v>0</v>
      </c>
      <c r="F1906" s="6" t="s">
        <v>9823</v>
      </c>
      <c r="G1906" s="6" t="str">
        <f>VLOOKUP(W1906, Countries!B:H,7,false)</f>
        <v>თურქეთი - TUR</v>
      </c>
      <c r="H1906" s="6" t="s">
        <v>9901</v>
      </c>
      <c r="N1906" s="6" t="s">
        <v>80</v>
      </c>
      <c r="P1906" s="6" t="s">
        <v>9902</v>
      </c>
      <c r="T1906" s="1" t="str">
        <f t="shared" si="1"/>
        <v>ICE001905</v>
      </c>
      <c r="U1906" s="1" t="str">
        <f>TRIM(B1906)&amp;" (ს.კ. "&amp;TRIM(F1906)&amp;") - "&amp;VLOOKUP(X1906,'Entity Types'!B:C,2,false)</f>
        <v>DT MUHENDISLIK VE TAAHHUT A.S. (ს.კ. 0) - უცხოური საწარმო</v>
      </c>
      <c r="V1906" s="6" t="s">
        <v>6302</v>
      </c>
      <c r="W1906" s="6" t="s">
        <v>5813</v>
      </c>
      <c r="X1906" s="6" t="s">
        <v>5797</v>
      </c>
    </row>
    <row r="1907">
      <c r="A1907" s="5">
        <v>44921.58706011574</v>
      </c>
      <c r="B1907" s="6" t="s">
        <v>9903</v>
      </c>
      <c r="C1907" s="6" t="s">
        <v>9778</v>
      </c>
      <c r="D1907" s="1" t="str">
        <f>VLOOKUP(X1907,'Entity Types'!B:C,2,false)</f>
        <v>შპს</v>
      </c>
      <c r="E1907" s="1" t="b">
        <v>0</v>
      </c>
      <c r="F1907" s="6" t="s">
        <v>9904</v>
      </c>
      <c r="G1907" s="6" t="str">
        <f>VLOOKUP(W1907, Countries!B:H,7,false)</f>
        <v>საქართველო - GEO</v>
      </c>
      <c r="H1907" s="6" t="s">
        <v>9905</v>
      </c>
      <c r="K1907" s="6" t="s">
        <v>9906</v>
      </c>
      <c r="L1907" s="6">
        <v>1.566241456E10</v>
      </c>
      <c r="N1907" s="6" t="s">
        <v>80</v>
      </c>
      <c r="P1907" s="6" t="s">
        <v>9907</v>
      </c>
      <c r="S1907" s="6">
        <v>2061.0</v>
      </c>
      <c r="T1907" s="1" t="str">
        <f t="shared" si="1"/>
        <v>ICE001906</v>
      </c>
      <c r="U1907" s="1" t="str">
        <f>TRIM(B1907)&amp;" (ს.კ. "&amp;TRIM(F1907)&amp;") - "&amp;VLOOKUP(X1907,'Entity Types'!B:C,2,false)</f>
        <v>დნთ ქონსთრაქშენ (ს.კ. 405418196) - შპს</v>
      </c>
      <c r="V1907" s="6" t="s">
        <v>6302</v>
      </c>
      <c r="W1907" s="6" t="s">
        <v>63</v>
      </c>
      <c r="X1907" s="6" t="s">
        <v>64</v>
      </c>
    </row>
    <row r="1908">
      <c r="A1908" s="5">
        <v>44921.58706011574</v>
      </c>
      <c r="B1908" s="6" t="s">
        <v>9908</v>
      </c>
      <c r="C1908" s="6" t="s">
        <v>9778</v>
      </c>
      <c r="D1908" s="1" t="str">
        <f>VLOOKUP(X1908,'Entity Types'!B:C,2,false)</f>
        <v>შპს</v>
      </c>
      <c r="E1908" s="1" t="b">
        <v>0</v>
      </c>
      <c r="F1908" s="6" t="s">
        <v>9909</v>
      </c>
      <c r="G1908" s="6" t="str">
        <f>VLOOKUP(W1908, Countries!B:H,7,false)</f>
        <v>საქართველო - GEO</v>
      </c>
      <c r="H1908" s="6" t="s">
        <v>9910</v>
      </c>
      <c r="N1908" s="6" t="s">
        <v>80</v>
      </c>
      <c r="P1908" s="6" t="s">
        <v>9911</v>
      </c>
      <c r="S1908" s="6">
        <v>2011.0</v>
      </c>
      <c r="T1908" s="1" t="str">
        <f t="shared" si="1"/>
        <v>ICE001907</v>
      </c>
      <c r="U1908" s="1" t="str">
        <f>TRIM(B1908)&amp;" (ს.კ. "&amp;TRIM(F1908)&amp;") - "&amp;VLOOKUP(X1908,'Entity Types'!B:C,2,false)</f>
        <v>ინდეკო სი ემ (ს.კ. 405508339) - შპს</v>
      </c>
      <c r="V1908" s="6" t="s">
        <v>6302</v>
      </c>
      <c r="W1908" s="6" t="s">
        <v>63</v>
      </c>
      <c r="X1908" s="6" t="s">
        <v>64</v>
      </c>
    </row>
    <row r="1909">
      <c r="A1909" s="5">
        <v>44921.627444328704</v>
      </c>
      <c r="B1909" s="6" t="s">
        <v>9912</v>
      </c>
      <c r="C1909" s="6" t="s">
        <v>9778</v>
      </c>
      <c r="D1909" s="1" t="str">
        <f>VLOOKUP(X1909,'Entity Types'!B:C,2,false)</f>
        <v>სს</v>
      </c>
      <c r="E1909" s="1" t="b">
        <v>0</v>
      </c>
      <c r="F1909" s="6" t="s">
        <v>9913</v>
      </c>
      <c r="G1909" s="6" t="str">
        <f>VLOOKUP(W1909, Countries!B:H,7,false)</f>
        <v>საქართველო - GEO</v>
      </c>
      <c r="H1909" s="6" t="s">
        <v>9914</v>
      </c>
      <c r="K1909" s="6" t="s">
        <v>9915</v>
      </c>
      <c r="L1909" s="6">
        <v>5.4001005026E10</v>
      </c>
      <c r="N1909" s="6" t="s">
        <v>80</v>
      </c>
      <c r="P1909" s="6" t="s">
        <v>9916</v>
      </c>
      <c r="S1909" s="6">
        <v>2037.0</v>
      </c>
      <c r="T1909" s="1" t="str">
        <f t="shared" si="1"/>
        <v>ICE001908</v>
      </c>
      <c r="U1909" s="1" t="str">
        <f>TRIM(B1909)&amp;" (ს.კ. "&amp;TRIM(F1909)&amp;") - "&amp;VLOOKUP(X1909,'Entity Types'!B:C,2,false)</f>
        <v>შატო დე ვერე (ს.კ. 405357224) - სს</v>
      </c>
      <c r="V1909" s="6" t="s">
        <v>6302</v>
      </c>
      <c r="W1909" s="6" t="s">
        <v>63</v>
      </c>
      <c r="X1909" s="6" t="s">
        <v>99</v>
      </c>
    </row>
    <row r="1910">
      <c r="A1910" s="5">
        <v>44921.68390333334</v>
      </c>
      <c r="B1910" s="6" t="s">
        <v>9917</v>
      </c>
      <c r="C1910" s="6" t="s">
        <v>9778</v>
      </c>
      <c r="D1910" s="1" t="str">
        <f>VLOOKUP(X1910,'Entity Types'!B:C,2,false)</f>
        <v>შპს</v>
      </c>
      <c r="E1910" s="1" t="b">
        <v>0</v>
      </c>
      <c r="F1910" s="6" t="s">
        <v>9918</v>
      </c>
      <c r="G1910" s="6" t="str">
        <f>VLOOKUP(W1910, Countries!B:H,7,false)</f>
        <v>საქართველო - GEO</v>
      </c>
      <c r="H1910" s="6" t="s">
        <v>9919</v>
      </c>
      <c r="K1910" s="6" t="s">
        <v>9920</v>
      </c>
      <c r="L1910" s="6">
        <v>1.2002000392E10</v>
      </c>
      <c r="N1910" s="6" t="s">
        <v>80</v>
      </c>
      <c r="P1910" s="6" t="s">
        <v>9921</v>
      </c>
      <c r="S1910" s="6">
        <v>2102.0</v>
      </c>
      <c r="T1910" s="1" t="str">
        <f t="shared" si="1"/>
        <v>ICE001909</v>
      </c>
      <c r="U1910" s="1" t="str">
        <f>TRIM(B1910)&amp;" (ს.კ. "&amp;TRIM(F1910)&amp;") - "&amp;VLOOKUP(X1910,'Entity Types'!B:C,2,false)</f>
        <v>ასკანელი ვაინერი &amp; დისტილერი (ს.კ. 205010888) - შპს</v>
      </c>
      <c r="V1910" s="6" t="s">
        <v>6302</v>
      </c>
      <c r="W1910" s="6" t="s">
        <v>63</v>
      </c>
      <c r="X1910" s="6" t="s">
        <v>64</v>
      </c>
    </row>
    <row r="1911">
      <c r="A1911" s="5">
        <v>44943.528339537035</v>
      </c>
      <c r="B1911" s="6" t="s">
        <v>9922</v>
      </c>
      <c r="C1911" s="6" t="s">
        <v>9778</v>
      </c>
      <c r="D1911" s="1" t="str">
        <f>VLOOKUP(X1911,'Entity Types'!B:C,2,false)</f>
        <v>შპს</v>
      </c>
      <c r="E1911" s="1" t="b">
        <v>0</v>
      </c>
      <c r="F1911" s="6" t="s">
        <v>9923</v>
      </c>
      <c r="G1911" s="6" t="str">
        <f>VLOOKUP(W1911, Countries!B:H,7,false)</f>
        <v>საქართველო - GEO</v>
      </c>
      <c r="H1911" s="6" t="s">
        <v>9924</v>
      </c>
      <c r="K1911" s="6" t="s">
        <v>9925</v>
      </c>
      <c r="L1911" s="6">
        <v>6.0001005614E10</v>
      </c>
      <c r="N1911" s="6" t="s">
        <v>9926</v>
      </c>
      <c r="P1911" s="6" t="s">
        <v>9927</v>
      </c>
      <c r="S1911" s="6">
        <v>2056.0</v>
      </c>
      <c r="T1911" s="1" t="str">
        <f t="shared" si="1"/>
        <v>ICE001910</v>
      </c>
      <c r="U1911" s="1" t="str">
        <f>TRIM(B1911)&amp;" (ს.კ. "&amp;TRIM(F1911)&amp;") - "&amp;VLOOKUP(X1911,'Entity Types'!B:C,2,false)</f>
        <v>ევრომასტერი (ს.კ. 412670499) - შპს</v>
      </c>
      <c r="V1911" s="6" t="s">
        <v>6302</v>
      </c>
      <c r="W1911" s="6" t="s">
        <v>63</v>
      </c>
      <c r="X1911" s="6" t="s">
        <v>64</v>
      </c>
    </row>
    <row r="1912">
      <c r="A1912" s="7">
        <v>44943.60964875</v>
      </c>
      <c r="B1912" s="6" t="s">
        <v>5602</v>
      </c>
      <c r="C1912" s="6" t="s">
        <v>9778</v>
      </c>
      <c r="D1912" s="1" t="str">
        <f>VLOOKUP(X1912,'Entity Types'!B:C,2,false)</f>
        <v>შპს</v>
      </c>
      <c r="E1912" s="1" t="b">
        <v>0</v>
      </c>
      <c r="F1912" s="6" t="s">
        <v>5603</v>
      </c>
      <c r="G1912" s="6" t="str">
        <f>VLOOKUP(W1912, Countries!B:H,7,false)</f>
        <v>საქართველო - GEO</v>
      </c>
      <c r="H1912" s="6" t="s">
        <v>5604</v>
      </c>
      <c r="K1912" s="6" t="s">
        <v>5605</v>
      </c>
      <c r="L1912" s="6">
        <v>1.017010822E9</v>
      </c>
      <c r="N1912" s="6" t="s">
        <v>9928</v>
      </c>
      <c r="P1912" s="6" t="s">
        <v>9929</v>
      </c>
      <c r="S1912" s="6">
        <v>1469.0</v>
      </c>
      <c r="T1912" s="1" t="str">
        <f t="shared" si="1"/>
        <v>ICE001911</v>
      </c>
      <c r="U1912" s="1" t="str">
        <f>TRIM(B1912)&amp;" (ს.კ. "&amp;TRIM(F1912)&amp;") - "&amp;VLOOKUP(X1912,'Entity Types'!B:C,2,false)</f>
        <v>ბერნერ-გეორგია (ს.კ. 404869978) - შპს</v>
      </c>
      <c r="V1912" s="6" t="s">
        <v>6302</v>
      </c>
      <c r="W1912" s="6" t="s">
        <v>63</v>
      </c>
      <c r="X1912" s="6" t="s">
        <v>64</v>
      </c>
    </row>
    <row r="1913">
      <c r="A1913" s="5">
        <v>44943.60964875</v>
      </c>
      <c r="B1913" s="6" t="s">
        <v>9930</v>
      </c>
      <c r="C1913" s="6" t="s">
        <v>9778</v>
      </c>
      <c r="D1913" s="1" t="str">
        <f>VLOOKUP(X1913,'Entity Types'!B:C,2,false)</f>
        <v>ფიზ. პირი</v>
      </c>
      <c r="E1913" s="1" t="b">
        <v>1</v>
      </c>
      <c r="F1913" s="6" t="s">
        <v>9931</v>
      </c>
      <c r="G1913" s="6" t="str">
        <f>VLOOKUP(W1913, Countries!B:H,7,false)</f>
        <v>საქართველო - GEO</v>
      </c>
      <c r="H1913" s="6" t="s">
        <v>9932</v>
      </c>
      <c r="N1913" s="6" t="s">
        <v>9933</v>
      </c>
      <c r="P1913" s="6" t="s">
        <v>9934</v>
      </c>
      <c r="T1913" s="1" t="str">
        <f t="shared" si="1"/>
        <v>ICE001912</v>
      </c>
      <c r="U1913" s="1" t="str">
        <f>TRIM(B1913)&amp;" (ს.კ. "&amp;TRIM(F1913)&amp;") - "&amp;VLOOKUP(X1913,'Entity Types'!B:C,2,false)</f>
        <v>აკაკი ბრელიძე (ს.კ. 01008006801) - ფიზ. პირი</v>
      </c>
      <c r="V1913" s="6" t="s">
        <v>6302</v>
      </c>
      <c r="W1913" s="6" t="s">
        <v>63</v>
      </c>
      <c r="X1913" s="6" t="s">
        <v>92</v>
      </c>
    </row>
    <row r="1914">
      <c r="A1914" s="5">
        <v>44943.67670210648</v>
      </c>
      <c r="B1914" s="6" t="s">
        <v>9935</v>
      </c>
      <c r="C1914" s="6" t="s">
        <v>9789</v>
      </c>
      <c r="D1914" s="1" t="str">
        <f>VLOOKUP(X1914,'Entity Types'!B:C,2,false)</f>
        <v>ფიზ. პირი</v>
      </c>
      <c r="E1914" s="1" t="b">
        <v>1</v>
      </c>
      <c r="F1914" s="6" t="s">
        <v>9936</v>
      </c>
      <c r="G1914" s="6" t="str">
        <f>VLOOKUP(W1914, Countries!B:H,7,false)</f>
        <v>საქართველო - GEO</v>
      </c>
      <c r="N1914" s="6" t="s">
        <v>9937</v>
      </c>
      <c r="P1914" s="6" t="s">
        <v>9938</v>
      </c>
      <c r="S1914" s="6">
        <v>1665.0</v>
      </c>
      <c r="T1914" s="1" t="str">
        <f t="shared" si="1"/>
        <v>ICE001913</v>
      </c>
      <c r="U1914" s="1" t="str">
        <f>TRIM(B1914)&amp;" (ს.კ. "&amp;TRIM(F1914)&amp;") - "&amp;VLOOKUP(X1914,'Entity Types'!B:C,2,false)</f>
        <v>ირაკლი მჭედლიშვილი (ს.კ. 01012000978) - ფიზ. პირი</v>
      </c>
      <c r="V1914" s="6" t="s">
        <v>62</v>
      </c>
      <c r="W1914" s="6" t="s">
        <v>63</v>
      </c>
      <c r="X1914" s="6" t="s">
        <v>92</v>
      </c>
    </row>
    <row r="1915">
      <c r="A1915" s="5">
        <v>44943.67670210648</v>
      </c>
      <c r="B1915" s="6" t="s">
        <v>9939</v>
      </c>
      <c r="C1915" s="6" t="s">
        <v>9789</v>
      </c>
      <c r="D1915" s="1" t="str">
        <f>VLOOKUP(X1915,'Entity Types'!B:C,2,false)</f>
        <v>ფიზ. პირი</v>
      </c>
      <c r="E1915" s="1" t="b">
        <v>1</v>
      </c>
      <c r="F1915" s="6" t="s">
        <v>9940</v>
      </c>
      <c r="G1915" s="6" t="str">
        <f>VLOOKUP(W1915, Countries!B:H,7,false)</f>
        <v>საქართველო - GEO</v>
      </c>
      <c r="N1915" s="6" t="s">
        <v>80</v>
      </c>
      <c r="P1915" s="6" t="s">
        <v>9941</v>
      </c>
      <c r="T1915" s="1" t="str">
        <f t="shared" si="1"/>
        <v>ICE001914</v>
      </c>
      <c r="U1915" s="1" t="str">
        <f>TRIM(B1915)&amp;" (ს.კ. "&amp;TRIM(F1915)&amp;") - "&amp;VLOOKUP(X1915,'Entity Types'!B:C,2,false)</f>
        <v>სანდრო დოლიძე (ს.კ. 01024087695) - ფიზ. პირი</v>
      </c>
      <c r="V1915" s="6" t="s">
        <v>62</v>
      </c>
      <c r="W1915" s="6" t="s">
        <v>63</v>
      </c>
      <c r="X1915" s="6" t="s">
        <v>92</v>
      </c>
    </row>
    <row r="1916">
      <c r="A1916" s="5">
        <v>44944.52746378472</v>
      </c>
      <c r="B1916" s="6" t="s">
        <v>9942</v>
      </c>
      <c r="C1916" s="6" t="s">
        <v>9778</v>
      </c>
      <c r="D1916" s="1" t="str">
        <f>VLOOKUP(X1916,'Entity Types'!B:C,2,false)</f>
        <v>შპს</v>
      </c>
      <c r="E1916" s="1" t="b">
        <v>0</v>
      </c>
      <c r="F1916" s="6" t="s">
        <v>9943</v>
      </c>
      <c r="G1916" s="6" t="str">
        <f>VLOOKUP(W1916, Countries!B:H,7,false)</f>
        <v>საქართველო - GEO</v>
      </c>
      <c r="H1916" s="6" t="s">
        <v>9944</v>
      </c>
      <c r="K1916" s="6" t="s">
        <v>9945</v>
      </c>
      <c r="L1916" s="6">
        <v>6.1001085337E10</v>
      </c>
      <c r="N1916" s="6" t="s">
        <v>80</v>
      </c>
      <c r="P1916" s="6" t="s">
        <v>9946</v>
      </c>
      <c r="R1916" s="11"/>
      <c r="S1916" s="6">
        <v>2062.0</v>
      </c>
      <c r="T1916" s="1" t="str">
        <f t="shared" si="1"/>
        <v>ICE001915</v>
      </c>
      <c r="U1916" s="1" t="str">
        <f>TRIM(B1916)&amp;" (ს.კ. "&amp;TRIM(F1916)&amp;") - "&amp;VLOOKUP(X1916,'Entity Types'!B:C,2,false)</f>
        <v>ეს ეს მოტორსი (ს.კ. 445586893) - შპს</v>
      </c>
      <c r="V1916" s="6" t="s">
        <v>6302</v>
      </c>
      <c r="W1916" s="6" t="s">
        <v>63</v>
      </c>
      <c r="X1916" s="6" t="s">
        <v>64</v>
      </c>
    </row>
    <row r="1917">
      <c r="A1917" s="5">
        <v>44944.52746378472</v>
      </c>
      <c r="B1917" s="6" t="s">
        <v>9947</v>
      </c>
      <c r="C1917" s="6" t="s">
        <v>9789</v>
      </c>
      <c r="D1917" s="1" t="str">
        <f>VLOOKUP(X1917,'Entity Types'!B:C,2,false)</f>
        <v>ფიზ. პირი</v>
      </c>
      <c r="E1917" s="1" t="b">
        <v>0</v>
      </c>
      <c r="F1917" s="6" t="s">
        <v>9948</v>
      </c>
      <c r="G1917" s="6" t="str">
        <f>VLOOKUP(W1917, Countries!B:H,7,false)</f>
        <v>საქართველო - GEO</v>
      </c>
      <c r="H1917" s="6" t="s">
        <v>9949</v>
      </c>
      <c r="N1917" s="6" t="s">
        <v>80</v>
      </c>
      <c r="P1917" s="6" t="s">
        <v>9950</v>
      </c>
      <c r="R1917" s="11"/>
      <c r="T1917" s="1" t="str">
        <f t="shared" si="1"/>
        <v>ICE001916</v>
      </c>
      <c r="U1917" s="1" t="str">
        <f>TRIM(B1917)&amp;" (ს.კ. "&amp;TRIM(F1917)&amp;") - "&amp;VLOOKUP(X1917,'Entity Types'!B:C,2,false)</f>
        <v>უჩა სხირტლაძე (ს.კ. 38001019705) - ფიზ. პირი</v>
      </c>
      <c r="V1917" s="6" t="s">
        <v>6302</v>
      </c>
      <c r="W1917" s="6" t="s">
        <v>63</v>
      </c>
      <c r="X1917" s="6" t="s">
        <v>92</v>
      </c>
    </row>
    <row r="1918">
      <c r="A1918" s="5">
        <v>44944.60632626158</v>
      </c>
      <c r="B1918" s="6" t="s">
        <v>9951</v>
      </c>
      <c r="C1918" s="6" t="s">
        <v>9778</v>
      </c>
      <c r="D1918" s="1" t="str">
        <f>VLOOKUP(X1918,'Entity Types'!B:C,2,false)</f>
        <v>შპს</v>
      </c>
      <c r="E1918" s="1" t="b">
        <v>0</v>
      </c>
      <c r="F1918" s="6" t="s">
        <v>9952</v>
      </c>
      <c r="G1918" s="6" t="str">
        <f>VLOOKUP(W1918, Countries!B:H,7,false)</f>
        <v>საქართველო - GEO</v>
      </c>
      <c r="H1918" s="6" t="s">
        <v>9953</v>
      </c>
      <c r="K1918" s="6" t="s">
        <v>9954</v>
      </c>
      <c r="L1918" s="6">
        <v>6.000105357E10</v>
      </c>
      <c r="N1918" s="6" t="s">
        <v>80</v>
      </c>
      <c r="P1918" s="6" t="s">
        <v>9955</v>
      </c>
      <c r="S1918" s="6">
        <v>2042.0</v>
      </c>
      <c r="T1918" s="1" t="str">
        <f t="shared" si="1"/>
        <v>ICE001917</v>
      </c>
      <c r="U1918" s="1" t="str">
        <f>TRIM(B1918)&amp;" (ს.კ. "&amp;TRIM(F1918)&amp;") - "&amp;VLOOKUP(X1918,'Entity Types'!B:C,2,false)</f>
        <v>თიემჯი ლოგისტიკს (ს.კ. 405508641) - შპს</v>
      </c>
      <c r="V1918" s="6" t="s">
        <v>6302</v>
      </c>
      <c r="W1918" s="6" t="s">
        <v>63</v>
      </c>
      <c r="X1918" s="6" t="s">
        <v>64</v>
      </c>
    </row>
    <row r="1919">
      <c r="A1919" s="5">
        <v>44946.58417805556</v>
      </c>
      <c r="B1919" s="6" t="s">
        <v>9956</v>
      </c>
      <c r="C1919" s="6" t="s">
        <v>9789</v>
      </c>
      <c r="D1919" s="1" t="str">
        <f>VLOOKUP(X1919,'Entity Types'!B:C,2,false)</f>
        <v>ფიზ. პირი</v>
      </c>
      <c r="E1919" s="1" t="b">
        <v>1</v>
      </c>
      <c r="F1919" s="6" t="s">
        <v>9957</v>
      </c>
      <c r="G1919" s="6" t="str">
        <f>VLOOKUP(W1919, Countries!B:H,7,false)</f>
        <v>საქართველო - GEO</v>
      </c>
      <c r="N1919" s="6" t="s">
        <v>9958</v>
      </c>
      <c r="P1919" s="6" t="s">
        <v>9959</v>
      </c>
      <c r="T1919" s="1" t="str">
        <f t="shared" si="1"/>
        <v>ICE001918</v>
      </c>
      <c r="U1919" s="1" t="str">
        <f>TRIM(B1919)&amp;" (ს.კ. "&amp;TRIM(F1919)&amp;") - "&amp;VLOOKUP(X1919,'Entity Types'!B:C,2,false)</f>
        <v>ბათუ ჯანჯალაშვილი (ს.კ. 24001012870) - ფიზ. პირი</v>
      </c>
      <c r="V1919" s="6" t="s">
        <v>62</v>
      </c>
      <c r="W1919" s="6" t="s">
        <v>63</v>
      </c>
      <c r="X1919" s="6" t="s">
        <v>92</v>
      </c>
    </row>
    <row r="1920">
      <c r="A1920" s="5">
        <v>44946.586306875004</v>
      </c>
      <c r="B1920" s="6" t="s">
        <v>9960</v>
      </c>
      <c r="C1920" s="6" t="s">
        <v>9789</v>
      </c>
      <c r="D1920" s="1" t="str">
        <f>VLOOKUP(X1920,'Entity Types'!B:C,2,false)</f>
        <v>ფიზ. პირი</v>
      </c>
      <c r="E1920" s="1" t="b">
        <v>1</v>
      </c>
      <c r="F1920" s="6" t="s">
        <v>9961</v>
      </c>
      <c r="G1920" s="6" t="str">
        <f>VLOOKUP(W1920, Countries!B:H,7,false)</f>
        <v>საქართველო - GEO</v>
      </c>
      <c r="N1920" s="6" t="s">
        <v>9962</v>
      </c>
      <c r="P1920" s="6" t="s">
        <v>9963</v>
      </c>
      <c r="T1920" s="1" t="str">
        <f t="shared" si="1"/>
        <v>ICE001919</v>
      </c>
      <c r="U1920" s="1" t="str">
        <f>TRIM(B1920)&amp;" (ს.კ. "&amp;TRIM(F1920)&amp;") - "&amp;VLOOKUP(X1920,'Entity Types'!B:C,2,false)</f>
        <v>გიორგი ანსიანი (ს.კ. 15001022753) - ფიზ. პირი</v>
      </c>
      <c r="V1920" s="6" t="s">
        <v>62</v>
      </c>
      <c r="W1920" s="6" t="s">
        <v>63</v>
      </c>
      <c r="X1920" s="6" t="s">
        <v>92</v>
      </c>
    </row>
    <row r="1921">
      <c r="A1921" s="5">
        <v>44946.667196608796</v>
      </c>
      <c r="B1921" s="6" t="s">
        <v>9964</v>
      </c>
      <c r="C1921" s="6" t="s">
        <v>9778</v>
      </c>
      <c r="D1921" s="1" t="str">
        <f>VLOOKUP(X1921,'Entity Types'!B:C,2,false)</f>
        <v>შპს</v>
      </c>
      <c r="E1921" s="1" t="b">
        <v>0</v>
      </c>
      <c r="F1921" s="6" t="s">
        <v>9965</v>
      </c>
      <c r="G1921" s="6" t="str">
        <f>VLOOKUP(W1921, Countries!B:H,7,false)</f>
        <v>საქართველო - GEO</v>
      </c>
      <c r="H1921" s="6" t="s">
        <v>9966</v>
      </c>
      <c r="N1921" s="6" t="s">
        <v>9967</v>
      </c>
      <c r="P1921" s="6" t="s">
        <v>9968</v>
      </c>
      <c r="S1921" s="6">
        <v>2099.0</v>
      </c>
      <c r="T1921" s="1" t="str">
        <f t="shared" si="1"/>
        <v>ICE001920</v>
      </c>
      <c r="U1921" s="1" t="str">
        <f>TRIM(B1921)&amp;" (ს.კ. "&amp;TRIM(F1921)&amp;") - "&amp;VLOOKUP(X1921,'Entity Types'!B:C,2,false)</f>
        <v>სითი სისტემს (ს.კ. 405319668) - შპს</v>
      </c>
      <c r="V1921" s="6" t="s">
        <v>62</v>
      </c>
      <c r="W1921" s="6" t="s">
        <v>63</v>
      </c>
      <c r="X1921" s="6" t="s">
        <v>64</v>
      </c>
    </row>
    <row r="1922">
      <c r="A1922" s="5">
        <v>44949.56134318287</v>
      </c>
      <c r="B1922" s="6" t="s">
        <v>9969</v>
      </c>
      <c r="C1922" s="6" t="s">
        <v>9778</v>
      </c>
      <c r="D1922" s="1" t="str">
        <f>VLOOKUP(X1922,'Entity Types'!B:C,2,false)</f>
        <v>შპს</v>
      </c>
      <c r="E1922" s="1" t="b">
        <v>0</v>
      </c>
      <c r="F1922" s="6" t="s">
        <v>9970</v>
      </c>
      <c r="G1922" s="6" t="str">
        <f>VLOOKUP(W1922, Countries!B:H,7,false)</f>
        <v>საქართველო - GEO</v>
      </c>
      <c r="H1922" s="6" t="s">
        <v>9971</v>
      </c>
      <c r="K1922" s="6" t="s">
        <v>9972</v>
      </c>
      <c r="L1922" s="6">
        <v>5.4001005662E10</v>
      </c>
      <c r="N1922" s="6" t="s">
        <v>9973</v>
      </c>
      <c r="P1922" s="6" t="s">
        <v>9974</v>
      </c>
      <c r="S1922" s="6">
        <v>2029.0</v>
      </c>
      <c r="T1922" s="1" t="str">
        <f t="shared" si="1"/>
        <v>ICE001921</v>
      </c>
      <c r="U1922" s="1" t="str">
        <f>TRIM(B1922)&amp;" (ს.კ. "&amp;TRIM(F1922)&amp;") - "&amp;VLOOKUP(X1922,'Entity Types'!B:C,2,false)</f>
        <v>მერა ჯგუფი (ს.კ. 401965557) - შპს</v>
      </c>
      <c r="V1922" s="6" t="s">
        <v>6302</v>
      </c>
      <c r="W1922" s="6" t="s">
        <v>63</v>
      </c>
      <c r="X1922" s="6" t="s">
        <v>64</v>
      </c>
    </row>
    <row r="1923">
      <c r="A1923" s="5">
        <v>44949.69398773148</v>
      </c>
      <c r="B1923" s="6" t="s">
        <v>9975</v>
      </c>
      <c r="C1923" s="6" t="s">
        <v>9778</v>
      </c>
      <c r="D1923" s="1" t="str">
        <f>VLOOKUP(X1923,'Entity Types'!B:C,2,false)</f>
        <v>შპს</v>
      </c>
      <c r="E1923" s="1" t="b">
        <v>0</v>
      </c>
      <c r="F1923" s="6" t="s">
        <v>9976</v>
      </c>
      <c r="G1923" s="6" t="str">
        <f>VLOOKUP(W1923, Countries!B:H,7,false)</f>
        <v>საქართველო - GEO</v>
      </c>
      <c r="H1923" s="6" t="s">
        <v>9977</v>
      </c>
      <c r="K1923" s="6" t="s">
        <v>9978</v>
      </c>
      <c r="L1923" s="6">
        <v>4.001004001E9</v>
      </c>
      <c r="N1923" s="6" t="s">
        <v>9979</v>
      </c>
      <c r="P1923" s="6" t="s">
        <v>9980</v>
      </c>
      <c r="S1923" s="6">
        <v>2063.0</v>
      </c>
      <c r="T1923" s="1" t="str">
        <f t="shared" si="1"/>
        <v>ICE001922</v>
      </c>
      <c r="U1923" s="1" t="str">
        <f>TRIM(B1923)&amp;" (ს.კ. "&amp;TRIM(F1923)&amp;") - "&amp;VLOOKUP(X1923,'Entity Types'!B:C,2,false)</f>
        <v>ჯელო მოტორსი (ს.კ. 416326327) - შპს</v>
      </c>
      <c r="V1923" s="6" t="s">
        <v>6302</v>
      </c>
      <c r="W1923" s="6" t="s">
        <v>63</v>
      </c>
      <c r="X1923" s="6" t="s">
        <v>64</v>
      </c>
    </row>
    <row r="1924">
      <c r="A1924" s="5">
        <v>44950.65499957176</v>
      </c>
      <c r="B1924" s="6" t="s">
        <v>2052</v>
      </c>
      <c r="C1924" s="6" t="s">
        <v>9778</v>
      </c>
      <c r="D1924" s="1" t="str">
        <f>VLOOKUP(X1924,'Entity Types'!B:C,2,false)</f>
        <v>შპს</v>
      </c>
      <c r="E1924" s="1" t="b">
        <v>0</v>
      </c>
      <c r="F1924" s="6" t="s">
        <v>2053</v>
      </c>
      <c r="G1924" s="6" t="str">
        <f>VLOOKUP(W1924, Countries!B:H,7,false)</f>
        <v>საქართველო - GEO</v>
      </c>
      <c r="H1924" s="6" t="s">
        <v>9981</v>
      </c>
      <c r="K1924" s="6" t="s">
        <v>2055</v>
      </c>
      <c r="L1924" s="6">
        <v>1.019004096E9</v>
      </c>
      <c r="N1924" s="6" t="s">
        <v>2056</v>
      </c>
      <c r="P1924" s="6" t="s">
        <v>9982</v>
      </c>
      <c r="S1924" s="6">
        <v>1226.0</v>
      </c>
      <c r="T1924" s="1" t="str">
        <f t="shared" si="1"/>
        <v>ICE001923</v>
      </c>
      <c r="U1924" s="1" t="str">
        <f>TRIM(B1924)&amp;" (ს.კ. "&amp;TRIM(F1924)&amp;") - "&amp;VLOOKUP(X1924,'Entity Types'!B:C,2,false)</f>
        <v>გონი (ს.კ. 426111138) - შპს</v>
      </c>
      <c r="V1924" s="6" t="s">
        <v>62</v>
      </c>
      <c r="W1924" s="6" t="s">
        <v>63</v>
      </c>
      <c r="X1924" s="6" t="s">
        <v>64</v>
      </c>
    </row>
    <row r="1925">
      <c r="A1925" s="5">
        <v>44950.73217469908</v>
      </c>
      <c r="B1925" s="6" t="s">
        <v>9983</v>
      </c>
      <c r="C1925" s="6" t="s">
        <v>9778</v>
      </c>
      <c r="D1925" s="1" t="str">
        <f>VLOOKUP(X1925,'Entity Types'!B:C,2,false)</f>
        <v>შპს</v>
      </c>
      <c r="E1925" s="1" t="b">
        <v>0</v>
      </c>
      <c r="F1925" s="6" t="s">
        <v>9984</v>
      </c>
      <c r="G1925" s="6" t="str">
        <f>VLOOKUP(W1925, Countries!B:H,7,false)</f>
        <v>საქართველო - GEO</v>
      </c>
      <c r="H1925" s="6" t="s">
        <v>9985</v>
      </c>
      <c r="K1925" s="6" t="s">
        <v>9986</v>
      </c>
      <c r="L1925" s="6">
        <v>6.100101814E10</v>
      </c>
      <c r="N1925" s="6" t="s">
        <v>80</v>
      </c>
      <c r="P1925" s="6" t="s">
        <v>9987</v>
      </c>
      <c r="S1925" s="6">
        <v>2101.0</v>
      </c>
      <c r="T1925" s="1" t="str">
        <f t="shared" si="1"/>
        <v>ICE001924</v>
      </c>
      <c r="U1925" s="1" t="str">
        <f>TRIM(B1925)&amp;" (ს.კ. "&amp;TRIM(F1925)&amp;") - "&amp;VLOOKUP(X1925,'Entity Types'!B:C,2,false)</f>
        <v>ელთ ბილდინგი (ს.კ. 445471285) - შპს</v>
      </c>
      <c r="V1925" s="6" t="s">
        <v>6302</v>
      </c>
      <c r="W1925" s="6" t="s">
        <v>63</v>
      </c>
      <c r="X1925" s="6" t="s">
        <v>64</v>
      </c>
    </row>
    <row r="1926">
      <c r="A1926" s="5">
        <v>44950.74066915509</v>
      </c>
      <c r="B1926" s="6" t="s">
        <v>9988</v>
      </c>
      <c r="C1926" s="6" t="s">
        <v>9778</v>
      </c>
      <c r="D1926" s="1" t="str">
        <f>VLOOKUP(X1926,'Entity Types'!B:C,2,false)</f>
        <v>შპს</v>
      </c>
      <c r="E1926" s="1" t="b">
        <v>0</v>
      </c>
      <c r="F1926" s="6" t="s">
        <v>9989</v>
      </c>
      <c r="G1926" s="6" t="str">
        <f>VLOOKUP(W1926, Countries!B:H,7,false)</f>
        <v>საქართველო - GEO</v>
      </c>
      <c r="H1926" s="6" t="s">
        <v>9990</v>
      </c>
      <c r="K1926" s="6" t="s">
        <v>9991</v>
      </c>
      <c r="L1926" s="6">
        <v>4.7001004008E10</v>
      </c>
      <c r="N1926" s="6" t="s">
        <v>80</v>
      </c>
      <c r="P1926" s="6" t="s">
        <v>9992</v>
      </c>
      <c r="S1926" s="6">
        <v>2064.0</v>
      </c>
      <c r="T1926" s="1" t="str">
        <f t="shared" si="1"/>
        <v>ICE001925</v>
      </c>
      <c r="U1926" s="1" t="str">
        <f>TRIM(B1926)&amp;" (ს.კ. "&amp;TRIM(F1926)&amp;") - "&amp;VLOOKUP(X1926,'Entity Types'!B:C,2,false)</f>
        <v>Beauty Life (ს.კ. 204557639) - შპს</v>
      </c>
      <c r="V1926" s="6" t="s">
        <v>6302</v>
      </c>
      <c r="W1926" s="6" t="s">
        <v>63</v>
      </c>
      <c r="X1926" s="6" t="s">
        <v>64</v>
      </c>
    </row>
    <row r="1927">
      <c r="A1927" s="5">
        <v>44951.46687716435</v>
      </c>
      <c r="B1927" s="6" t="s">
        <v>9993</v>
      </c>
      <c r="C1927" s="6" t="s">
        <v>9864</v>
      </c>
      <c r="D1927" s="1" t="str">
        <f>VLOOKUP(X1927,'Entity Types'!B:C,2,false)</f>
        <v>ფიზ. პირი</v>
      </c>
      <c r="E1927" s="1" t="b">
        <v>0</v>
      </c>
      <c r="F1927" s="6" t="s">
        <v>9994</v>
      </c>
      <c r="G1927" s="6" t="str">
        <f>VLOOKUP(W1927, Countries!B:H,7,false)</f>
        <v>საქართველო - GEO</v>
      </c>
      <c r="H1927" s="6" t="s">
        <v>9995</v>
      </c>
      <c r="N1927" s="6" t="s">
        <v>9996</v>
      </c>
      <c r="P1927" s="6" t="s">
        <v>9997</v>
      </c>
      <c r="T1927" s="1" t="str">
        <f t="shared" si="1"/>
        <v>ICE001926</v>
      </c>
      <c r="U1927" s="1" t="str">
        <f>TRIM(B1927)&amp;" (ს.კ. "&amp;TRIM(F1927)&amp;") - "&amp;VLOOKUP(X1927,'Entity Types'!B:C,2,false)</f>
        <v>ჯულიეტა გაგლოშვილი (ს.კ. 01024039776) - ფიზ. პირი</v>
      </c>
      <c r="V1927" s="6" t="s">
        <v>6302</v>
      </c>
      <c r="W1927" s="6" t="s">
        <v>63</v>
      </c>
      <c r="X1927" s="6" t="s">
        <v>92</v>
      </c>
    </row>
    <row r="1928">
      <c r="A1928" s="5">
        <v>44951.46687716435</v>
      </c>
      <c r="B1928" s="6" t="s">
        <v>9998</v>
      </c>
      <c r="C1928" s="6" t="s">
        <v>9778</v>
      </c>
      <c r="D1928" s="1" t="str">
        <f>VLOOKUP(X1928,'Entity Types'!B:C,2,false)</f>
        <v>უცხოური საწარმო</v>
      </c>
      <c r="E1928" s="1" t="b">
        <v>0</v>
      </c>
      <c r="F1928" s="6" t="s">
        <v>9823</v>
      </c>
      <c r="G1928" s="6" t="str">
        <f>VLOOKUP(W1928, Countries!B:H,7,false)</f>
        <v>ყაზახეთი - KAZ</v>
      </c>
      <c r="H1928" s="6" t="s">
        <v>9999</v>
      </c>
      <c r="N1928" s="6" t="s">
        <v>10000</v>
      </c>
      <c r="P1928" s="6" t="s">
        <v>10001</v>
      </c>
      <c r="T1928" s="1" t="str">
        <f t="shared" si="1"/>
        <v>ICE001927</v>
      </c>
      <c r="U1928" s="1" t="str">
        <f>TRIM(B1928)&amp;" (ს.კ. "&amp;TRIM(F1928)&amp;") - "&amp;VLOOKUP(X1928,'Entity Types'!B:C,2,false)</f>
        <v>OTIS KAZAKHSTAN (ს.კ. 0) - უცხოური საწარმო</v>
      </c>
      <c r="V1928" s="6" t="s">
        <v>6302</v>
      </c>
      <c r="W1928" s="6" t="s">
        <v>10002</v>
      </c>
      <c r="X1928" s="6" t="s">
        <v>5797</v>
      </c>
    </row>
    <row r="1929">
      <c r="A1929" s="5">
        <v>44951.79155061343</v>
      </c>
      <c r="B1929" s="6" t="s">
        <v>10003</v>
      </c>
      <c r="C1929" s="6" t="s">
        <v>9778</v>
      </c>
      <c r="D1929" s="1" t="str">
        <f>VLOOKUP(X1929,'Entity Types'!B:C,2,false)</f>
        <v>შპს</v>
      </c>
      <c r="E1929" s="1" t="b">
        <v>0</v>
      </c>
      <c r="F1929" s="6" t="s">
        <v>10004</v>
      </c>
      <c r="G1929" s="6" t="str">
        <f>VLOOKUP(W1929, Countries!B:H,7,false)</f>
        <v>საქართველო - GEO</v>
      </c>
      <c r="H1929" s="6" t="s">
        <v>10005</v>
      </c>
      <c r="K1929" s="6" t="s">
        <v>10006</v>
      </c>
      <c r="L1929" s="6">
        <v>1.020012326E9</v>
      </c>
      <c r="N1929" s="6" t="s">
        <v>80</v>
      </c>
      <c r="P1929" s="6" t="s">
        <v>10007</v>
      </c>
      <c r="S1929" s="6">
        <v>2069.0</v>
      </c>
      <c r="T1929" s="1" t="str">
        <f t="shared" si="1"/>
        <v>ICE001928</v>
      </c>
      <c r="U1929" s="1" t="str">
        <f>TRIM(B1929)&amp;" (ს.კ. "&amp;TRIM(F1929)&amp;") - "&amp;VLOOKUP(X1929,'Entity Types'!B:C,2,false)</f>
        <v>ვუნშერ აუტომოტივე (ს.კ. 400261701) - შპს</v>
      </c>
      <c r="V1929" s="6" t="s">
        <v>6302</v>
      </c>
      <c r="W1929" s="6" t="s">
        <v>63</v>
      </c>
      <c r="X1929" s="6" t="s">
        <v>64</v>
      </c>
    </row>
    <row r="1930">
      <c r="A1930" s="5">
        <v>44951.79155061343</v>
      </c>
      <c r="B1930" s="6" t="s">
        <v>10008</v>
      </c>
      <c r="C1930" s="6" t="s">
        <v>9778</v>
      </c>
      <c r="D1930" s="1" t="str">
        <f>VLOOKUP(X1930,'Entity Types'!B:C,2,false)</f>
        <v>შპს</v>
      </c>
      <c r="E1930" s="1" t="b">
        <v>0</v>
      </c>
      <c r="F1930" s="6" t="s">
        <v>10009</v>
      </c>
      <c r="G1930" s="6" t="str">
        <f>VLOOKUP(W1930, Countries!B:H,7,false)</f>
        <v>საქართველო - GEO</v>
      </c>
      <c r="H1930" s="6" t="s">
        <v>10010</v>
      </c>
      <c r="K1930" s="6" t="s">
        <v>10011</v>
      </c>
      <c r="L1930" s="6">
        <v>1.001051852E9</v>
      </c>
      <c r="N1930" s="6" t="s">
        <v>80</v>
      </c>
      <c r="P1930" s="6" t="s">
        <v>10012</v>
      </c>
      <c r="S1930" s="6">
        <v>2070.0</v>
      </c>
      <c r="T1930" s="1" t="str">
        <f t="shared" si="1"/>
        <v>ICE001929</v>
      </c>
      <c r="U1930" s="1" t="str">
        <f>TRIM(B1930)&amp;" (ს.კ. "&amp;TRIM(F1930)&amp;") - "&amp;VLOOKUP(X1930,'Entity Types'!B:C,2,false)</f>
        <v>ჯი ემ თი (ს.კ. 435431445) - შპს</v>
      </c>
      <c r="V1930" s="6" t="s">
        <v>6302</v>
      </c>
      <c r="W1930" s="6" t="s">
        <v>63</v>
      </c>
      <c r="X1930" s="6" t="s">
        <v>64</v>
      </c>
    </row>
    <row r="1931">
      <c r="A1931" s="5">
        <v>44951.79155061343</v>
      </c>
      <c r="B1931" s="6" t="s">
        <v>10013</v>
      </c>
      <c r="C1931" s="6" t="s">
        <v>9778</v>
      </c>
      <c r="D1931" s="1" t="str">
        <f>VLOOKUP(X1931,'Entity Types'!B:C,2,false)</f>
        <v>შპს</v>
      </c>
      <c r="E1931" s="1" t="b">
        <v>0</v>
      </c>
      <c r="F1931" s="6" t="s">
        <v>10014</v>
      </c>
      <c r="G1931" s="6" t="str">
        <f>VLOOKUP(W1931, Countries!B:H,7,false)</f>
        <v>საქართველო - GEO</v>
      </c>
      <c r="H1931" s="6" t="s">
        <v>10015</v>
      </c>
      <c r="K1931" s="6" t="s">
        <v>10016</v>
      </c>
      <c r="L1931" s="6">
        <v>3.5001007755E10</v>
      </c>
      <c r="N1931" s="6" t="s">
        <v>80</v>
      </c>
      <c r="P1931" s="6" t="s">
        <v>10017</v>
      </c>
      <c r="S1931" s="6">
        <v>2071.0</v>
      </c>
      <c r="T1931" s="1" t="str">
        <f t="shared" si="1"/>
        <v>ICE001930</v>
      </c>
      <c r="U1931" s="1" t="str">
        <f>TRIM(B1931)&amp;" (ს.კ. "&amp;TRIM(F1931)&amp;") - "&amp;VLOOKUP(X1931,'Entity Types'!B:C,2,false)</f>
        <v>ისეკო (ს.კ. 406027838) - შპს</v>
      </c>
      <c r="V1931" s="6" t="s">
        <v>6302</v>
      </c>
      <c r="W1931" s="6" t="s">
        <v>63</v>
      </c>
      <c r="X1931" s="6" t="s">
        <v>64</v>
      </c>
    </row>
    <row r="1932">
      <c r="A1932" s="5">
        <v>44951.79155061343</v>
      </c>
      <c r="B1932" s="6" t="s">
        <v>10018</v>
      </c>
      <c r="C1932" s="6" t="s">
        <v>9778</v>
      </c>
      <c r="D1932" s="1" t="str">
        <f>VLOOKUP(X1932,'Entity Types'!B:C,2,false)</f>
        <v>შპს</v>
      </c>
      <c r="E1932" s="1" t="b">
        <v>0</v>
      </c>
      <c r="F1932" s="6" t="s">
        <v>10019</v>
      </c>
      <c r="G1932" s="6" t="str">
        <f>VLOOKUP(W1932, Countries!B:H,7,false)</f>
        <v>საქართველო - GEO</v>
      </c>
      <c r="H1932" s="6" t="s">
        <v>10020</v>
      </c>
      <c r="K1932" s="6" t="s">
        <v>10021</v>
      </c>
      <c r="L1932" s="6" t="s">
        <v>10022</v>
      </c>
      <c r="N1932" s="6" t="s">
        <v>80</v>
      </c>
      <c r="P1932" s="6" t="s">
        <v>10023</v>
      </c>
      <c r="S1932" s="6">
        <v>2059.0</v>
      </c>
      <c r="T1932" s="1" t="str">
        <f t="shared" si="1"/>
        <v>ICE001931</v>
      </c>
      <c r="U1932" s="1" t="str">
        <f>TRIM(B1932)&amp;" (ს.კ. "&amp;TRIM(F1932)&amp;") - "&amp;VLOOKUP(X1932,'Entity Types'!B:C,2,false)</f>
        <v>რადკომ (ს.კ. 405036900) - შპს</v>
      </c>
      <c r="V1932" s="6" t="s">
        <v>6302</v>
      </c>
      <c r="W1932" s="6" t="s">
        <v>63</v>
      </c>
      <c r="X1932" s="6" t="s">
        <v>64</v>
      </c>
    </row>
    <row r="1933">
      <c r="A1933" s="5">
        <v>44951.79155061343</v>
      </c>
      <c r="B1933" s="6" t="s">
        <v>10024</v>
      </c>
      <c r="C1933" s="6" t="s">
        <v>9778</v>
      </c>
      <c r="D1933" s="1" t="str">
        <f>VLOOKUP(X1933,'Entity Types'!B:C,2,false)</f>
        <v>შპს</v>
      </c>
      <c r="E1933" s="1" t="b">
        <v>0</v>
      </c>
      <c r="F1933" s="6" t="s">
        <v>10025</v>
      </c>
      <c r="G1933" s="6" t="str">
        <f>VLOOKUP(W1933, Countries!B:H,7,false)</f>
        <v>საქართველო - GEO</v>
      </c>
      <c r="H1933" s="6" t="s">
        <v>10026</v>
      </c>
      <c r="K1933" s="6" t="s">
        <v>10027</v>
      </c>
      <c r="L1933" s="6">
        <v>1.002001185E9</v>
      </c>
      <c r="N1933" s="6" t="s">
        <v>80</v>
      </c>
      <c r="P1933" s="6" t="s">
        <v>10028</v>
      </c>
      <c r="S1933" s="6">
        <v>2054.0</v>
      </c>
      <c r="T1933" s="1" t="str">
        <f t="shared" si="1"/>
        <v>ICE001932</v>
      </c>
      <c r="U1933" s="1" t="str">
        <f>TRIM(B1933)&amp;" (ს.კ. "&amp;TRIM(F1933)&amp;") - "&amp;VLOOKUP(X1933,'Entity Types'!B:C,2,false)</f>
        <v>ბადუ გრუპ (ს.კ. 400025860) - შპს</v>
      </c>
      <c r="V1933" s="6" t="s">
        <v>6302</v>
      </c>
      <c r="W1933" s="6" t="s">
        <v>63</v>
      </c>
      <c r="X1933" s="6" t="s">
        <v>64</v>
      </c>
    </row>
    <row r="1934">
      <c r="A1934" s="5">
        <v>44951.79155061343</v>
      </c>
      <c r="B1934" s="6" t="s">
        <v>10029</v>
      </c>
      <c r="C1934" s="6" t="s">
        <v>9778</v>
      </c>
      <c r="D1934" s="1" t="str">
        <f>VLOOKUP(X1934,'Entity Types'!B:C,2,false)</f>
        <v>შპს</v>
      </c>
      <c r="E1934" s="1" t="b">
        <v>0</v>
      </c>
      <c r="F1934" s="6" t="s">
        <v>10030</v>
      </c>
      <c r="G1934" s="6" t="str">
        <f>VLOOKUP(W1934, Countries!B:H,7,false)</f>
        <v>საქართველო - GEO</v>
      </c>
      <c r="H1934" s="6" t="s">
        <v>10031</v>
      </c>
      <c r="K1934" s="6" t="s">
        <v>10032</v>
      </c>
      <c r="L1934" s="6">
        <v>6.1006006947E10</v>
      </c>
      <c r="N1934" s="6" t="s">
        <v>80</v>
      </c>
      <c r="P1934" s="6" t="s">
        <v>10033</v>
      </c>
      <c r="S1934" s="6">
        <v>1866.0</v>
      </c>
      <c r="T1934" s="1" t="str">
        <f t="shared" si="1"/>
        <v>ICE001933</v>
      </c>
      <c r="U1934" s="1" t="str">
        <f>TRIM(B1934)&amp;" (ს.კ. "&amp;TRIM(F1934)&amp;") - "&amp;VLOOKUP(X1934,'Entity Types'!B:C,2,false)</f>
        <v>ავტომარიაჟი (ს.კ. 445548435) - შპს</v>
      </c>
      <c r="V1934" s="6" t="s">
        <v>6302</v>
      </c>
      <c r="W1934" s="6" t="s">
        <v>63</v>
      </c>
      <c r="X1934" s="6" t="s">
        <v>64</v>
      </c>
    </row>
    <row r="1935">
      <c r="A1935" s="5">
        <v>44951.79155061343</v>
      </c>
      <c r="B1935" s="6" t="s">
        <v>10034</v>
      </c>
      <c r="C1935" s="6" t="s">
        <v>9778</v>
      </c>
      <c r="D1935" s="1" t="str">
        <f>VLOOKUP(X1935,'Entity Types'!B:C,2,false)</f>
        <v>შპს</v>
      </c>
      <c r="E1935" s="1" t="b">
        <v>0</v>
      </c>
      <c r="F1935" s="6" t="s">
        <v>10035</v>
      </c>
      <c r="G1935" s="6" t="str">
        <f>VLOOKUP(W1935, Countries!B:H,7,false)</f>
        <v>საქართველო - GEO</v>
      </c>
      <c r="H1935" s="6" t="s">
        <v>10036</v>
      </c>
      <c r="K1935" s="6" t="s">
        <v>10037</v>
      </c>
      <c r="L1935" s="6">
        <v>1.021007479E9</v>
      </c>
      <c r="N1935" s="6" t="s">
        <v>80</v>
      </c>
      <c r="P1935" s="6" t="s">
        <v>10038</v>
      </c>
      <c r="S1935" s="6">
        <v>2035.0</v>
      </c>
      <c r="T1935" s="1" t="str">
        <f t="shared" si="1"/>
        <v>ICE001934</v>
      </c>
      <c r="U1935" s="1" t="str">
        <f>TRIM(B1935)&amp;" (ს.კ. "&amp;TRIM(F1935)&amp;") - "&amp;VLOOKUP(X1935,'Entity Types'!B:C,2,false)</f>
        <v>FOOD 7 (ს.კ. 400074735) - შპს</v>
      </c>
      <c r="V1935" s="6" t="s">
        <v>6302</v>
      </c>
      <c r="W1935" s="6" t="s">
        <v>63</v>
      </c>
      <c r="X1935" s="6" t="s">
        <v>64</v>
      </c>
    </row>
    <row r="1936">
      <c r="A1936" s="5">
        <v>44951.79155061343</v>
      </c>
      <c r="B1936" s="6" t="s">
        <v>10039</v>
      </c>
      <c r="C1936" s="6" t="s">
        <v>9778</v>
      </c>
      <c r="D1936" s="1" t="str">
        <f>VLOOKUP(X1936,'Entity Types'!B:C,2,false)</f>
        <v>შპს</v>
      </c>
      <c r="E1936" s="1" t="b">
        <v>0</v>
      </c>
      <c r="F1936" s="6" t="s">
        <v>10040</v>
      </c>
      <c r="G1936" s="6" t="str">
        <f>VLOOKUP(W1936, Countries!B:H,7,false)</f>
        <v>საქართველო - GEO</v>
      </c>
      <c r="H1936" s="6" t="s">
        <v>10041</v>
      </c>
      <c r="K1936" s="6" t="s">
        <v>10042</v>
      </c>
      <c r="L1936" s="6">
        <v>4.5001005397E10</v>
      </c>
      <c r="N1936" s="6" t="s">
        <v>80</v>
      </c>
      <c r="P1936" s="6" t="s">
        <v>10043</v>
      </c>
      <c r="S1936" s="6">
        <v>2072.0</v>
      </c>
      <c r="T1936" s="1" t="str">
        <f t="shared" si="1"/>
        <v>ICE001935</v>
      </c>
      <c r="U1936" s="1" t="str">
        <f>TRIM(B1936)&amp;" (ს.კ. "&amp;TRIM(F1936)&amp;") - "&amp;VLOOKUP(X1936,'Entity Types'!B:C,2,false)</f>
        <v>GRW (ს.კ. 441554471) - შპს</v>
      </c>
      <c r="V1936" s="6" t="s">
        <v>6302</v>
      </c>
      <c r="W1936" s="6" t="s">
        <v>63</v>
      </c>
      <c r="X1936" s="6" t="s">
        <v>64</v>
      </c>
    </row>
    <row r="1937">
      <c r="A1937" s="5">
        <v>44951.79155061343</v>
      </c>
      <c r="B1937" s="6" t="s">
        <v>10044</v>
      </c>
      <c r="C1937" s="6" t="s">
        <v>9778</v>
      </c>
      <c r="D1937" s="1" t="str">
        <f>VLOOKUP(X1937,'Entity Types'!B:C,2,false)</f>
        <v>შპს</v>
      </c>
      <c r="E1937" s="1" t="b">
        <v>0</v>
      </c>
      <c r="F1937" s="6" t="s">
        <v>10045</v>
      </c>
      <c r="G1937" s="6" t="str">
        <f>VLOOKUP(W1937, Countries!B:H,7,false)</f>
        <v>საქართველო - GEO</v>
      </c>
      <c r="H1937" s="6" t="s">
        <v>10046</v>
      </c>
      <c r="K1937" s="6" t="s">
        <v>10047</v>
      </c>
      <c r="L1937" s="6">
        <v>2.6001031269E10</v>
      </c>
      <c r="N1937" s="6" t="s">
        <v>80</v>
      </c>
      <c r="P1937" s="6" t="s">
        <v>10048</v>
      </c>
      <c r="S1937" s="6">
        <v>2045.0</v>
      </c>
      <c r="T1937" s="1" t="str">
        <f t="shared" si="1"/>
        <v>ICE001936</v>
      </c>
      <c r="U1937" s="1" t="str">
        <f>TRIM(B1937)&amp;" (ს.კ. "&amp;TRIM(F1937)&amp;") - "&amp;VLOOKUP(X1937,'Entity Types'!B:C,2,false)</f>
        <v>პრინტდიზაინი (ს.კ. 433651023) - შპს</v>
      </c>
      <c r="V1937" s="6" t="s">
        <v>6302</v>
      </c>
      <c r="W1937" s="6" t="s">
        <v>63</v>
      </c>
      <c r="X1937" s="6" t="s">
        <v>64</v>
      </c>
    </row>
    <row r="1938">
      <c r="A1938" s="5">
        <v>44951.79155061343</v>
      </c>
      <c r="B1938" s="6" t="s">
        <v>10049</v>
      </c>
      <c r="C1938" s="6" t="s">
        <v>9778</v>
      </c>
      <c r="D1938" s="1" t="str">
        <f>VLOOKUP(X1938,'Entity Types'!B:C,2,false)</f>
        <v>შპს</v>
      </c>
      <c r="E1938" s="1" t="b">
        <v>0</v>
      </c>
      <c r="F1938" s="6" t="s">
        <v>10050</v>
      </c>
      <c r="G1938" s="6" t="str">
        <f>VLOOKUP(W1938, Countries!B:H,7,false)</f>
        <v>საქართველო - GEO</v>
      </c>
      <c r="H1938" s="6" t="s">
        <v>10051</v>
      </c>
      <c r="K1938" s="6" t="s">
        <v>10052</v>
      </c>
      <c r="L1938" s="6">
        <v>2.0001066564E10</v>
      </c>
      <c r="N1938" s="6" t="s">
        <v>80</v>
      </c>
      <c r="P1938" s="6" t="s">
        <v>10053</v>
      </c>
      <c r="S1938" s="6">
        <v>2049.0</v>
      </c>
      <c r="T1938" s="1" t="str">
        <f t="shared" si="1"/>
        <v>ICE001937</v>
      </c>
      <c r="U1938" s="1" t="str">
        <f>TRIM(B1938)&amp;" (ს.კ. "&amp;TRIM(F1938)&amp;") - "&amp;VLOOKUP(X1938,'Entity Types'!B:C,2,false)</f>
        <v>ნული (ს.კ. 431180296) - შპს</v>
      </c>
      <c r="V1938" s="6" t="s">
        <v>6302</v>
      </c>
      <c r="W1938" s="6" t="s">
        <v>63</v>
      </c>
      <c r="X1938" s="6" t="s">
        <v>64</v>
      </c>
    </row>
    <row r="1939">
      <c r="A1939" s="5">
        <v>44951.79155061343</v>
      </c>
      <c r="B1939" s="6" t="s">
        <v>10054</v>
      </c>
      <c r="C1939" s="6" t="s">
        <v>9778</v>
      </c>
      <c r="D1939" s="1" t="str">
        <f>VLOOKUP(X1939,'Entity Types'!B:C,2,false)</f>
        <v>შპს</v>
      </c>
      <c r="E1939" s="1" t="b">
        <v>0</v>
      </c>
      <c r="F1939" s="6" t="s">
        <v>10055</v>
      </c>
      <c r="G1939" s="6" t="str">
        <f>VLOOKUP(W1939, Countries!B:H,7,false)</f>
        <v>საქართველო - GEO</v>
      </c>
      <c r="H1939" s="6" t="s">
        <v>10056</v>
      </c>
      <c r="K1939" s="6" t="s">
        <v>10057</v>
      </c>
      <c r="L1939" s="6">
        <v>1.008023266E9</v>
      </c>
      <c r="N1939" s="6" t="s">
        <v>80</v>
      </c>
      <c r="P1939" s="6" t="s">
        <v>10058</v>
      </c>
      <c r="S1939" s="6">
        <v>1905.0</v>
      </c>
      <c r="T1939" s="1" t="str">
        <f t="shared" si="1"/>
        <v>ICE001938</v>
      </c>
      <c r="U1939" s="1" t="str">
        <f>TRIM(B1939)&amp;" (ს.კ. "&amp;TRIM(F1939)&amp;") - "&amp;VLOOKUP(X1939,'Entity Types'!B:C,2,false)</f>
        <v>ჯი თი კომპანი (ს.კ. 405104961) - შპს</v>
      </c>
      <c r="V1939" s="6" t="s">
        <v>6302</v>
      </c>
      <c r="W1939" s="6" t="s">
        <v>63</v>
      </c>
      <c r="X1939" s="6" t="s">
        <v>64</v>
      </c>
    </row>
    <row r="1940">
      <c r="A1940" s="5">
        <v>44951.79155061343</v>
      </c>
      <c r="B1940" s="6" t="s">
        <v>10059</v>
      </c>
      <c r="C1940" s="6" t="s">
        <v>9778</v>
      </c>
      <c r="D1940" s="1" t="str">
        <f>VLOOKUP(X1940,'Entity Types'!B:C,2,false)</f>
        <v>შპს</v>
      </c>
      <c r="E1940" s="1" t="b">
        <v>0</v>
      </c>
      <c r="F1940" s="6" t="s">
        <v>10060</v>
      </c>
      <c r="G1940" s="6" t="str">
        <f>VLOOKUP(W1940, Countries!B:H,7,false)</f>
        <v>საქართველო - GEO</v>
      </c>
      <c r="H1940" s="6" t="s">
        <v>10061</v>
      </c>
      <c r="K1940" s="6" t="s">
        <v>10062</v>
      </c>
      <c r="L1940" s="6">
        <v>5.4001049763E10</v>
      </c>
      <c r="N1940" s="6" t="s">
        <v>80</v>
      </c>
      <c r="P1940" s="6" t="s">
        <v>10063</v>
      </c>
      <c r="S1940" s="6">
        <v>1988.0</v>
      </c>
      <c r="T1940" s="1" t="str">
        <f t="shared" si="1"/>
        <v>ICE001939</v>
      </c>
      <c r="U1940" s="1" t="str">
        <f>TRIM(B1940)&amp;" (ს.კ. "&amp;TRIM(F1940)&amp;") - "&amp;VLOOKUP(X1940,'Entity Types'!B:C,2,false)</f>
        <v>სამი ძმა (ს.კ. 405194427) - შპს</v>
      </c>
      <c r="V1940" s="6" t="s">
        <v>6302</v>
      </c>
      <c r="W1940" s="6" t="s">
        <v>63</v>
      </c>
      <c r="X1940" s="6" t="s">
        <v>64</v>
      </c>
    </row>
    <row r="1941">
      <c r="A1941" s="5">
        <v>44951.79155061343</v>
      </c>
      <c r="B1941" s="6" t="s">
        <v>10064</v>
      </c>
      <c r="C1941" s="6" t="s">
        <v>9778</v>
      </c>
      <c r="D1941" s="1" t="str">
        <f>VLOOKUP(X1941,'Entity Types'!B:C,2,false)</f>
        <v>შპს</v>
      </c>
      <c r="E1941" s="1" t="b">
        <v>0</v>
      </c>
      <c r="F1941" s="6" t="s">
        <v>10065</v>
      </c>
      <c r="G1941" s="6" t="str">
        <f>VLOOKUP(W1941, Countries!B:H,7,false)</f>
        <v>საქართველო - GEO</v>
      </c>
      <c r="H1941" s="6" t="s">
        <v>10066</v>
      </c>
      <c r="K1941" s="6" t="s">
        <v>10067</v>
      </c>
      <c r="L1941" s="6">
        <v>1.020009196E9</v>
      </c>
      <c r="N1941" s="6" t="s">
        <v>80</v>
      </c>
      <c r="P1941" s="6" t="s">
        <v>10068</v>
      </c>
      <c r="S1941" s="6">
        <v>1939.0</v>
      </c>
      <c r="T1941" s="1" t="str">
        <f t="shared" si="1"/>
        <v>ICE001940</v>
      </c>
      <c r="U1941" s="1" t="str">
        <f>TRIM(B1941)&amp;" (ს.კ. "&amp;TRIM(F1941)&amp;") - "&amp;VLOOKUP(X1941,'Entity Types'!B:C,2,false)</f>
        <v>ეარ მენეჯმენტ სისტემს (ს.კ. 208189618) - შპს</v>
      </c>
      <c r="V1941" s="6" t="s">
        <v>6302</v>
      </c>
      <c r="W1941" s="6" t="s">
        <v>63</v>
      </c>
      <c r="X1941" s="6" t="s">
        <v>64</v>
      </c>
    </row>
    <row r="1942">
      <c r="A1942" s="5">
        <v>44951.79155061343</v>
      </c>
      <c r="B1942" s="6" t="s">
        <v>10069</v>
      </c>
      <c r="C1942" s="6" t="s">
        <v>9778</v>
      </c>
      <c r="D1942" s="1" t="str">
        <f>VLOOKUP(X1942,'Entity Types'!B:C,2,false)</f>
        <v>შპს</v>
      </c>
      <c r="E1942" s="1" t="b">
        <v>0</v>
      </c>
      <c r="F1942" s="6" t="s">
        <v>10070</v>
      </c>
      <c r="G1942" s="6" t="str">
        <f>VLOOKUP(W1942, Countries!B:H,7,false)</f>
        <v>საქართველო - GEO</v>
      </c>
      <c r="H1942" s="6" t="s">
        <v>10071</v>
      </c>
      <c r="K1942" s="6" t="s">
        <v>5232</v>
      </c>
      <c r="L1942" s="6">
        <v>1.027056606E9</v>
      </c>
      <c r="N1942" s="6" t="s">
        <v>80</v>
      </c>
      <c r="P1942" s="6" t="s">
        <v>10072</v>
      </c>
      <c r="S1942" s="6">
        <v>2033.0</v>
      </c>
      <c r="T1942" s="1" t="str">
        <f t="shared" si="1"/>
        <v>ICE001941</v>
      </c>
      <c r="U1942" s="1" t="str">
        <f>TRIM(B1942)&amp;" (ს.კ. "&amp;TRIM(F1942)&amp;") - "&amp;VLOOKUP(X1942,'Entity Types'!B:C,2,false)</f>
        <v>საგი (ს.კ. 426537633) - შპს</v>
      </c>
      <c r="V1942" s="6" t="s">
        <v>6302</v>
      </c>
      <c r="W1942" s="6" t="s">
        <v>63</v>
      </c>
      <c r="X1942" s="6" t="s">
        <v>64</v>
      </c>
    </row>
    <row r="1943">
      <c r="A1943" s="5">
        <v>44951.79155061343</v>
      </c>
      <c r="B1943" s="6" t="s">
        <v>10073</v>
      </c>
      <c r="C1943" s="6" t="s">
        <v>9778</v>
      </c>
      <c r="D1943" s="1" t="str">
        <f>VLOOKUP(X1943,'Entity Types'!B:C,2,false)</f>
        <v>შპს</v>
      </c>
      <c r="E1943" s="1" t="b">
        <v>0</v>
      </c>
      <c r="F1943" s="6" t="s">
        <v>10074</v>
      </c>
      <c r="G1943" s="6" t="str">
        <f>VLOOKUP(W1943, Countries!B:H,7,false)</f>
        <v>საქართველო - GEO</v>
      </c>
      <c r="H1943" s="6" t="s">
        <v>10075</v>
      </c>
      <c r="K1943" s="6" t="s">
        <v>10076</v>
      </c>
      <c r="L1943" s="6">
        <v>1.024009776E9</v>
      </c>
      <c r="N1943" s="6" t="s">
        <v>80</v>
      </c>
      <c r="P1943" s="6" t="s">
        <v>10077</v>
      </c>
      <c r="S1943" s="6">
        <v>2073.0</v>
      </c>
      <c r="T1943" s="1" t="str">
        <f t="shared" si="1"/>
        <v>ICE001942</v>
      </c>
      <c r="U1943" s="1" t="str">
        <f>TRIM(B1943)&amp;" (ს.კ. "&amp;TRIM(F1943)&amp;") - "&amp;VLOOKUP(X1943,'Entity Types'!B:C,2,false)</f>
        <v>აგროჰაბი (ს.კ. 404502098) - შპს</v>
      </c>
      <c r="V1943" s="6" t="s">
        <v>6302</v>
      </c>
      <c r="W1943" s="6" t="s">
        <v>63</v>
      </c>
      <c r="X1943" s="6" t="s">
        <v>64</v>
      </c>
    </row>
    <row r="1944">
      <c r="A1944" s="5">
        <v>44951.79155061343</v>
      </c>
      <c r="B1944" s="6" t="s">
        <v>10078</v>
      </c>
      <c r="C1944" s="6" t="s">
        <v>9778</v>
      </c>
      <c r="D1944" s="1" t="str">
        <f>VLOOKUP(X1944,'Entity Types'!B:C,2,false)</f>
        <v>შპს</v>
      </c>
      <c r="E1944" s="1" t="b">
        <v>0</v>
      </c>
      <c r="F1944" s="6" t="s">
        <v>10079</v>
      </c>
      <c r="G1944" s="6" t="str">
        <f>VLOOKUP(W1944, Countries!B:H,7,false)</f>
        <v>საქართველო - GEO</v>
      </c>
      <c r="H1944" s="6" t="s">
        <v>10080</v>
      </c>
      <c r="K1944" s="6" t="s">
        <v>10081</v>
      </c>
      <c r="L1944" s="6">
        <v>6.1002018765E10</v>
      </c>
      <c r="N1944" s="6" t="s">
        <v>80</v>
      </c>
      <c r="P1944" s="6" t="s">
        <v>10082</v>
      </c>
      <c r="S1944" s="6">
        <v>2039.0</v>
      </c>
      <c r="T1944" s="1" t="str">
        <f t="shared" si="1"/>
        <v>ICE001943</v>
      </c>
      <c r="U1944" s="1" t="str">
        <f>TRIM(B1944)&amp;" (ს.კ. "&amp;TRIM(F1944)&amp;") - "&amp;VLOOKUP(X1944,'Entity Types'!B:C,2,false)</f>
        <v>და-დე (ს.კ. 445543261) - შპს</v>
      </c>
      <c r="V1944" s="6" t="s">
        <v>6302</v>
      </c>
      <c r="W1944" s="6" t="s">
        <v>63</v>
      </c>
      <c r="X1944" s="6" t="s">
        <v>64</v>
      </c>
    </row>
    <row r="1945">
      <c r="A1945" s="5">
        <v>44951.79155061343</v>
      </c>
      <c r="B1945" s="6" t="s">
        <v>10083</v>
      </c>
      <c r="C1945" s="6" t="s">
        <v>9778</v>
      </c>
      <c r="D1945" s="1" t="str">
        <f>VLOOKUP(X1945,'Entity Types'!B:C,2,false)</f>
        <v>შპს</v>
      </c>
      <c r="E1945" s="1" t="b">
        <v>0</v>
      </c>
      <c r="F1945" s="6" t="s">
        <v>10084</v>
      </c>
      <c r="G1945" s="6" t="str">
        <f>VLOOKUP(W1945, Countries!B:H,7,false)</f>
        <v>საქართველო - GEO</v>
      </c>
      <c r="H1945" s="6" t="s">
        <v>10085</v>
      </c>
      <c r="K1945" s="6" t="s">
        <v>10086</v>
      </c>
      <c r="L1945" s="6">
        <v>5.4001015839E10</v>
      </c>
      <c r="N1945" s="6" t="s">
        <v>80</v>
      </c>
      <c r="P1945" s="6" t="s">
        <v>10087</v>
      </c>
      <c r="S1945" s="6">
        <v>2018.0</v>
      </c>
      <c r="T1945" s="1" t="str">
        <f t="shared" si="1"/>
        <v>ICE001944</v>
      </c>
      <c r="U1945" s="1" t="str">
        <f>TRIM(B1945)&amp;" (ს.კ. "&amp;TRIM(F1945)&amp;") - "&amp;VLOOKUP(X1945,'Entity Types'!B:C,2,false)</f>
        <v>თომა (ს.კ. 415596769) - შპს</v>
      </c>
      <c r="V1945" s="6" t="s">
        <v>6302</v>
      </c>
      <c r="W1945" s="6" t="s">
        <v>63</v>
      </c>
      <c r="X1945" s="6" t="s">
        <v>64</v>
      </c>
    </row>
    <row r="1946">
      <c r="A1946" s="5">
        <v>44951.79155061343</v>
      </c>
      <c r="B1946" s="6" t="s">
        <v>10088</v>
      </c>
      <c r="C1946" s="6" t="s">
        <v>9778</v>
      </c>
      <c r="D1946" s="1" t="str">
        <f>VLOOKUP(X1946,'Entity Types'!B:C,2,false)</f>
        <v>შპს</v>
      </c>
      <c r="E1946" s="1" t="b">
        <v>0</v>
      </c>
      <c r="F1946" s="6" t="s">
        <v>10089</v>
      </c>
      <c r="G1946" s="6" t="str">
        <f>VLOOKUP(W1946, Countries!B:H,7,false)</f>
        <v>საქართველო - GEO</v>
      </c>
      <c r="H1946" s="6" t="s">
        <v>10090</v>
      </c>
      <c r="K1946" s="6" t="s">
        <v>10091</v>
      </c>
      <c r="L1946" s="6">
        <v>6.0001018694E10</v>
      </c>
      <c r="N1946" s="6" t="s">
        <v>80</v>
      </c>
      <c r="P1946" s="6" t="s">
        <v>10092</v>
      </c>
      <c r="S1946" s="6">
        <v>2074.0</v>
      </c>
      <c r="T1946" s="1" t="str">
        <f t="shared" si="1"/>
        <v>ICE001945</v>
      </c>
      <c r="U1946" s="1" t="str">
        <f>TRIM(B1946)&amp;" (ს.კ. "&amp;TRIM(F1946)&amp;") - "&amp;VLOOKUP(X1946,'Entity Types'!B:C,2,false)</f>
        <v>ბრიკო (ს.კ. 405459472) - შპს</v>
      </c>
      <c r="V1946" s="6" t="s">
        <v>6302</v>
      </c>
      <c r="W1946" s="6" t="s">
        <v>63</v>
      </c>
      <c r="X1946" s="6" t="s">
        <v>64</v>
      </c>
    </row>
    <row r="1947">
      <c r="A1947" s="5">
        <v>44951.79155061343</v>
      </c>
      <c r="B1947" s="6" t="s">
        <v>10093</v>
      </c>
      <c r="C1947" s="6" t="s">
        <v>9778</v>
      </c>
      <c r="D1947" s="1" t="str">
        <f>VLOOKUP(X1947,'Entity Types'!B:C,2,false)</f>
        <v>შპს</v>
      </c>
      <c r="E1947" s="1" t="b">
        <v>0</v>
      </c>
      <c r="F1947" s="6" t="s">
        <v>10094</v>
      </c>
      <c r="G1947" s="6" t="str">
        <f>VLOOKUP(W1947, Countries!B:H,7,false)</f>
        <v>საქართველო - GEO</v>
      </c>
      <c r="H1947" s="6" t="s">
        <v>10095</v>
      </c>
      <c r="K1947" s="6" t="s">
        <v>10096</v>
      </c>
      <c r="L1947" s="6">
        <v>6.1006009205E10</v>
      </c>
      <c r="N1947" s="6" t="s">
        <v>80</v>
      </c>
      <c r="P1947" s="6" t="s">
        <v>10097</v>
      </c>
      <c r="S1947" s="6">
        <v>2038.0</v>
      </c>
      <c r="T1947" s="1" t="str">
        <f t="shared" si="1"/>
        <v>ICE001946</v>
      </c>
      <c r="U1947" s="1" t="str">
        <f>TRIM(B1947)&amp;" (ს.კ. "&amp;TRIM(F1947)&amp;") - "&amp;VLOOKUP(X1947,'Entity Types'!B:C,2,false)</f>
        <v>რეგალო (ს.კ. 445524790) - შპს</v>
      </c>
      <c r="V1947" s="6" t="s">
        <v>6302</v>
      </c>
      <c r="W1947" s="6" t="s">
        <v>63</v>
      </c>
      <c r="X1947" s="6" t="s">
        <v>64</v>
      </c>
    </row>
    <row r="1948">
      <c r="A1948" s="7">
        <v>44951.79155061343</v>
      </c>
      <c r="B1948" s="6" t="s">
        <v>10098</v>
      </c>
      <c r="C1948" s="6" t="s">
        <v>9778</v>
      </c>
      <c r="D1948" s="1" t="str">
        <f>VLOOKUP(X1948,'Entity Types'!B:C,2,false)</f>
        <v>შპს</v>
      </c>
      <c r="E1948" s="1" t="b">
        <v>0</v>
      </c>
      <c r="F1948" s="6" t="s">
        <v>10099</v>
      </c>
      <c r="G1948" s="6" t="str">
        <f>VLOOKUP(W1948, Countries!B:H,7,false)</f>
        <v>საქართველო - GEO</v>
      </c>
      <c r="H1948" s="6" t="s">
        <v>10100</v>
      </c>
      <c r="K1948" s="6" t="s">
        <v>10101</v>
      </c>
      <c r="L1948" s="6">
        <v>4.7001006566E10</v>
      </c>
      <c r="N1948" s="6" t="s">
        <v>80</v>
      </c>
      <c r="P1948" s="6" t="s">
        <v>10102</v>
      </c>
      <c r="S1948" s="6">
        <v>2048.0</v>
      </c>
      <c r="T1948" s="1" t="str">
        <f t="shared" si="1"/>
        <v>ICE001947</v>
      </c>
      <c r="U1948" s="1" t="str">
        <f>TRIM(B1948)&amp;" (ს.კ. "&amp;TRIM(F1948)&amp;") - "&amp;VLOOKUP(X1948,'Entity Types'!B:C,2,false)</f>
        <v>გევა (ს.კ. 406177998) - შპს</v>
      </c>
      <c r="V1948" s="6" t="s">
        <v>6302</v>
      </c>
      <c r="W1948" s="6" t="s">
        <v>63</v>
      </c>
      <c r="X1948" s="6" t="s">
        <v>64</v>
      </c>
    </row>
    <row r="1949">
      <c r="A1949" s="5">
        <v>44951.79155061343</v>
      </c>
      <c r="B1949" s="6" t="s">
        <v>10103</v>
      </c>
      <c r="C1949" s="6" t="s">
        <v>9778</v>
      </c>
      <c r="D1949" s="1" t="str">
        <f>VLOOKUP(X1949,'Entity Types'!B:C,2,false)</f>
        <v>შპს</v>
      </c>
      <c r="E1949" s="1" t="b">
        <v>0</v>
      </c>
      <c r="F1949" s="6" t="s">
        <v>10104</v>
      </c>
      <c r="G1949" s="6" t="str">
        <f>VLOOKUP(W1949, Countries!B:H,7,false)</f>
        <v>საქართველო - GEO</v>
      </c>
      <c r="H1949" s="6" t="s">
        <v>10105</v>
      </c>
      <c r="K1949" s="6" t="s">
        <v>10106</v>
      </c>
      <c r="L1949" s="6">
        <v>1.008059773E9</v>
      </c>
      <c r="N1949" s="6" t="s">
        <v>80</v>
      </c>
      <c r="P1949" s="6" t="s">
        <v>10107</v>
      </c>
      <c r="S1949" s="6">
        <v>2075.0</v>
      </c>
      <c r="T1949" s="1" t="str">
        <f t="shared" si="1"/>
        <v>ICE001948</v>
      </c>
      <c r="U1949" s="1" t="str">
        <f>TRIM(B1949)&amp;" (ს.კ. "&amp;TRIM(F1949)&amp;") - "&amp;VLOOKUP(X1949,'Entity Types'!B:C,2,false)</f>
        <v>დაგი (ს.კ. 404553041) - შპს</v>
      </c>
      <c r="V1949" s="6" t="s">
        <v>6302</v>
      </c>
      <c r="W1949" s="6" t="s">
        <v>63</v>
      </c>
      <c r="X1949" s="6" t="s">
        <v>64</v>
      </c>
    </row>
    <row r="1950">
      <c r="A1950" s="5">
        <v>44951.79155061343</v>
      </c>
      <c r="B1950" s="6" t="s">
        <v>10108</v>
      </c>
      <c r="C1950" s="6" t="s">
        <v>9778</v>
      </c>
      <c r="D1950" s="1" t="str">
        <f>VLOOKUP(X1950,'Entity Types'!B:C,2,false)</f>
        <v>შპს</v>
      </c>
      <c r="E1950" s="1" t="b">
        <v>0</v>
      </c>
      <c r="F1950" s="6" t="s">
        <v>10109</v>
      </c>
      <c r="G1950" s="6" t="str">
        <f>VLOOKUP(W1950, Countries!B:H,7,false)</f>
        <v>საქართველო - GEO</v>
      </c>
      <c r="H1950" s="6" t="s">
        <v>10110</v>
      </c>
      <c r="K1950" s="6" t="s">
        <v>10111</v>
      </c>
      <c r="L1950" s="6">
        <v>1.017014684E9</v>
      </c>
      <c r="N1950" s="6" t="s">
        <v>80</v>
      </c>
      <c r="P1950" s="6" t="s">
        <v>10112</v>
      </c>
      <c r="S1950" s="6">
        <v>2020.0</v>
      </c>
      <c r="T1950" s="1" t="str">
        <f t="shared" si="1"/>
        <v>ICE001949</v>
      </c>
      <c r="U1950" s="1" t="str">
        <f>TRIM(B1950)&amp;" (ს.კ. "&amp;TRIM(F1950)&amp;") - "&amp;VLOOKUP(X1950,'Entity Types'!B:C,2,false)</f>
        <v>აბმ 2010 (ს.კ. 204576306) - შპს</v>
      </c>
      <c r="V1950" s="6" t="s">
        <v>6302</v>
      </c>
      <c r="W1950" s="6" t="s">
        <v>63</v>
      </c>
      <c r="X1950" s="6" t="s">
        <v>64</v>
      </c>
    </row>
    <row r="1951">
      <c r="A1951" s="5">
        <v>44951.79155061343</v>
      </c>
      <c r="B1951" s="6" t="s">
        <v>10113</v>
      </c>
      <c r="C1951" s="6" t="s">
        <v>9778</v>
      </c>
      <c r="D1951" s="1" t="str">
        <f>VLOOKUP(X1951,'Entity Types'!B:C,2,false)</f>
        <v>შპს</v>
      </c>
      <c r="E1951" s="1" t="b">
        <v>0</v>
      </c>
      <c r="F1951" s="6" t="s">
        <v>10114</v>
      </c>
      <c r="G1951" s="6" t="str">
        <f>VLOOKUP(W1951, Countries!B:H,7,false)</f>
        <v>საქართველო - GEO</v>
      </c>
      <c r="H1951" s="6" t="s">
        <v>10115</v>
      </c>
      <c r="K1951" s="6" t="s">
        <v>10116</v>
      </c>
      <c r="L1951" s="6">
        <v>1.01000432E9</v>
      </c>
      <c r="N1951" s="6" t="s">
        <v>80</v>
      </c>
      <c r="P1951" s="6" t="s">
        <v>10117</v>
      </c>
      <c r="S1951" s="6">
        <v>1772.0</v>
      </c>
      <c r="T1951" s="1" t="str">
        <f t="shared" si="1"/>
        <v>ICE001950</v>
      </c>
      <c r="U1951" s="1" t="str">
        <f>TRIM(B1951)&amp;" (ს.კ. "&amp;TRIM(F1951)&amp;") - "&amp;VLOOKUP(X1951,'Entity Types'!B:C,2,false)</f>
        <v>ენ ბი სი ჯგუფი (ს.კ. 400300893) - შპს</v>
      </c>
      <c r="V1951" s="6" t="s">
        <v>6302</v>
      </c>
      <c r="W1951" s="6" t="s">
        <v>63</v>
      </c>
      <c r="X1951" s="6" t="s">
        <v>64</v>
      </c>
    </row>
    <row r="1952">
      <c r="A1952" s="5">
        <v>44951.79155061343</v>
      </c>
      <c r="B1952" s="6" t="s">
        <v>10118</v>
      </c>
      <c r="C1952" s="6" t="s">
        <v>9778</v>
      </c>
      <c r="D1952" s="1" t="str">
        <f>VLOOKUP(X1952,'Entity Types'!B:C,2,false)</f>
        <v>შპს</v>
      </c>
      <c r="E1952" s="1" t="b">
        <v>0</v>
      </c>
      <c r="F1952" s="6" t="s">
        <v>10119</v>
      </c>
      <c r="G1952" s="6" t="str">
        <f>VLOOKUP(W1952, Countries!B:H,7,false)</f>
        <v>საქართველო - GEO</v>
      </c>
      <c r="H1952" s="6" t="s">
        <v>10120</v>
      </c>
      <c r="K1952" s="6" t="s">
        <v>10121</v>
      </c>
      <c r="L1952" s="6">
        <v>6.1002014667E10</v>
      </c>
      <c r="N1952" s="6" t="s">
        <v>10122</v>
      </c>
      <c r="P1952" s="6" t="s">
        <v>10123</v>
      </c>
      <c r="S1952" s="6">
        <v>1870.0</v>
      </c>
      <c r="T1952" s="1" t="str">
        <f t="shared" si="1"/>
        <v>ICE001951</v>
      </c>
      <c r="U1952" s="1" t="str">
        <f>TRIM(B1952)&amp;" (ს.კ. "&amp;TRIM(F1952)&amp;") - "&amp;VLOOKUP(X1952,'Entity Types'!B:C,2,false)</f>
        <v>რეზი+ (ს.კ. 445465041) - შპს</v>
      </c>
      <c r="V1952" s="6" t="s">
        <v>6302</v>
      </c>
      <c r="W1952" s="6" t="s">
        <v>63</v>
      </c>
      <c r="X1952" s="6" t="s">
        <v>64</v>
      </c>
    </row>
    <row r="1953">
      <c r="A1953" s="5">
        <v>44951.79155061343</v>
      </c>
      <c r="B1953" s="6" t="s">
        <v>10124</v>
      </c>
      <c r="C1953" s="6" t="s">
        <v>9778</v>
      </c>
      <c r="D1953" s="1" t="str">
        <f>VLOOKUP(X1953,'Entity Types'!B:C,2,false)</f>
        <v>შპს</v>
      </c>
      <c r="E1953" s="1" t="b">
        <v>0</v>
      </c>
      <c r="F1953" s="6" t="s">
        <v>10125</v>
      </c>
      <c r="G1953" s="6" t="str">
        <f>VLOOKUP(W1953, Countries!B:H,7,false)</f>
        <v>საქართველო - GEO</v>
      </c>
      <c r="K1953" s="6" t="s">
        <v>10126</v>
      </c>
      <c r="L1953" s="6">
        <v>6.1006010638E10</v>
      </c>
      <c r="N1953" s="6" t="s">
        <v>80</v>
      </c>
      <c r="P1953" s="6" t="s">
        <v>10127</v>
      </c>
      <c r="S1953" s="6">
        <v>2016.0</v>
      </c>
      <c r="T1953" s="1" t="str">
        <f t="shared" si="1"/>
        <v>ICE001952</v>
      </c>
      <c r="U1953" s="1" t="str">
        <f>TRIM(B1953)&amp;" (ს.კ. "&amp;TRIM(F1953)&amp;") - "&amp;VLOOKUP(X1953,'Entity Types'!B:C,2,false)</f>
        <v>ილია ნარაკიძე 777 (ს.კ. 245594496) - შპს</v>
      </c>
      <c r="V1953" s="6" t="s">
        <v>6302</v>
      </c>
      <c r="W1953" s="6" t="s">
        <v>63</v>
      </c>
      <c r="X1953" s="6" t="s">
        <v>64</v>
      </c>
    </row>
    <row r="1954">
      <c r="A1954" s="5">
        <v>44952.4873515162</v>
      </c>
      <c r="B1954" s="6" t="s">
        <v>10128</v>
      </c>
      <c r="C1954" s="6" t="s">
        <v>9778</v>
      </c>
      <c r="D1954" s="1" t="str">
        <f>VLOOKUP(X1954,'Entity Types'!B:C,2,false)</f>
        <v>შპს</v>
      </c>
      <c r="E1954" s="1" t="b">
        <v>0</v>
      </c>
      <c r="F1954" s="6" t="s">
        <v>10129</v>
      </c>
      <c r="G1954" s="6" t="str">
        <f>VLOOKUP(W1954, Countries!B:H,7,false)</f>
        <v>საქართველო - GEO</v>
      </c>
      <c r="H1954" s="6" t="s">
        <v>10130</v>
      </c>
      <c r="K1954" s="6" t="s">
        <v>10131</v>
      </c>
      <c r="L1954" s="6">
        <v>1.227091398E9</v>
      </c>
      <c r="N1954" s="6" t="s">
        <v>80</v>
      </c>
      <c r="P1954" s="6" t="s">
        <v>10132</v>
      </c>
      <c r="S1954" s="6">
        <v>2014.0</v>
      </c>
      <c r="T1954" s="1" t="str">
        <f t="shared" si="1"/>
        <v>ICE001953</v>
      </c>
      <c r="U1954" s="1" t="str">
        <f>TRIM(B1954)&amp;" (ს.კ. "&amp;TRIM(F1954)&amp;") - "&amp;VLOOKUP(X1954,'Entity Types'!B:C,2,false)</f>
        <v>თეგეტა დისტრიბუცია (ს.კ. 405391080) - შპს</v>
      </c>
      <c r="V1954" s="6" t="s">
        <v>6302</v>
      </c>
      <c r="W1954" s="6" t="s">
        <v>63</v>
      </c>
      <c r="X1954" s="6" t="s">
        <v>64</v>
      </c>
    </row>
    <row r="1955">
      <c r="A1955" s="5">
        <v>44952.4873515162</v>
      </c>
      <c r="B1955" s="6" t="s">
        <v>10133</v>
      </c>
      <c r="C1955" s="6" t="s">
        <v>9778</v>
      </c>
      <c r="D1955" s="1" t="str">
        <f>VLOOKUP(X1955,'Entity Types'!B:C,2,false)</f>
        <v>შპს</v>
      </c>
      <c r="E1955" s="1" t="b">
        <v>0</v>
      </c>
      <c r="F1955" s="6" t="s">
        <v>10134</v>
      </c>
      <c r="G1955" s="6" t="str">
        <f>VLOOKUP(W1955, Countries!B:H,7,false)</f>
        <v>საქართველო - GEO</v>
      </c>
      <c r="H1955" s="6" t="s">
        <v>10135</v>
      </c>
      <c r="K1955" s="6" t="s">
        <v>10136</v>
      </c>
      <c r="L1955" s="6">
        <v>6.100600872E10</v>
      </c>
      <c r="N1955" s="6" t="s">
        <v>80</v>
      </c>
      <c r="P1955" s="6" t="s">
        <v>10137</v>
      </c>
      <c r="S1955" s="6">
        <v>1893.0</v>
      </c>
      <c r="T1955" s="1" t="str">
        <f t="shared" si="1"/>
        <v>ICE001954</v>
      </c>
      <c r="U1955" s="1" t="str">
        <f>TRIM(B1955)&amp;" (ს.კ. "&amp;TRIM(F1955)&amp;") - "&amp;VLOOKUP(X1955,'Entity Types'!B:C,2,false)</f>
        <v>ბათუმი ლიფტსერვისი 2 (ს.კ. 405245569) - შპს</v>
      </c>
      <c r="V1955" s="6" t="s">
        <v>6302</v>
      </c>
      <c r="W1955" s="6" t="s">
        <v>63</v>
      </c>
      <c r="X1955" s="6" t="s">
        <v>64</v>
      </c>
    </row>
    <row r="1956">
      <c r="A1956" s="5">
        <v>44952.4873515162</v>
      </c>
      <c r="B1956" s="6" t="s">
        <v>10138</v>
      </c>
      <c r="C1956" s="6" t="s">
        <v>9778</v>
      </c>
      <c r="D1956" s="1" t="str">
        <f>VLOOKUP(X1956,'Entity Types'!B:C,2,false)</f>
        <v>შპს</v>
      </c>
      <c r="E1956" s="1" t="b">
        <v>0</v>
      </c>
      <c r="F1956" s="6" t="s">
        <v>10139</v>
      </c>
      <c r="G1956" s="6" t="str">
        <f>VLOOKUP(W1956, Countries!B:H,7,false)</f>
        <v>საქართველო - GEO</v>
      </c>
      <c r="H1956" s="6" t="s">
        <v>10140</v>
      </c>
      <c r="N1956" s="6" t="s">
        <v>80</v>
      </c>
      <c r="P1956" s="6" t="s">
        <v>10141</v>
      </c>
      <c r="S1956" s="6">
        <v>2012.0</v>
      </c>
      <c r="T1956" s="1" t="str">
        <f t="shared" si="1"/>
        <v>ICE001955</v>
      </c>
      <c r="U1956" s="1" t="str">
        <f>TRIM(B1956)&amp;" (ს.კ. "&amp;TRIM(F1956)&amp;") - "&amp;VLOOKUP(X1956,'Entity Types'!B:C,2,false)</f>
        <v>ერთობა + (ს.კ. 204549836) - შპს</v>
      </c>
      <c r="V1956" s="6" t="s">
        <v>6302</v>
      </c>
      <c r="W1956" s="6" t="s">
        <v>63</v>
      </c>
      <c r="X1956" s="6" t="s">
        <v>64</v>
      </c>
    </row>
    <row r="1957">
      <c r="A1957" s="5">
        <v>44952.4873515162</v>
      </c>
      <c r="B1957" s="6" t="s">
        <v>10142</v>
      </c>
      <c r="C1957" s="6" t="s">
        <v>9778</v>
      </c>
      <c r="D1957" s="1" t="str">
        <f>VLOOKUP(X1957,'Entity Types'!B:C,2,false)</f>
        <v>შპს</v>
      </c>
      <c r="E1957" s="1" t="b">
        <v>0</v>
      </c>
      <c r="F1957" s="6" t="s">
        <v>10143</v>
      </c>
      <c r="G1957" s="6" t="str">
        <f>VLOOKUP(W1957, Countries!B:H,7,false)</f>
        <v>საქართველო - GEO</v>
      </c>
      <c r="H1957" s="6" t="s">
        <v>10144</v>
      </c>
      <c r="K1957" s="6" t="s">
        <v>10145</v>
      </c>
      <c r="L1957" s="6">
        <v>3.1001009845E10</v>
      </c>
      <c r="N1957" s="6" t="s">
        <v>80</v>
      </c>
      <c r="P1957" s="6" t="s">
        <v>10146</v>
      </c>
      <c r="S1957" s="6">
        <v>2010.0</v>
      </c>
      <c r="T1957" s="1" t="str">
        <f t="shared" si="1"/>
        <v>ICE001956</v>
      </c>
      <c r="U1957" s="1" t="str">
        <f>TRIM(B1957)&amp;" (ს.კ. "&amp;TRIM(F1957)&amp;") - "&amp;VLOOKUP(X1957,'Entity Types'!B:C,2,false)</f>
        <v>ტუმბო (ს.კ. 405244141) - შპს</v>
      </c>
      <c r="V1957" s="6" t="s">
        <v>6302</v>
      </c>
      <c r="W1957" s="6" t="s">
        <v>63</v>
      </c>
      <c r="X1957" s="6" t="s">
        <v>64</v>
      </c>
    </row>
    <row r="1958">
      <c r="A1958" s="5">
        <v>44952.4873515162</v>
      </c>
      <c r="B1958" s="6" t="s">
        <v>10147</v>
      </c>
      <c r="C1958" s="6" t="s">
        <v>9778</v>
      </c>
      <c r="D1958" s="1" t="str">
        <f>VLOOKUP(X1958,'Entity Types'!B:C,2,false)</f>
        <v>შპს</v>
      </c>
      <c r="E1958" s="1" t="b">
        <v>0</v>
      </c>
      <c r="F1958" s="6" t="s">
        <v>10148</v>
      </c>
      <c r="G1958" s="6" t="str">
        <f>VLOOKUP(W1958, Countries!B:H,7,false)</f>
        <v>საქართველო - GEO</v>
      </c>
      <c r="H1958" s="6" t="s">
        <v>10149</v>
      </c>
      <c r="K1958" s="6" t="s">
        <v>10150</v>
      </c>
      <c r="L1958" s="6">
        <v>6.1006029685E10</v>
      </c>
      <c r="N1958" s="6" t="s">
        <v>80</v>
      </c>
      <c r="P1958" s="6" t="s">
        <v>10151</v>
      </c>
      <c r="S1958" s="6">
        <v>2003.0</v>
      </c>
      <c r="T1958" s="1" t="str">
        <f t="shared" si="1"/>
        <v>ICE001957</v>
      </c>
      <c r="U1958" s="1" t="str">
        <f>TRIM(B1958)&amp;" (ს.კ. "&amp;TRIM(F1958)&amp;") - "&amp;VLOOKUP(X1958,'Entity Types'!B:C,2,false)</f>
        <v>ლუკა-2015 (ს.კ. 445474111) - შპს</v>
      </c>
      <c r="V1958" s="6" t="s">
        <v>6302</v>
      </c>
      <c r="W1958" s="6" t="s">
        <v>63</v>
      </c>
      <c r="X1958" s="6" t="s">
        <v>64</v>
      </c>
    </row>
    <row r="1959">
      <c r="A1959" s="5">
        <v>44952.4873515162</v>
      </c>
      <c r="B1959" s="6" t="s">
        <v>10152</v>
      </c>
      <c r="C1959" s="6" t="s">
        <v>9778</v>
      </c>
      <c r="D1959" s="1" t="str">
        <f>VLOOKUP(X1959,'Entity Types'!B:C,2,false)</f>
        <v>შპს</v>
      </c>
      <c r="E1959" s="1" t="b">
        <v>0</v>
      </c>
      <c r="F1959" s="6" t="s">
        <v>10153</v>
      </c>
      <c r="G1959" s="6" t="str">
        <f>VLOOKUP(W1959, Countries!B:H,7,false)</f>
        <v>საქართველო - GEO</v>
      </c>
      <c r="H1959" s="6" t="s">
        <v>10154</v>
      </c>
      <c r="K1959" s="6" t="s">
        <v>10155</v>
      </c>
      <c r="L1959" s="6">
        <v>1.6001001839E10</v>
      </c>
      <c r="N1959" s="6" t="s">
        <v>80</v>
      </c>
      <c r="P1959" s="6" t="s">
        <v>10156</v>
      </c>
      <c r="S1959" s="6">
        <v>2078.0</v>
      </c>
      <c r="T1959" s="1" t="str">
        <f t="shared" si="1"/>
        <v>ICE001958</v>
      </c>
      <c r="U1959" s="1" t="str">
        <f>TRIM(B1959)&amp;" (ს.კ. "&amp;TRIM(F1959)&amp;") - "&amp;VLOOKUP(X1959,'Entity Types'!B:C,2,false)</f>
        <v>ძმები (ს.კ. 400007078) - შპს</v>
      </c>
      <c r="V1959" s="6" t="s">
        <v>6302</v>
      </c>
      <c r="W1959" s="6" t="s">
        <v>63</v>
      </c>
      <c r="X1959" s="6" t="s">
        <v>64</v>
      </c>
    </row>
    <row r="1960">
      <c r="A1960" s="5">
        <v>44952.4873515162</v>
      </c>
      <c r="B1960" s="6" t="s">
        <v>10157</v>
      </c>
      <c r="C1960" s="6" t="s">
        <v>9778</v>
      </c>
      <c r="D1960" s="1" t="str">
        <f>VLOOKUP(X1960,'Entity Types'!B:C,2,false)</f>
        <v>შპს</v>
      </c>
      <c r="E1960" s="1" t="b">
        <v>0</v>
      </c>
      <c r="F1960" s="6" t="s">
        <v>10158</v>
      </c>
      <c r="G1960" s="6" t="str">
        <f>VLOOKUP(W1960, Countries!B:H,7,false)</f>
        <v>საქართველო - GEO</v>
      </c>
      <c r="H1960" s="6" t="s">
        <v>10159</v>
      </c>
      <c r="K1960" s="6" t="s">
        <v>10160</v>
      </c>
      <c r="L1960" s="6">
        <v>1.022005941E9</v>
      </c>
      <c r="N1960" s="6" t="s">
        <v>80</v>
      </c>
      <c r="P1960" s="6" t="s">
        <v>10161</v>
      </c>
      <c r="S1960" s="6">
        <v>1973.0</v>
      </c>
      <c r="T1960" s="1" t="str">
        <f t="shared" si="1"/>
        <v>ICE001959</v>
      </c>
      <c r="U1960" s="1" t="str">
        <f>TRIM(B1960)&amp;" (ს.კ. "&amp;TRIM(F1960)&amp;") - "&amp;VLOOKUP(X1960,'Entity Types'!B:C,2,false)</f>
        <v>ბმ გრუპ (ს.კ. 405130834) - შპს</v>
      </c>
      <c r="V1960" s="6" t="s">
        <v>6302</v>
      </c>
      <c r="W1960" s="6" t="s">
        <v>63</v>
      </c>
      <c r="X1960" s="6" t="s">
        <v>64</v>
      </c>
    </row>
    <row r="1961">
      <c r="A1961" s="5">
        <v>44952.4873515162</v>
      </c>
      <c r="B1961" s="6" t="s">
        <v>10162</v>
      </c>
      <c r="C1961" s="6" t="s">
        <v>9778</v>
      </c>
      <c r="D1961" s="1" t="str">
        <f>VLOOKUP(X1961,'Entity Types'!B:C,2,false)</f>
        <v>შპს</v>
      </c>
      <c r="E1961" s="1" t="b">
        <v>0</v>
      </c>
      <c r="F1961" s="6" t="s">
        <v>10163</v>
      </c>
      <c r="G1961" s="6" t="str">
        <f>VLOOKUP(W1961, Countries!B:H,7,false)</f>
        <v>საქართველო - GEO</v>
      </c>
      <c r="H1961" s="6" t="s">
        <v>10164</v>
      </c>
      <c r="K1961" s="6" t="s">
        <v>6495</v>
      </c>
      <c r="L1961" s="6">
        <v>3.5001019906E10</v>
      </c>
      <c r="N1961" s="6" t="s">
        <v>80</v>
      </c>
      <c r="P1961" s="6" t="s">
        <v>10165</v>
      </c>
      <c r="S1961" s="6">
        <v>2079.0</v>
      </c>
      <c r="T1961" s="1" t="str">
        <f t="shared" si="1"/>
        <v>ICE001960</v>
      </c>
      <c r="U1961" s="1" t="str">
        <f>TRIM(B1961)&amp;" (ს.კ. "&amp;TRIM(F1961)&amp;") - "&amp;VLOOKUP(X1961,'Entity Types'!B:C,2,false)</f>
        <v>კოლორიუმი (ს.კ. 416343326) - შპს</v>
      </c>
      <c r="V1961" s="6" t="s">
        <v>6302</v>
      </c>
      <c r="W1961" s="6" t="s">
        <v>63</v>
      </c>
      <c r="X1961" s="6" t="s">
        <v>64</v>
      </c>
    </row>
    <row r="1962">
      <c r="A1962" s="7">
        <v>44952.4873515162</v>
      </c>
      <c r="B1962" s="6" t="s">
        <v>10166</v>
      </c>
      <c r="C1962" s="6" t="s">
        <v>9778</v>
      </c>
      <c r="D1962" s="1" t="str">
        <f>VLOOKUP(X1962,'Entity Types'!B:C,2,false)</f>
        <v>შპს</v>
      </c>
      <c r="E1962" s="1" t="b">
        <v>0</v>
      </c>
      <c r="F1962" s="6" t="s">
        <v>10167</v>
      </c>
      <c r="G1962" s="6" t="str">
        <f>VLOOKUP(W1962, Countries!B:H,7,false)</f>
        <v>საქართველო - GEO</v>
      </c>
      <c r="H1962" s="6" t="s">
        <v>10168</v>
      </c>
      <c r="K1962" s="6" t="s">
        <v>10169</v>
      </c>
      <c r="L1962" s="6">
        <v>1.019017696E9</v>
      </c>
      <c r="N1962" s="6" t="s">
        <v>80</v>
      </c>
      <c r="P1962" s="6" t="s">
        <v>10170</v>
      </c>
      <c r="S1962" s="6">
        <v>2080.0</v>
      </c>
      <c r="T1962" s="1" t="str">
        <f t="shared" si="1"/>
        <v>ICE001961</v>
      </c>
      <c r="U1962" s="1" t="str">
        <f>TRIM(B1962)&amp;" (ს.კ. "&amp;TRIM(F1962)&amp;") - "&amp;VLOOKUP(X1962,'Entity Types'!B:C,2,false)</f>
        <v>კ–მოტორსი (ს.კ. 406058126) - შპს</v>
      </c>
      <c r="V1962" s="6" t="s">
        <v>6302</v>
      </c>
      <c r="W1962" s="6" t="s">
        <v>63</v>
      </c>
      <c r="X1962" s="6" t="s">
        <v>64</v>
      </c>
    </row>
    <row r="1963">
      <c r="A1963" s="5">
        <v>44952.4873515162</v>
      </c>
      <c r="B1963" s="6" t="s">
        <v>10171</v>
      </c>
      <c r="C1963" s="6" t="s">
        <v>9778</v>
      </c>
      <c r="D1963" s="1" t="str">
        <f>VLOOKUP(X1963,'Entity Types'!B:C,2,false)</f>
        <v>შპს</v>
      </c>
      <c r="E1963" s="1" t="b">
        <v>0</v>
      </c>
      <c r="F1963" s="6" t="s">
        <v>10172</v>
      </c>
      <c r="G1963" s="6" t="str">
        <f>VLOOKUP(W1963, Countries!B:H,7,false)</f>
        <v>საქართველო - GEO</v>
      </c>
      <c r="H1963" s="6" t="s">
        <v>10173</v>
      </c>
      <c r="K1963" s="6" t="s">
        <v>10174</v>
      </c>
      <c r="L1963" s="6">
        <v>1.029000216E9</v>
      </c>
      <c r="N1963" s="6" t="s">
        <v>80</v>
      </c>
      <c r="P1963" s="6" t="s">
        <v>10175</v>
      </c>
      <c r="S1963" s="6">
        <v>2081.0</v>
      </c>
      <c r="T1963" s="1" t="str">
        <f t="shared" si="1"/>
        <v>ICE001962</v>
      </c>
      <c r="U1963" s="1" t="str">
        <f>TRIM(B1963)&amp;" (ს.კ. "&amp;TRIM(F1963)&amp;") - "&amp;VLOOKUP(X1963,'Entity Types'!B:C,2,false)</f>
        <v>ენჯინ პარტს (ს.კ. 206341323) - შპს</v>
      </c>
      <c r="V1963" s="6" t="s">
        <v>6302</v>
      </c>
      <c r="W1963" s="6" t="s">
        <v>63</v>
      </c>
      <c r="X1963" s="6" t="s">
        <v>64</v>
      </c>
    </row>
    <row r="1964">
      <c r="A1964" s="5">
        <v>44952.4873515162</v>
      </c>
      <c r="B1964" s="6" t="s">
        <v>10176</v>
      </c>
      <c r="C1964" s="6" t="s">
        <v>9778</v>
      </c>
      <c r="D1964" s="1" t="str">
        <f>VLOOKUP(X1964,'Entity Types'!B:C,2,false)</f>
        <v>შპს</v>
      </c>
      <c r="E1964" s="1" t="b">
        <v>0</v>
      </c>
      <c r="F1964" s="6" t="s">
        <v>10177</v>
      </c>
      <c r="G1964" s="6" t="str">
        <f>VLOOKUP(W1964, Countries!B:H,7,false)</f>
        <v>საქართველო - GEO</v>
      </c>
      <c r="H1964" s="6" t="s">
        <v>10178</v>
      </c>
      <c r="K1964" s="6" t="s">
        <v>10179</v>
      </c>
      <c r="L1964" s="6">
        <v>1.001030002E9</v>
      </c>
      <c r="N1964" s="6" t="s">
        <v>80</v>
      </c>
      <c r="P1964" s="6" t="s">
        <v>10180</v>
      </c>
      <c r="S1964" s="6">
        <v>2082.0</v>
      </c>
      <c r="T1964" s="1" t="str">
        <f t="shared" si="1"/>
        <v>ICE001963</v>
      </c>
      <c r="U1964" s="1" t="str">
        <f>TRIM(B1964)&amp;" (ს.კ. "&amp;TRIM(F1964)&amp;") - "&amp;VLOOKUP(X1964,'Entity Types'!B:C,2,false)</f>
        <v>მედაირი (ს.კ. 208145979) - შპს</v>
      </c>
      <c r="V1964" s="6" t="s">
        <v>6302</v>
      </c>
      <c r="W1964" s="6" t="s">
        <v>63</v>
      </c>
      <c r="X1964" s="6" t="s">
        <v>64</v>
      </c>
    </row>
    <row r="1965">
      <c r="A1965" s="5">
        <v>44952.4873515162</v>
      </c>
      <c r="B1965" s="6" t="s">
        <v>10181</v>
      </c>
      <c r="C1965" s="6" t="s">
        <v>9789</v>
      </c>
      <c r="D1965" s="1" t="str">
        <f>VLOOKUP(X1965,'Entity Types'!B:C,2,false)</f>
        <v>ინდ. მეწარმე</v>
      </c>
      <c r="E1965" s="1" t="b">
        <v>0</v>
      </c>
      <c r="F1965" s="6" t="s">
        <v>10182</v>
      </c>
      <c r="G1965" s="6" t="str">
        <f>VLOOKUP(W1965, Countries!B:H,7,false)</f>
        <v>საქართველო - GEO</v>
      </c>
      <c r="H1965" s="6" t="s">
        <v>8441</v>
      </c>
      <c r="N1965" s="6" t="s">
        <v>80</v>
      </c>
      <c r="P1965" s="6" t="s">
        <v>10183</v>
      </c>
      <c r="S1965" s="6">
        <v>2067.0</v>
      </c>
      <c r="T1965" s="1" t="str">
        <f t="shared" si="1"/>
        <v>ICE001964</v>
      </c>
      <c r="U1965" s="1" t="str">
        <f>TRIM(B1965)&amp;" (ს.კ. "&amp;TRIM(F1965)&amp;") - "&amp;VLOOKUP(X1965,'Entity Types'!B:C,2,false)</f>
        <v>ალექსანდრე კოჩაძე (ს.კ. 54001013207) - ინდ. მეწარმე</v>
      </c>
      <c r="V1965" s="6" t="s">
        <v>6302</v>
      </c>
      <c r="W1965" s="6" t="s">
        <v>63</v>
      </c>
      <c r="X1965" s="6" t="s">
        <v>892</v>
      </c>
    </row>
    <row r="1966">
      <c r="A1966" s="5">
        <v>44952.53160336806</v>
      </c>
      <c r="B1966" s="6" t="s">
        <v>10184</v>
      </c>
      <c r="C1966" s="6" t="s">
        <v>9864</v>
      </c>
      <c r="D1966" s="1" t="str">
        <f>VLOOKUP(X1966,'Entity Types'!B:C,2,false)</f>
        <v>ფიზ. პირი</v>
      </c>
      <c r="E1966" s="1" t="b">
        <v>1</v>
      </c>
      <c r="F1966" s="6" t="s">
        <v>10185</v>
      </c>
      <c r="G1966" s="6" t="str">
        <f>VLOOKUP(W1966, Countries!B:H,7,false)</f>
        <v>საქართველო - GEO</v>
      </c>
      <c r="H1966" s="6" t="s">
        <v>10186</v>
      </c>
      <c r="N1966" s="6" t="s">
        <v>10187</v>
      </c>
      <c r="P1966" s="6" t="s">
        <v>10188</v>
      </c>
      <c r="T1966" s="1" t="str">
        <f t="shared" si="1"/>
        <v>ICE001965</v>
      </c>
      <c r="U1966" s="1" t="str">
        <f>TRIM(B1966)&amp;" (ს.კ. "&amp;TRIM(F1966)&amp;") - "&amp;VLOOKUP(X1966,'Entity Types'!B:C,2,false)</f>
        <v>გვანცა ლებანიძე (ს.კ. 01019058668) - ფიზ. პირი</v>
      </c>
      <c r="V1966" s="6" t="s">
        <v>6302</v>
      </c>
      <c r="W1966" s="6" t="s">
        <v>63</v>
      </c>
      <c r="X1966" s="6" t="s">
        <v>92</v>
      </c>
    </row>
    <row r="1967">
      <c r="A1967" s="5">
        <v>44952.53160336806</v>
      </c>
      <c r="B1967" s="6" t="s">
        <v>10189</v>
      </c>
      <c r="C1967" s="6" t="s">
        <v>9778</v>
      </c>
      <c r="D1967" s="1" t="str">
        <f>VLOOKUP(X1967,'Entity Types'!B:C,2,false)</f>
        <v>შპს</v>
      </c>
      <c r="E1967" s="1" t="b">
        <v>0</v>
      </c>
      <c r="F1967" s="6" t="s">
        <v>10190</v>
      </c>
      <c r="G1967" s="6" t="str">
        <f>VLOOKUP(W1967, Countries!B:H,7,false)</f>
        <v>საქართველო - GEO</v>
      </c>
      <c r="H1967" s="6" t="s">
        <v>10191</v>
      </c>
      <c r="K1967" s="6" t="s">
        <v>10192</v>
      </c>
      <c r="L1967" s="6">
        <v>1.011019874E9</v>
      </c>
      <c r="N1967" s="6" t="s">
        <v>80</v>
      </c>
      <c r="P1967" s="6" t="s">
        <v>10193</v>
      </c>
      <c r="S1967" s="6">
        <v>2083.0</v>
      </c>
      <c r="T1967" s="1" t="str">
        <f t="shared" si="1"/>
        <v>ICE001966</v>
      </c>
      <c r="U1967" s="1" t="str">
        <f>TRIM(B1967)&amp;" (ს.კ. "&amp;TRIM(F1967)&amp;") - "&amp;VLOOKUP(X1967,'Entity Types'!B:C,2,false)</f>
        <v>ინ ვესტა ჯორჯია (ს.კ. 206342698) - შპს</v>
      </c>
      <c r="V1967" s="6" t="s">
        <v>6302</v>
      </c>
      <c r="W1967" s="6" t="s">
        <v>63</v>
      </c>
      <c r="X1967" s="6" t="s">
        <v>64</v>
      </c>
    </row>
    <row r="1968">
      <c r="A1968" s="5">
        <v>44952.53160336806</v>
      </c>
      <c r="B1968" s="6" t="s">
        <v>10194</v>
      </c>
      <c r="C1968" s="6" t="s">
        <v>9778</v>
      </c>
      <c r="D1968" s="1" t="str">
        <f>VLOOKUP(X1968,'Entity Types'!B:C,2,false)</f>
        <v>შპს</v>
      </c>
      <c r="E1968" s="1" t="b">
        <v>0</v>
      </c>
      <c r="F1968" s="6" t="s">
        <v>10195</v>
      </c>
      <c r="G1968" s="6" t="str">
        <f>VLOOKUP(W1968, Countries!B:H,7,false)</f>
        <v>საქართველო - GEO</v>
      </c>
      <c r="H1968" s="6" t="s">
        <v>10196</v>
      </c>
      <c r="K1968" s="6" t="s">
        <v>10197</v>
      </c>
      <c r="L1968" s="6">
        <v>6.1006003525E10</v>
      </c>
      <c r="N1968" s="6" t="s">
        <v>80</v>
      </c>
      <c r="P1968" s="6" t="s">
        <v>10198</v>
      </c>
      <c r="S1968" s="6">
        <v>1904.0</v>
      </c>
      <c r="T1968" s="1" t="str">
        <f t="shared" si="1"/>
        <v>ICE001967</v>
      </c>
      <c r="U1968" s="1" t="str">
        <f>TRIM(B1968)&amp;" (ს.კ. "&amp;TRIM(F1968)&amp;") - "&amp;VLOOKUP(X1968,'Entity Types'!B:C,2,false)</f>
        <v>ნიკუშა 2015 (ს.კ. 448396646) - შპს</v>
      </c>
      <c r="V1968" s="6" t="s">
        <v>6302</v>
      </c>
      <c r="W1968" s="6" t="s">
        <v>63</v>
      </c>
      <c r="X1968" s="6" t="s">
        <v>64</v>
      </c>
    </row>
    <row r="1969">
      <c r="A1969" s="5">
        <v>44952.53160336806</v>
      </c>
      <c r="B1969" s="6" t="s">
        <v>10199</v>
      </c>
      <c r="C1969" s="6" t="s">
        <v>9778</v>
      </c>
      <c r="D1969" s="1" t="str">
        <f>VLOOKUP(X1969,'Entity Types'!B:C,2,false)</f>
        <v>შპს</v>
      </c>
      <c r="E1969" s="1" t="b">
        <v>0</v>
      </c>
      <c r="F1969" s="6" t="s">
        <v>10200</v>
      </c>
      <c r="G1969" s="6" t="str">
        <f>VLOOKUP(W1969, Countries!B:H,7,false)</f>
        <v>საქართველო - GEO</v>
      </c>
      <c r="H1969" s="6" t="s">
        <v>10201</v>
      </c>
      <c r="K1969" s="6" t="s">
        <v>10202</v>
      </c>
      <c r="L1969" s="6">
        <v>6.1002018484E10</v>
      </c>
      <c r="N1969" s="6" t="s">
        <v>80</v>
      </c>
      <c r="P1969" s="6" t="s">
        <v>10203</v>
      </c>
      <c r="S1969" s="6">
        <v>1954.0</v>
      </c>
      <c r="T1969" s="1" t="str">
        <f t="shared" si="1"/>
        <v>ICE001968</v>
      </c>
      <c r="U1969" s="1" t="str">
        <f>TRIM(B1969)&amp;" (ს.კ. "&amp;TRIM(F1969)&amp;") - "&amp;VLOOKUP(X1969,'Entity Types'!B:C,2,false)</f>
        <v>ქაშვეთი Qashveti (ს.კ. 445437493) - შპს</v>
      </c>
      <c r="V1969" s="6" t="s">
        <v>6302</v>
      </c>
      <c r="W1969" s="6" t="s">
        <v>63</v>
      </c>
      <c r="X1969" s="6" t="s">
        <v>64</v>
      </c>
    </row>
    <row r="1970">
      <c r="A1970" s="5">
        <v>44952.53160336806</v>
      </c>
      <c r="B1970" s="6" t="s">
        <v>10204</v>
      </c>
      <c r="C1970" s="6" t="s">
        <v>9778</v>
      </c>
      <c r="D1970" s="1" t="str">
        <f>VLOOKUP(X1970,'Entity Types'!B:C,2,false)</f>
        <v>შპს</v>
      </c>
      <c r="E1970" s="1" t="b">
        <v>0</v>
      </c>
      <c r="F1970" s="6" t="s">
        <v>10205</v>
      </c>
      <c r="G1970" s="6" t="str">
        <f>VLOOKUP(W1970, Countries!B:H,7,false)</f>
        <v>საქართველო - GEO</v>
      </c>
      <c r="H1970" s="6" t="s">
        <v>10206</v>
      </c>
      <c r="K1970" s="6" t="s">
        <v>10207</v>
      </c>
      <c r="L1970" s="6">
        <v>6.1006021192E10</v>
      </c>
      <c r="N1970" s="6" t="s">
        <v>80</v>
      </c>
      <c r="P1970" s="6" t="s">
        <v>10208</v>
      </c>
      <c r="S1970" s="6">
        <v>1955.0</v>
      </c>
      <c r="T1970" s="1" t="str">
        <f t="shared" si="1"/>
        <v>ICE001969</v>
      </c>
      <c r="U1970" s="1" t="str">
        <f>TRIM(B1970)&amp;" (ს.კ. "&amp;TRIM(F1970)&amp;") - "&amp;VLOOKUP(X1970,'Entity Types'!B:C,2,false)</f>
        <v>ჯეოგრუპ ჯი (ს.კ. 448417302) - შპს</v>
      </c>
      <c r="V1970" s="6" t="s">
        <v>6302</v>
      </c>
      <c r="W1970" s="6" t="s">
        <v>63</v>
      </c>
      <c r="X1970" s="6" t="s">
        <v>64</v>
      </c>
    </row>
    <row r="1971">
      <c r="A1971" s="5">
        <v>44952.53160336806</v>
      </c>
      <c r="B1971" s="6" t="s">
        <v>10209</v>
      </c>
      <c r="C1971" s="6" t="s">
        <v>9778</v>
      </c>
      <c r="D1971" s="1" t="str">
        <f>VLOOKUP(X1971,'Entity Types'!B:C,2,false)</f>
        <v>შპს</v>
      </c>
      <c r="E1971" s="1" t="b">
        <v>0</v>
      </c>
      <c r="F1971" s="6" t="s">
        <v>10210</v>
      </c>
      <c r="G1971" s="6" t="str">
        <f>VLOOKUP(W1971, Countries!B:H,7,false)</f>
        <v>საქართველო - GEO</v>
      </c>
      <c r="H1971" s="6" t="s">
        <v>10211</v>
      </c>
      <c r="K1971" s="6" t="s">
        <v>10212</v>
      </c>
      <c r="L1971" s="6">
        <v>6.1002017301E10</v>
      </c>
      <c r="N1971" s="6" t="s">
        <v>80</v>
      </c>
      <c r="P1971" s="6" t="s">
        <v>10213</v>
      </c>
      <c r="S1971" s="6">
        <v>1950.0</v>
      </c>
      <c r="T1971" s="1" t="str">
        <f t="shared" si="1"/>
        <v>ICE001970</v>
      </c>
      <c r="U1971" s="1" t="str">
        <f>TRIM(B1971)&amp;" (ს.კ. "&amp;TRIM(F1971)&amp;") - "&amp;VLOOKUP(X1971,'Entity Types'!B:C,2,false)</f>
        <v>დავითი 2019 (ს.კ. 445570132) - შპს</v>
      </c>
      <c r="V1971" s="6" t="s">
        <v>6302</v>
      </c>
      <c r="W1971" s="6" t="s">
        <v>63</v>
      </c>
      <c r="X1971" s="6" t="s">
        <v>64</v>
      </c>
    </row>
    <row r="1972">
      <c r="A1972" s="5">
        <v>44952.53160336806</v>
      </c>
      <c r="B1972" s="6" t="s">
        <v>10214</v>
      </c>
      <c r="C1972" s="6" t="s">
        <v>9778</v>
      </c>
      <c r="D1972" s="1" t="str">
        <f>VLOOKUP(X1972,'Entity Types'!B:C,2,false)</f>
        <v>შპს</v>
      </c>
      <c r="E1972" s="1" t="b">
        <v>0</v>
      </c>
      <c r="F1972" s="6" t="s">
        <v>10215</v>
      </c>
      <c r="G1972" s="6" t="str">
        <f>VLOOKUP(W1972, Countries!B:H,7,false)</f>
        <v>საქართველო - GEO</v>
      </c>
      <c r="H1972" s="6" t="s">
        <v>10216</v>
      </c>
      <c r="K1972" s="6" t="s">
        <v>10217</v>
      </c>
      <c r="L1972" s="6">
        <v>6.100601072E10</v>
      </c>
      <c r="N1972" s="6" t="s">
        <v>80</v>
      </c>
      <c r="P1972" s="6" t="s">
        <v>10218</v>
      </c>
      <c r="S1972" s="6">
        <v>1938.0</v>
      </c>
      <c r="T1972" s="1" t="str">
        <f t="shared" si="1"/>
        <v>ICE001971</v>
      </c>
      <c r="U1972" s="1" t="str">
        <f>TRIM(B1972)&amp;" (ს.კ. "&amp;TRIM(F1972)&amp;") - "&amp;VLOOKUP(X1972,'Entity Types'!B:C,2,false)</f>
        <v>ფელო (ს.კ. 248436447) - შპს</v>
      </c>
      <c r="V1972" s="6" t="s">
        <v>6302</v>
      </c>
      <c r="W1972" s="6" t="s">
        <v>63</v>
      </c>
      <c r="X1972" s="6" t="s">
        <v>64</v>
      </c>
    </row>
    <row r="1973">
      <c r="A1973" s="5">
        <v>44952.53160336806</v>
      </c>
      <c r="B1973" s="6" t="s">
        <v>10219</v>
      </c>
      <c r="C1973" s="6" t="s">
        <v>9778</v>
      </c>
      <c r="D1973" s="1" t="str">
        <f>VLOOKUP(X1973,'Entity Types'!B:C,2,false)</f>
        <v>შპს</v>
      </c>
      <c r="E1973" s="1" t="b">
        <v>0</v>
      </c>
      <c r="F1973" s="6" t="s">
        <v>10220</v>
      </c>
      <c r="G1973" s="6" t="str">
        <f>VLOOKUP(W1973, Countries!B:H,7,false)</f>
        <v>საქართველო - GEO</v>
      </c>
      <c r="H1973" s="6" t="s">
        <v>10221</v>
      </c>
      <c r="K1973" s="6" t="s">
        <v>10222</v>
      </c>
      <c r="L1973" s="6">
        <v>1.003014009E9</v>
      </c>
      <c r="N1973" s="6" t="s">
        <v>80</v>
      </c>
      <c r="P1973" s="6" t="s">
        <v>10223</v>
      </c>
      <c r="S1973" s="6">
        <v>1935.0</v>
      </c>
      <c r="T1973" s="1" t="str">
        <f t="shared" si="1"/>
        <v>ICE001972</v>
      </c>
      <c r="U1973" s="1" t="str">
        <f>TRIM(B1973)&amp;" (ს.კ. "&amp;TRIM(F1973)&amp;") - "&amp;VLOOKUP(X1973,'Entity Types'!B:C,2,false)</f>
        <v>საკანცელარიო თ.მ (ს.კ. 400332261) - შპს</v>
      </c>
      <c r="V1973" s="6" t="s">
        <v>6302</v>
      </c>
      <c r="W1973" s="6" t="s">
        <v>63</v>
      </c>
      <c r="X1973" s="6" t="s">
        <v>64</v>
      </c>
    </row>
    <row r="1974">
      <c r="A1974" s="5">
        <v>44952.53160336806</v>
      </c>
      <c r="B1974" s="6" t="s">
        <v>10224</v>
      </c>
      <c r="C1974" s="6" t="s">
        <v>9778</v>
      </c>
      <c r="D1974" s="1" t="str">
        <f>VLOOKUP(X1974,'Entity Types'!B:C,2,false)</f>
        <v>შპს</v>
      </c>
      <c r="E1974" s="1" t="b">
        <v>0</v>
      </c>
      <c r="F1974" s="6" t="s">
        <v>10225</v>
      </c>
      <c r="G1974" s="6" t="str">
        <f>VLOOKUP(W1974, Countries!B:H,7,false)</f>
        <v>საქართველო - GEO</v>
      </c>
      <c r="H1974" s="6" t="s">
        <v>10226</v>
      </c>
      <c r="K1974" s="6" t="s">
        <v>10227</v>
      </c>
      <c r="L1974" s="6">
        <v>5.3001024184E10</v>
      </c>
      <c r="N1974" s="6" t="s">
        <v>80</v>
      </c>
      <c r="P1974" s="6" t="s">
        <v>10228</v>
      </c>
      <c r="S1974" s="6">
        <v>1910.0</v>
      </c>
      <c r="T1974" s="1" t="str">
        <f t="shared" si="1"/>
        <v>ICE001973</v>
      </c>
      <c r="U1974" s="1" t="str">
        <f>TRIM(B1974)&amp;" (ს.კ. "&amp;TRIM(F1974)&amp;") - "&amp;VLOOKUP(X1974,'Entity Types'!B:C,2,false)</f>
        <v>იატაკი და კომფორტი (ს.კ. 400240388) - შპს</v>
      </c>
      <c r="V1974" s="6" t="s">
        <v>6302</v>
      </c>
      <c r="W1974" s="6" t="s">
        <v>63</v>
      </c>
      <c r="X1974" s="6" t="s">
        <v>64</v>
      </c>
    </row>
    <row r="1975">
      <c r="A1975" s="5">
        <v>44952.53160336806</v>
      </c>
      <c r="B1975" s="6" t="s">
        <v>10229</v>
      </c>
      <c r="C1975" s="6" t="s">
        <v>9778</v>
      </c>
      <c r="D1975" s="1" t="str">
        <f>VLOOKUP(X1975,'Entity Types'!B:C,2,false)</f>
        <v>შპს</v>
      </c>
      <c r="E1975" s="1" t="b">
        <v>0</v>
      </c>
      <c r="F1975" s="6" t="s">
        <v>10230</v>
      </c>
      <c r="G1975" s="6" t="str">
        <f>VLOOKUP(W1975, Countries!B:H,7,false)</f>
        <v>საქართველო - GEO</v>
      </c>
      <c r="H1975" s="6" t="s">
        <v>10231</v>
      </c>
      <c r="K1975" s="6" t="s">
        <v>10232</v>
      </c>
      <c r="L1975" s="6">
        <v>1.911104171E9</v>
      </c>
      <c r="N1975" s="6" t="s">
        <v>80</v>
      </c>
      <c r="P1975" s="6" t="s">
        <v>10233</v>
      </c>
      <c r="S1975" s="6">
        <v>1946.0</v>
      </c>
      <c r="T1975" s="1" t="str">
        <f t="shared" si="1"/>
        <v>ICE001974</v>
      </c>
      <c r="U1975" s="1" t="str">
        <f>TRIM(B1975)&amp;" (ს.კ. "&amp;TRIM(F1975)&amp;") - "&amp;VLOOKUP(X1975,'Entity Types'!B:C,2,false)</f>
        <v>კარბო (ს.კ. 406199457) - შპს</v>
      </c>
      <c r="V1975" s="6" t="s">
        <v>6302</v>
      </c>
      <c r="W1975" s="6" t="s">
        <v>63</v>
      </c>
      <c r="X1975" s="6" t="s">
        <v>64</v>
      </c>
    </row>
    <row r="1976">
      <c r="A1976" s="5">
        <v>44952.578485011574</v>
      </c>
      <c r="B1976" s="6" t="s">
        <v>10234</v>
      </c>
      <c r="C1976" s="6" t="s">
        <v>9778</v>
      </c>
      <c r="D1976" s="1" t="str">
        <f>VLOOKUP(X1976,'Entity Types'!B:C,2,false)</f>
        <v>შპს</v>
      </c>
      <c r="E1976" s="1" t="b">
        <v>0</v>
      </c>
      <c r="F1976" s="6" t="s">
        <v>10235</v>
      </c>
      <c r="G1976" s="6" t="str">
        <f>VLOOKUP(W1976, Countries!B:H,7,false)</f>
        <v>საქართველო - GEO</v>
      </c>
      <c r="H1976" s="6" t="s">
        <v>10236</v>
      </c>
      <c r="K1976" s="6" t="s">
        <v>10237</v>
      </c>
      <c r="L1976" s="6">
        <v>4.3194711E8</v>
      </c>
      <c r="N1976" s="6" t="s">
        <v>80</v>
      </c>
      <c r="P1976" s="6" t="s">
        <v>10238</v>
      </c>
      <c r="S1976" s="6">
        <v>1924.0</v>
      </c>
      <c r="T1976" s="1" t="str">
        <f t="shared" si="1"/>
        <v>ICE001975</v>
      </c>
      <c r="U1976" s="1" t="str">
        <f>TRIM(B1976)&amp;" (ს.კ. "&amp;TRIM(F1976)&amp;") - "&amp;VLOOKUP(X1976,'Entity Types'!B:C,2,false)</f>
        <v>ვალენსია (ს.კ. 412750483) - შპს</v>
      </c>
      <c r="V1976" s="6" t="s">
        <v>6302</v>
      </c>
      <c r="W1976" s="6" t="s">
        <v>63</v>
      </c>
      <c r="X1976" s="6" t="s">
        <v>64</v>
      </c>
    </row>
    <row r="1977">
      <c r="A1977" s="5">
        <v>44952.578485011574</v>
      </c>
      <c r="B1977" s="6" t="s">
        <v>10239</v>
      </c>
      <c r="C1977" s="6" t="s">
        <v>9778</v>
      </c>
      <c r="D1977" s="1" t="str">
        <f>VLOOKUP(X1977,'Entity Types'!B:C,2,false)</f>
        <v>შპს</v>
      </c>
      <c r="E1977" s="1" t="b">
        <v>0</v>
      </c>
      <c r="F1977" s="6" t="s">
        <v>10240</v>
      </c>
      <c r="G1977" s="6" t="str">
        <f>VLOOKUP(W1977, Countries!B:H,7,false)</f>
        <v>საქართველო - GEO</v>
      </c>
      <c r="H1977" s="6" t="s">
        <v>10241</v>
      </c>
      <c r="K1977" s="6" t="s">
        <v>10242</v>
      </c>
      <c r="L1977" s="6">
        <v>6.1008000661E10</v>
      </c>
      <c r="N1977" s="6" t="s">
        <v>80</v>
      </c>
      <c r="P1977" s="6" t="s">
        <v>10243</v>
      </c>
      <c r="S1977" s="6">
        <v>1681.0</v>
      </c>
      <c r="T1977" s="1" t="str">
        <f t="shared" si="1"/>
        <v>ICE001976</v>
      </c>
      <c r="U1977" s="1" t="str">
        <f>TRIM(B1977)&amp;" (ს.კ. "&amp;TRIM(F1977)&amp;") - "&amp;VLOOKUP(X1977,'Entity Types'!B:C,2,false)</f>
        <v>LIGTING (ს.კ. 445422882) - შპს</v>
      </c>
      <c r="V1977" s="6" t="s">
        <v>6302</v>
      </c>
      <c r="W1977" s="6" t="s">
        <v>63</v>
      </c>
      <c r="X1977" s="6" t="s">
        <v>64</v>
      </c>
    </row>
    <row r="1978">
      <c r="A1978" s="5">
        <v>44952.578485011574</v>
      </c>
      <c r="B1978" s="6" t="s">
        <v>10244</v>
      </c>
      <c r="C1978" s="6" t="s">
        <v>9778</v>
      </c>
      <c r="D1978" s="1" t="str">
        <f>VLOOKUP(X1978,'Entity Types'!B:C,2,false)</f>
        <v>შპს</v>
      </c>
      <c r="E1978" s="1" t="b">
        <v>0</v>
      </c>
      <c r="F1978" s="6" t="s">
        <v>10245</v>
      </c>
      <c r="G1978" s="6" t="str">
        <f>VLOOKUP(W1978, Countries!B:H,7,false)</f>
        <v>საქართველო - GEO</v>
      </c>
      <c r="H1978" s="6" t="s">
        <v>10246</v>
      </c>
      <c r="K1978" s="6" t="s">
        <v>10247</v>
      </c>
      <c r="L1978" s="6">
        <v>6.1001067331E10</v>
      </c>
      <c r="N1978" s="6" t="s">
        <v>80</v>
      </c>
      <c r="P1978" s="6" t="s">
        <v>10248</v>
      </c>
      <c r="S1978" s="6">
        <v>2088.0</v>
      </c>
      <c r="T1978" s="1" t="str">
        <f t="shared" si="1"/>
        <v>ICE001977</v>
      </c>
      <c r="U1978" s="1" t="str">
        <f>TRIM(B1978)&amp;" (ს.კ. "&amp;TRIM(F1978)&amp;") - "&amp;VLOOKUP(X1978,'Entity Types'!B:C,2,false)</f>
        <v>ფარმა სესი+ (ს.კ. 445542146) - შპს</v>
      </c>
      <c r="V1978" s="6" t="s">
        <v>6302</v>
      </c>
      <c r="W1978" s="6" t="s">
        <v>63</v>
      </c>
      <c r="X1978" s="6" t="s">
        <v>64</v>
      </c>
    </row>
    <row r="1979">
      <c r="A1979" s="5">
        <v>44952.578485011574</v>
      </c>
      <c r="B1979" s="6" t="s">
        <v>10249</v>
      </c>
      <c r="C1979" s="6" t="s">
        <v>9778</v>
      </c>
      <c r="D1979" s="1" t="str">
        <f>VLOOKUP(X1979,'Entity Types'!B:C,2,false)</f>
        <v>შპს</v>
      </c>
      <c r="E1979" s="1" t="b">
        <v>0</v>
      </c>
      <c r="F1979" s="6" t="s">
        <v>10250</v>
      </c>
      <c r="G1979" s="6" t="str">
        <f>VLOOKUP(W1979, Countries!B:H,7,false)</f>
        <v>საქართველო - GEO</v>
      </c>
      <c r="H1979" s="6" t="s">
        <v>10251</v>
      </c>
      <c r="K1979" s="6" t="s">
        <v>10252</v>
      </c>
      <c r="L1979" s="6">
        <v>1.001093135E9</v>
      </c>
      <c r="N1979" s="6" t="s">
        <v>80</v>
      </c>
      <c r="P1979" s="6" t="s">
        <v>10253</v>
      </c>
      <c r="S1979" s="6">
        <v>2089.0</v>
      </c>
      <c r="T1979" s="1" t="str">
        <f t="shared" si="1"/>
        <v>ICE001978</v>
      </c>
      <c r="U1979" s="1" t="str">
        <f>TRIM(B1979)&amp;" (ს.კ. "&amp;TRIM(F1979)&amp;") - "&amp;VLOOKUP(X1979,'Entity Types'!B:C,2,false)</f>
        <v>ფიულერ 001 (ს.კ. 400317046) - შპს</v>
      </c>
      <c r="V1979" s="6" t="s">
        <v>6302</v>
      </c>
      <c r="W1979" s="6" t="s">
        <v>63</v>
      </c>
      <c r="X1979" s="6" t="s">
        <v>64</v>
      </c>
    </row>
    <row r="1980">
      <c r="A1980" s="5">
        <v>44952.578485011574</v>
      </c>
      <c r="B1980" s="6" t="s">
        <v>10254</v>
      </c>
      <c r="C1980" s="6" t="s">
        <v>9778</v>
      </c>
      <c r="D1980" s="1" t="str">
        <f>VLOOKUP(X1980,'Entity Types'!B:C,2,false)</f>
        <v>შპს</v>
      </c>
      <c r="E1980" s="1" t="b">
        <v>0</v>
      </c>
      <c r="F1980" s="6" t="s">
        <v>10255</v>
      </c>
      <c r="G1980" s="6" t="str">
        <f>VLOOKUP(W1980, Countries!B:H,7,false)</f>
        <v>საქართველო - GEO</v>
      </c>
      <c r="H1980" s="6" t="s">
        <v>10256</v>
      </c>
      <c r="K1980" s="6" t="s">
        <v>10257</v>
      </c>
      <c r="L1980" s="6">
        <v>1.027063867E9</v>
      </c>
      <c r="N1980" s="6" t="s">
        <v>80</v>
      </c>
      <c r="P1980" s="6" t="s">
        <v>10258</v>
      </c>
      <c r="S1980" s="6">
        <v>1917.0</v>
      </c>
      <c r="T1980" s="1" t="str">
        <f t="shared" si="1"/>
        <v>ICE001979</v>
      </c>
      <c r="U1980" s="1" t="str">
        <f>TRIM(B1980)&amp;" (ს.კ. "&amp;TRIM(F1980)&amp;") - "&amp;VLOOKUP(X1980,'Entity Types'!B:C,2,false)</f>
        <v>ციტრუსი (ს.კ. 405411772) - შპს</v>
      </c>
      <c r="V1980" s="6" t="s">
        <v>6302</v>
      </c>
      <c r="W1980" s="6" t="s">
        <v>63</v>
      </c>
      <c r="X1980" s="6" t="s">
        <v>64</v>
      </c>
    </row>
    <row r="1981">
      <c r="A1981" s="5">
        <v>44952.578485011574</v>
      </c>
      <c r="B1981" s="6" t="s">
        <v>10259</v>
      </c>
      <c r="C1981" s="6" t="s">
        <v>9778</v>
      </c>
      <c r="D1981" s="1" t="str">
        <f>VLOOKUP(X1981,'Entity Types'!B:C,2,false)</f>
        <v>შპს</v>
      </c>
      <c r="E1981" s="1" t="b">
        <v>0</v>
      </c>
      <c r="F1981" s="6" t="s">
        <v>10260</v>
      </c>
      <c r="G1981" s="6" t="str">
        <f>VLOOKUP(W1981, Countries!B:H,7,false)</f>
        <v>საქართველო - GEO</v>
      </c>
      <c r="H1981" s="6" t="s">
        <v>10261</v>
      </c>
      <c r="K1981" s="6" t="s">
        <v>10262</v>
      </c>
      <c r="L1981" s="6">
        <v>1.011001522E9</v>
      </c>
      <c r="N1981" s="6" t="s">
        <v>10263</v>
      </c>
      <c r="P1981" s="6" t="s">
        <v>10264</v>
      </c>
      <c r="S1981" s="6">
        <v>1922.0</v>
      </c>
      <c r="T1981" s="1" t="str">
        <f t="shared" si="1"/>
        <v>ICE001980</v>
      </c>
      <c r="U1981" s="1" t="str">
        <f>TRIM(B1981)&amp;" (ს.კ. "&amp;TRIM(F1981)&amp;") - "&amp;VLOOKUP(X1981,'Entity Types'!B:C,2,false)</f>
        <v>მალა სა (ს.კ. 405191830) - შპს</v>
      </c>
      <c r="V1981" s="6" t="s">
        <v>6302</v>
      </c>
      <c r="W1981" s="6" t="s">
        <v>63</v>
      </c>
      <c r="X1981" s="6" t="s">
        <v>64</v>
      </c>
    </row>
    <row r="1982">
      <c r="A1982" s="5">
        <v>44952.578485011574</v>
      </c>
      <c r="B1982" s="6" t="s">
        <v>10265</v>
      </c>
      <c r="C1982" s="6" t="s">
        <v>9778</v>
      </c>
      <c r="D1982" s="1" t="str">
        <f>VLOOKUP(X1982,'Entity Types'!B:C,2,false)</f>
        <v>შპს</v>
      </c>
      <c r="E1982" s="1" t="b">
        <v>0</v>
      </c>
      <c r="F1982" s="6" t="s">
        <v>10266</v>
      </c>
      <c r="G1982" s="6" t="str">
        <f>VLOOKUP(W1982, Countries!B:H,7,false)</f>
        <v>საქართველო - GEO</v>
      </c>
      <c r="H1982" s="6" t="s">
        <v>10267</v>
      </c>
      <c r="K1982" s="6" t="s">
        <v>10268</v>
      </c>
      <c r="L1982" s="6" t="s">
        <v>10269</v>
      </c>
      <c r="N1982" s="6" t="s">
        <v>80</v>
      </c>
      <c r="P1982" s="6" t="s">
        <v>10270</v>
      </c>
      <c r="S1982" s="6">
        <v>1872.0</v>
      </c>
      <c r="T1982" s="1" t="str">
        <f t="shared" si="1"/>
        <v>ICE001981</v>
      </c>
      <c r="U1982" s="1" t="str">
        <f>TRIM(B1982)&amp;" (ს.კ. "&amp;TRIM(F1982)&amp;") - "&amp;VLOOKUP(X1982,'Entity Types'!B:C,2,false)</f>
        <v>არტ-დეკორი+ (ს.კ. 200251164) - შპს</v>
      </c>
      <c r="V1982" s="6" t="s">
        <v>6302</v>
      </c>
      <c r="W1982" s="6" t="s">
        <v>63</v>
      </c>
      <c r="X1982" s="6" t="s">
        <v>64</v>
      </c>
    </row>
    <row r="1983">
      <c r="A1983" s="5">
        <v>44952.578485011574</v>
      </c>
      <c r="B1983" s="6" t="s">
        <v>10271</v>
      </c>
      <c r="C1983" s="6" t="s">
        <v>9778</v>
      </c>
      <c r="D1983" s="1" t="str">
        <f>VLOOKUP(X1983,'Entity Types'!B:C,2,false)</f>
        <v>შპს</v>
      </c>
      <c r="E1983" s="1" t="b">
        <v>0</v>
      </c>
      <c r="F1983" s="6" t="s">
        <v>10272</v>
      </c>
      <c r="G1983" s="6" t="str">
        <f>VLOOKUP(W1983, Countries!B:H,7,false)</f>
        <v>საქართველო - GEO</v>
      </c>
      <c r="H1983" s="6" t="s">
        <v>10273</v>
      </c>
      <c r="K1983" s="6" t="s">
        <v>10274</v>
      </c>
      <c r="L1983" s="6">
        <v>1.019009125E9</v>
      </c>
      <c r="N1983" s="6" t="s">
        <v>80</v>
      </c>
      <c r="P1983" s="6" t="s">
        <v>10275</v>
      </c>
      <c r="S1983" s="6">
        <v>1882.0</v>
      </c>
      <c r="T1983" s="1" t="str">
        <f t="shared" si="1"/>
        <v>ICE001982</v>
      </c>
      <c r="U1983" s="1" t="str">
        <f>TRIM(B1983)&amp;" (ს.კ. "&amp;TRIM(F1983)&amp;") - "&amp;VLOOKUP(X1983,'Entity Types'!B:C,2,false)</f>
        <v>ელ-ჯი-ჯი (ს.კ. 205208773) - შპს</v>
      </c>
      <c r="V1983" s="6" t="s">
        <v>6302</v>
      </c>
      <c r="W1983" s="6" t="s">
        <v>63</v>
      </c>
      <c r="X1983" s="6" t="s">
        <v>64</v>
      </c>
    </row>
    <row r="1984">
      <c r="A1984" s="5">
        <v>44952.578485011574</v>
      </c>
      <c r="B1984" s="6" t="s">
        <v>10276</v>
      </c>
      <c r="C1984" s="6" t="s">
        <v>9778</v>
      </c>
      <c r="D1984" s="1" t="str">
        <f>VLOOKUP(X1984,'Entity Types'!B:C,2,false)</f>
        <v>შპს</v>
      </c>
      <c r="E1984" s="1" t="b">
        <v>0</v>
      </c>
      <c r="F1984" s="6" t="s">
        <v>10277</v>
      </c>
      <c r="G1984" s="6" t="str">
        <f>VLOOKUP(W1984, Countries!B:H,7,false)</f>
        <v>საქართველო - GEO</v>
      </c>
      <c r="H1984" s="6" t="s">
        <v>10278</v>
      </c>
      <c r="K1984" s="6" t="s">
        <v>10279</v>
      </c>
      <c r="L1984" s="6">
        <v>6.1001051673E10</v>
      </c>
      <c r="N1984" s="6" t="s">
        <v>80</v>
      </c>
      <c r="P1984" s="6" t="s">
        <v>10280</v>
      </c>
      <c r="S1984" s="6">
        <v>1918.0</v>
      </c>
      <c r="T1984" s="1" t="str">
        <f t="shared" si="1"/>
        <v>ICE001983</v>
      </c>
      <c r="U1984" s="1" t="str">
        <f>TRIM(B1984)&amp;" (ს.კ. "&amp;TRIM(F1984)&amp;") - "&amp;VLOOKUP(X1984,'Entity Types'!B:C,2,false)</f>
        <v>გრაფი (ს.კ. 445507345) - შპს</v>
      </c>
      <c r="V1984" s="6" t="s">
        <v>6302</v>
      </c>
      <c r="W1984" s="6" t="s">
        <v>63</v>
      </c>
      <c r="X1984" s="6" t="s">
        <v>64</v>
      </c>
    </row>
    <row r="1985">
      <c r="A1985" s="5">
        <v>44952.578485011574</v>
      </c>
      <c r="B1985" s="6" t="s">
        <v>10281</v>
      </c>
      <c r="C1985" s="6" t="s">
        <v>9778</v>
      </c>
      <c r="D1985" s="1" t="str">
        <f>VLOOKUP(X1985,'Entity Types'!B:C,2,false)</f>
        <v>შპს</v>
      </c>
      <c r="E1985" s="1" t="b">
        <v>0</v>
      </c>
      <c r="F1985" s="6" t="s">
        <v>10282</v>
      </c>
      <c r="G1985" s="6" t="str">
        <f>VLOOKUP(W1985, Countries!B:H,7,false)</f>
        <v>საქართველო - GEO</v>
      </c>
      <c r="H1985" s="6" t="s">
        <v>10283</v>
      </c>
      <c r="K1985" s="6" t="s">
        <v>10284</v>
      </c>
      <c r="L1985" s="6">
        <v>1.3001069734E10</v>
      </c>
      <c r="N1985" s="6" t="s">
        <v>80</v>
      </c>
      <c r="P1985" s="6" t="s">
        <v>10285</v>
      </c>
      <c r="S1985" s="6">
        <v>1818.0</v>
      </c>
      <c r="T1985" s="1" t="str">
        <f t="shared" si="1"/>
        <v>ICE001984</v>
      </c>
      <c r="U1985" s="1" t="str">
        <f>TRIM(B1985)&amp;" (ს.კ. "&amp;TRIM(F1985)&amp;") - "&amp;VLOOKUP(X1985,'Entity Types'!B:C,2,false)</f>
        <v>მედპროდუქტი (ს.კ. 427743221) - შპს</v>
      </c>
      <c r="V1985" s="6" t="s">
        <v>6302</v>
      </c>
      <c r="W1985" s="6" t="s">
        <v>63</v>
      </c>
      <c r="X1985" s="6" t="s">
        <v>64</v>
      </c>
    </row>
    <row r="1986">
      <c r="A1986" s="5">
        <v>44952.578485011574</v>
      </c>
      <c r="B1986" s="6" t="s">
        <v>10286</v>
      </c>
      <c r="C1986" s="6" t="s">
        <v>9778</v>
      </c>
      <c r="D1986" s="1" t="str">
        <f>VLOOKUP(X1986,'Entity Types'!B:C,2,false)</f>
        <v>შპს</v>
      </c>
      <c r="E1986" s="1" t="b">
        <v>0</v>
      </c>
      <c r="F1986" s="6" t="s">
        <v>10287</v>
      </c>
      <c r="G1986" s="6" t="str">
        <f>VLOOKUP(W1986, Countries!B:H,7,false)</f>
        <v>საქართველო - GEO</v>
      </c>
      <c r="H1986" s="6" t="s">
        <v>10288</v>
      </c>
      <c r="K1986" s="6" t="s">
        <v>10289</v>
      </c>
      <c r="L1986" s="6">
        <v>1.027078178E9</v>
      </c>
      <c r="N1986" s="6" t="s">
        <v>80</v>
      </c>
      <c r="P1986" s="6" t="s">
        <v>10290</v>
      </c>
      <c r="S1986" s="6">
        <v>1879.0</v>
      </c>
      <c r="T1986" s="1" t="str">
        <f t="shared" si="1"/>
        <v>ICE001985</v>
      </c>
      <c r="U1986" s="1" t="str">
        <f>TRIM(B1986)&amp;" (ს.კ. "&amp;TRIM(F1986)&amp;") - "&amp;VLOOKUP(X1986,'Entity Types'!B:C,2,false)</f>
        <v>გიო ავტო სერვისი (ს.კ. 426528830) - შპს</v>
      </c>
      <c r="V1986" s="6" t="s">
        <v>6302</v>
      </c>
      <c r="W1986" s="6" t="s">
        <v>63</v>
      </c>
      <c r="X1986" s="6" t="s">
        <v>64</v>
      </c>
    </row>
    <row r="1987">
      <c r="A1987" s="5">
        <v>44952.578485011574</v>
      </c>
      <c r="B1987" s="6" t="s">
        <v>10291</v>
      </c>
      <c r="C1987" s="6" t="s">
        <v>9778</v>
      </c>
      <c r="D1987" s="1" t="str">
        <f>VLOOKUP(X1987,'Entity Types'!B:C,2,false)</f>
        <v>შპს</v>
      </c>
      <c r="E1987" s="1" t="b">
        <v>0</v>
      </c>
      <c r="F1987" s="6" t="s">
        <v>10292</v>
      </c>
      <c r="G1987" s="6" t="str">
        <f>VLOOKUP(W1987, Countries!B:H,7,false)</f>
        <v>საქართველო - GEO</v>
      </c>
      <c r="H1987" s="6" t="s">
        <v>10293</v>
      </c>
      <c r="K1987" s="6" t="s">
        <v>10294</v>
      </c>
      <c r="L1987" s="6">
        <v>6.1010016941E10</v>
      </c>
      <c r="N1987" s="6" t="s">
        <v>80</v>
      </c>
      <c r="P1987" s="6" t="s">
        <v>10295</v>
      </c>
      <c r="S1987" s="6">
        <v>2091.0</v>
      </c>
      <c r="T1987" s="1" t="str">
        <f t="shared" si="1"/>
        <v>ICE001986</v>
      </c>
      <c r="U1987" s="1" t="str">
        <f>TRIM(B1987)&amp;" (ს.კ. "&amp;TRIM(F1987)&amp;") - "&amp;VLOOKUP(X1987,'Entity Types'!B:C,2,false)</f>
        <v>აჭარა (ს.კ. 447864026) - შპს</v>
      </c>
      <c r="V1987" s="6" t="s">
        <v>6302</v>
      </c>
      <c r="W1987" s="6" t="s">
        <v>63</v>
      </c>
      <c r="X1987" s="6" t="s">
        <v>64</v>
      </c>
    </row>
    <row r="1988">
      <c r="A1988" s="5">
        <v>44952.578485011574</v>
      </c>
      <c r="B1988" s="6" t="s">
        <v>10296</v>
      </c>
      <c r="C1988" s="6" t="s">
        <v>9778</v>
      </c>
      <c r="D1988" s="1" t="str">
        <f>VLOOKUP(X1988,'Entity Types'!B:C,2,false)</f>
        <v>შპს</v>
      </c>
      <c r="E1988" s="1" t="b">
        <v>0</v>
      </c>
      <c r="F1988" s="6" t="s">
        <v>10297</v>
      </c>
      <c r="G1988" s="6" t="str">
        <f>VLOOKUP(W1988, Countries!B:H,7,false)</f>
        <v>საქართველო - GEO</v>
      </c>
      <c r="H1988" s="6" t="s">
        <v>10298</v>
      </c>
      <c r="K1988" s="6" t="s">
        <v>10299</v>
      </c>
      <c r="N1988" s="6" t="s">
        <v>80</v>
      </c>
      <c r="P1988" s="6" t="s">
        <v>10300</v>
      </c>
      <c r="S1988" s="6">
        <v>1891.0</v>
      </c>
      <c r="T1988" s="1" t="str">
        <f t="shared" si="1"/>
        <v>ICE001987</v>
      </c>
      <c r="U1988" s="1" t="str">
        <f>TRIM(B1988)&amp;" (ს.კ. "&amp;TRIM(F1988)&amp;") - "&amp;VLOOKUP(X1988,'Entity Types'!B:C,2,false)</f>
        <v>კა-ზუ (ს.კ. 415601209) - შპს</v>
      </c>
      <c r="V1988" s="6" t="s">
        <v>6302</v>
      </c>
      <c r="W1988" s="6" t="s">
        <v>63</v>
      </c>
      <c r="X1988" s="6" t="s">
        <v>64</v>
      </c>
    </row>
    <row r="1989">
      <c r="A1989" s="5">
        <v>44952.578485011574</v>
      </c>
      <c r="B1989" s="6" t="s">
        <v>10301</v>
      </c>
      <c r="C1989" s="6" t="s">
        <v>9778</v>
      </c>
      <c r="D1989" s="1" t="str">
        <f>VLOOKUP(X1989,'Entity Types'!B:C,2,false)</f>
        <v>შპს</v>
      </c>
      <c r="E1989" s="1" t="b">
        <v>0</v>
      </c>
      <c r="F1989" s="6" t="s">
        <v>10302</v>
      </c>
      <c r="G1989" s="6" t="str">
        <f>VLOOKUP(W1989, Countries!B:H,7,false)</f>
        <v>საქართველო - GEO</v>
      </c>
      <c r="H1989" s="6" t="s">
        <v>10303</v>
      </c>
      <c r="K1989" s="6" t="s">
        <v>10304</v>
      </c>
      <c r="L1989" s="6">
        <v>2.9001025566E10</v>
      </c>
      <c r="N1989" s="6" t="s">
        <v>80</v>
      </c>
      <c r="P1989" s="6" t="s">
        <v>10305</v>
      </c>
      <c r="S1989" s="6">
        <v>1901.0</v>
      </c>
      <c r="T1989" s="1" t="str">
        <f t="shared" si="1"/>
        <v>ICE001988</v>
      </c>
      <c r="U1989" s="1" t="str">
        <f>TRIM(B1989)&amp;" (ს.კ. "&amp;TRIM(F1989)&amp;") - "&amp;VLOOKUP(X1989,'Entity Types'!B:C,2,false)</f>
        <v>გიგუ მოტორსი (ს.კ. 435435003) - შპს</v>
      </c>
      <c r="V1989" s="6" t="s">
        <v>6302</v>
      </c>
      <c r="W1989" s="6" t="s">
        <v>63</v>
      </c>
      <c r="X1989" s="6" t="s">
        <v>64</v>
      </c>
    </row>
    <row r="1990">
      <c r="A1990" s="5">
        <v>44952.578485011574</v>
      </c>
      <c r="B1990" s="6" t="s">
        <v>10306</v>
      </c>
      <c r="C1990" s="6" t="s">
        <v>9778</v>
      </c>
      <c r="D1990" s="1" t="str">
        <f>VLOOKUP(X1990,'Entity Types'!B:C,2,false)</f>
        <v>შპს</v>
      </c>
      <c r="E1990" s="1" t="b">
        <v>0</v>
      </c>
      <c r="F1990" s="6" t="s">
        <v>10307</v>
      </c>
      <c r="G1990" s="6" t="str">
        <f>VLOOKUP(W1990, Countries!B:H,7,false)</f>
        <v>საქართველო - GEO</v>
      </c>
      <c r="H1990" s="6" t="s">
        <v>10308</v>
      </c>
      <c r="K1990" s="6" t="s">
        <v>10309</v>
      </c>
      <c r="L1990" s="6" t="s">
        <v>10310</v>
      </c>
      <c r="N1990" s="6" t="s">
        <v>80</v>
      </c>
      <c r="P1990" s="6" t="s">
        <v>10311</v>
      </c>
      <c r="S1990" s="6">
        <v>2092.0</v>
      </c>
      <c r="T1990" s="1" t="str">
        <f t="shared" si="1"/>
        <v>ICE001989</v>
      </c>
      <c r="U1990" s="1" t="str">
        <f>TRIM(B1990)&amp;" (ს.კ. "&amp;TRIM(F1990)&amp;") - "&amp;VLOOKUP(X1990,'Entity Types'!B:C,2,false)</f>
        <v>ბობერი (ს.კ. 405038631) - შპს</v>
      </c>
      <c r="V1990" s="6" t="s">
        <v>6302</v>
      </c>
      <c r="W1990" s="6" t="s">
        <v>63</v>
      </c>
      <c r="X1990" s="6" t="s">
        <v>64</v>
      </c>
    </row>
    <row r="1991">
      <c r="A1991" s="5">
        <v>44952.578485011574</v>
      </c>
      <c r="B1991" s="6" t="s">
        <v>10312</v>
      </c>
      <c r="C1991" s="6" t="s">
        <v>9778</v>
      </c>
      <c r="D1991" s="1" t="str">
        <f>VLOOKUP(X1991,'Entity Types'!B:C,2,false)</f>
        <v>შპს</v>
      </c>
      <c r="E1991" s="1" t="b">
        <v>0</v>
      </c>
      <c r="F1991" s="6" t="s">
        <v>10313</v>
      </c>
      <c r="G1991" s="6" t="str">
        <f>VLOOKUP(W1991, Countries!B:H,7,false)</f>
        <v>საქართველო - GEO</v>
      </c>
      <c r="H1991" s="6" t="s">
        <v>10314</v>
      </c>
      <c r="K1991" s="6" t="s">
        <v>3666</v>
      </c>
      <c r="L1991" s="6">
        <v>6.1008009473E10</v>
      </c>
      <c r="N1991" s="6" t="s">
        <v>80</v>
      </c>
      <c r="P1991" s="6" t="s">
        <v>10315</v>
      </c>
      <c r="S1991" s="6">
        <v>1868.0</v>
      </c>
      <c r="T1991" s="1" t="str">
        <f t="shared" si="1"/>
        <v>ICE001990</v>
      </c>
      <c r="U1991" s="1" t="str">
        <f>TRIM(B1991)&amp;" (ს.კ. "&amp;TRIM(F1991)&amp;") - "&amp;VLOOKUP(X1991,'Entity Types'!B:C,2,false)</f>
        <v>მასტერ (ს.კ. 446756412) - შპს</v>
      </c>
      <c r="V1991" s="6" t="s">
        <v>6302</v>
      </c>
      <c r="W1991" s="6" t="s">
        <v>63</v>
      </c>
      <c r="X1991" s="6" t="s">
        <v>64</v>
      </c>
    </row>
    <row r="1992">
      <c r="A1992" s="5">
        <v>44952.578485011574</v>
      </c>
      <c r="B1992" s="6" t="s">
        <v>10316</v>
      </c>
      <c r="C1992" s="6" t="s">
        <v>9778</v>
      </c>
      <c r="D1992" s="1" t="str">
        <f>VLOOKUP(X1992,'Entity Types'!B:C,2,false)</f>
        <v>მცირე მეწარმე</v>
      </c>
      <c r="E1992" s="1" t="b">
        <v>0</v>
      </c>
      <c r="F1992" s="6" t="s">
        <v>10317</v>
      </c>
      <c r="G1992" s="6" t="str">
        <f>VLOOKUP(W1992, Countries!B:H,7,false)</f>
        <v>საქართველო - GEO</v>
      </c>
      <c r="H1992" s="6" t="s">
        <v>10318</v>
      </c>
      <c r="N1992" s="6" t="s">
        <v>80</v>
      </c>
      <c r="P1992" s="6" t="s">
        <v>10319</v>
      </c>
      <c r="S1992" s="6">
        <v>2057.0</v>
      </c>
      <c r="T1992" s="1" t="str">
        <f t="shared" si="1"/>
        <v>ICE001991</v>
      </c>
      <c r="U1992" s="1" t="str">
        <f>TRIM(B1992)&amp;" (ს.კ. "&amp;TRIM(F1992)&amp;") - "&amp;VLOOKUP(X1992,'Entity Types'!B:C,2,false)</f>
        <v>გიორგი გელაშვილი (ს.კ. 01017053923) - მცირე მეწარმე</v>
      </c>
      <c r="V1992" s="6" t="s">
        <v>6302</v>
      </c>
      <c r="W1992" s="6" t="s">
        <v>63</v>
      </c>
      <c r="X1992" s="6" t="s">
        <v>417</v>
      </c>
    </row>
    <row r="1993">
      <c r="A1993" s="5">
        <v>44952.578485011574</v>
      </c>
      <c r="B1993" s="6" t="s">
        <v>10320</v>
      </c>
      <c r="C1993" s="6" t="s">
        <v>9778</v>
      </c>
      <c r="D1993" s="1" t="str">
        <f>VLOOKUP(X1993,'Entity Types'!B:C,2,false)</f>
        <v>ინდ. მეწარმე</v>
      </c>
      <c r="E1993" s="1" t="b">
        <v>0</v>
      </c>
      <c r="F1993" s="6" t="s">
        <v>10321</v>
      </c>
      <c r="G1993" s="6" t="str">
        <f>VLOOKUP(W1993, Countries!B:H,7,false)</f>
        <v>საქართველო - GEO</v>
      </c>
      <c r="H1993" s="6" t="s">
        <v>10322</v>
      </c>
      <c r="N1993" s="6" t="s">
        <v>80</v>
      </c>
      <c r="P1993" s="6" t="s">
        <v>10323</v>
      </c>
      <c r="S1993" s="6">
        <v>2022.0</v>
      </c>
      <c r="T1993" s="1" t="str">
        <f t="shared" si="1"/>
        <v>ICE001992</v>
      </c>
      <c r="U1993" s="1" t="str">
        <f>TRIM(B1993)&amp;" (ს.კ. "&amp;TRIM(F1993)&amp;") - "&amp;VLOOKUP(X1993,'Entity Types'!B:C,2,false)</f>
        <v>თამაზ ვარდოსანიძე (ს.კ. 01010006755) - ინდ. მეწარმე</v>
      </c>
      <c r="V1993" s="6" t="s">
        <v>6302</v>
      </c>
      <c r="W1993" s="6" t="s">
        <v>63</v>
      </c>
      <c r="X1993" s="6" t="s">
        <v>892</v>
      </c>
    </row>
    <row r="1994">
      <c r="A1994" s="5">
        <v>44952.578485011574</v>
      </c>
      <c r="B1994" s="6" t="s">
        <v>10324</v>
      </c>
      <c r="C1994" s="6" t="s">
        <v>9778</v>
      </c>
      <c r="D1994" s="1" t="str">
        <f>VLOOKUP(X1994,'Entity Types'!B:C,2,false)</f>
        <v>მცირე მეწარმე</v>
      </c>
      <c r="E1994" s="1" t="b">
        <v>0</v>
      </c>
      <c r="F1994" s="6" t="s">
        <v>10325</v>
      </c>
      <c r="G1994" s="6" t="str">
        <f>VLOOKUP(W1994, Countries!B:H,7,false)</f>
        <v>საქართველო - GEO</v>
      </c>
      <c r="H1994" s="6" t="s">
        <v>10326</v>
      </c>
      <c r="N1994" s="6" t="s">
        <v>80</v>
      </c>
      <c r="P1994" s="6" t="s">
        <v>10327</v>
      </c>
      <c r="S1994" s="6">
        <v>1986.0</v>
      </c>
      <c r="T1994" s="1" t="str">
        <f t="shared" si="1"/>
        <v>ICE001993</v>
      </c>
      <c r="U1994" s="1" t="str">
        <f>TRIM(B1994)&amp;" (ს.კ. "&amp;TRIM(F1994)&amp;") - "&amp;VLOOKUP(X1994,'Entity Types'!B:C,2,false)</f>
        <v>მიხეილ სოფრომაძე (ს.კ. 01008041310) - მცირე მეწარმე</v>
      </c>
      <c r="V1994" s="6" t="s">
        <v>6302</v>
      </c>
      <c r="W1994" s="6" t="s">
        <v>63</v>
      </c>
      <c r="X1994" s="6" t="s">
        <v>417</v>
      </c>
    </row>
    <row r="1995">
      <c r="A1995" s="5">
        <v>44952.578485011574</v>
      </c>
      <c r="B1995" s="6" t="s">
        <v>10328</v>
      </c>
      <c r="C1995" s="6" t="s">
        <v>9778</v>
      </c>
      <c r="D1995" s="1" t="str">
        <f>VLOOKUP(X1995,'Entity Types'!B:C,2,false)</f>
        <v>ინდ. მეწარმე</v>
      </c>
      <c r="E1995" s="1" t="b">
        <v>0</v>
      </c>
      <c r="F1995" s="6" t="s">
        <v>10329</v>
      </c>
      <c r="G1995" s="6" t="str">
        <f>VLOOKUP(W1995, Countries!B:H,7,false)</f>
        <v>საქართველო - GEO</v>
      </c>
      <c r="H1995" s="6" t="s">
        <v>10330</v>
      </c>
      <c r="N1995" s="6" t="s">
        <v>80</v>
      </c>
      <c r="P1995" s="6" t="s">
        <v>10331</v>
      </c>
      <c r="S1995" s="6">
        <v>2077.0</v>
      </c>
      <c r="T1995" s="1" t="str">
        <f t="shared" si="1"/>
        <v>ICE001994</v>
      </c>
      <c r="U1995" s="1" t="str">
        <f>TRIM(B1995)&amp;" (ს.კ. "&amp;TRIM(F1995)&amp;") - "&amp;VLOOKUP(X1995,'Entity Types'!B:C,2,false)</f>
        <v>ნატო ფარტენაძე (ს.კ. 61008008655) - ინდ. მეწარმე</v>
      </c>
      <c r="V1995" s="6" t="s">
        <v>6302</v>
      </c>
      <c r="W1995" s="6" t="s">
        <v>63</v>
      </c>
      <c r="X1995" s="6" t="s">
        <v>892</v>
      </c>
    </row>
    <row r="1996">
      <c r="A1996" s="7">
        <v>44952.578485011574</v>
      </c>
      <c r="B1996" s="6" t="s">
        <v>10332</v>
      </c>
      <c r="C1996" s="6" t="s">
        <v>9778</v>
      </c>
      <c r="D1996" s="1" t="str">
        <f>VLOOKUP(X1996,'Entity Types'!B:C,2,false)</f>
        <v>მცირე მეწარმე</v>
      </c>
      <c r="E1996" s="1" t="b">
        <v>0</v>
      </c>
      <c r="F1996" s="6" t="s">
        <v>10333</v>
      </c>
      <c r="G1996" s="6" t="str">
        <f>VLOOKUP(W1996, Countries!B:H,7,false)</f>
        <v>საქართველო - GEO</v>
      </c>
      <c r="H1996" s="6" t="s">
        <v>10334</v>
      </c>
      <c r="N1996" s="6" t="s">
        <v>80</v>
      </c>
      <c r="P1996" s="6" t="s">
        <v>10335</v>
      </c>
      <c r="S1996" s="6">
        <v>1976.0</v>
      </c>
      <c r="T1996" s="1" t="str">
        <f t="shared" si="1"/>
        <v>ICE001995</v>
      </c>
      <c r="U1996" s="1" t="str">
        <f>TRIM(B1996)&amp;" (ს.კ. "&amp;TRIM(F1996)&amp;") - "&amp;VLOOKUP(X1996,'Entity Types'!B:C,2,false)</f>
        <v>გულად კუკანია (ს.კ. 35001003502) - მცირე მეწარმე</v>
      </c>
      <c r="V1996" s="6" t="s">
        <v>6302</v>
      </c>
      <c r="W1996" s="6" t="s">
        <v>63</v>
      </c>
      <c r="X1996" s="6" t="s">
        <v>417</v>
      </c>
    </row>
    <row r="1997">
      <c r="A1997" s="5">
        <v>44952.578485011574</v>
      </c>
      <c r="B1997" s="6" t="s">
        <v>10336</v>
      </c>
      <c r="C1997" s="6" t="s">
        <v>9778</v>
      </c>
      <c r="D1997" s="1" t="str">
        <f>VLOOKUP(X1997,'Entity Types'!B:C,2,false)</f>
        <v>ინდ. მეწარმე</v>
      </c>
      <c r="E1997" s="1" t="b">
        <v>0</v>
      </c>
      <c r="F1997" s="6" t="s">
        <v>10337</v>
      </c>
      <c r="G1997" s="6" t="str">
        <f>VLOOKUP(W1997, Countries!B:H,7,false)</f>
        <v>საქართველო - GEO</v>
      </c>
      <c r="H1997" s="6" t="s">
        <v>10338</v>
      </c>
      <c r="N1997" s="6" t="s">
        <v>80</v>
      </c>
      <c r="P1997" s="6" t="s">
        <v>10339</v>
      </c>
      <c r="S1997" s="6">
        <v>1970.0</v>
      </c>
      <c r="T1997" s="1" t="str">
        <f t="shared" si="1"/>
        <v>ICE001996</v>
      </c>
      <c r="U1997" s="1" t="str">
        <f>TRIM(B1997)&amp;" (ს.კ. "&amp;TRIM(F1997)&amp;") - "&amp;VLOOKUP(X1997,'Entity Types'!B:C,2,false)</f>
        <v>ზურაბი ქავთარაძე (ს.კ. 35001025305) - ინდ. მეწარმე</v>
      </c>
      <c r="V1997" s="6" t="s">
        <v>6302</v>
      </c>
      <c r="W1997" s="6" t="s">
        <v>63</v>
      </c>
      <c r="X1997" s="6" t="s">
        <v>892</v>
      </c>
    </row>
    <row r="1998">
      <c r="A1998" s="5">
        <v>44952.578485011574</v>
      </c>
      <c r="B1998" s="6" t="s">
        <v>10340</v>
      </c>
      <c r="C1998" s="6" t="s">
        <v>9778</v>
      </c>
      <c r="D1998" s="1" t="str">
        <f>VLOOKUP(X1998,'Entity Types'!B:C,2,false)</f>
        <v>მცირე მეწარმე</v>
      </c>
      <c r="E1998" s="1" t="b">
        <v>0</v>
      </c>
      <c r="F1998" s="6" t="s">
        <v>10341</v>
      </c>
      <c r="G1998" s="6" t="str">
        <f>VLOOKUP(W1998, Countries!B:H,7,false)</f>
        <v>საქართველო - GEO</v>
      </c>
      <c r="H1998" s="6" t="s">
        <v>10342</v>
      </c>
      <c r="N1998" s="6" t="s">
        <v>80</v>
      </c>
      <c r="P1998" s="6" t="s">
        <v>10343</v>
      </c>
      <c r="S1998" s="6">
        <v>2084.0</v>
      </c>
      <c r="T1998" s="1" t="str">
        <f t="shared" si="1"/>
        <v>ICE001997</v>
      </c>
      <c r="U1998" s="1" t="str">
        <f>TRIM(B1998)&amp;" (ს.კ. "&amp;TRIM(F1998)&amp;") - "&amp;VLOOKUP(X1998,'Entity Types'!B:C,2,false)</f>
        <v>ომარ ბერიძე (ს.კ. 61004009275) - მცირე მეწარმე</v>
      </c>
      <c r="V1998" s="6" t="s">
        <v>6302</v>
      </c>
      <c r="W1998" s="6" t="s">
        <v>63</v>
      </c>
      <c r="X1998" s="6" t="s">
        <v>417</v>
      </c>
    </row>
    <row r="1999">
      <c r="A1999" s="5">
        <v>44952.578485011574</v>
      </c>
      <c r="B1999" s="6" t="s">
        <v>10344</v>
      </c>
      <c r="C1999" s="6" t="s">
        <v>9778</v>
      </c>
      <c r="D1999" s="1" t="str">
        <f>VLOOKUP(X1999,'Entity Types'!B:C,2,false)</f>
        <v>ინდ. მეწარმე</v>
      </c>
      <c r="E1999" s="1" t="b">
        <v>0</v>
      </c>
      <c r="F1999" s="6" t="s">
        <v>10345</v>
      </c>
      <c r="G1999" s="6" t="str">
        <f>VLOOKUP(W1999, Countries!B:H,7,false)</f>
        <v>საქართველო - GEO</v>
      </c>
      <c r="H1999" s="6" t="s">
        <v>10346</v>
      </c>
      <c r="N1999" s="6" t="s">
        <v>80</v>
      </c>
      <c r="P1999" s="6" t="s">
        <v>10347</v>
      </c>
      <c r="S1999" s="6">
        <v>2086.0</v>
      </c>
      <c r="T1999" s="1" t="str">
        <f t="shared" si="1"/>
        <v>ICE001998</v>
      </c>
      <c r="U1999" s="1" t="str">
        <f>TRIM(B1999)&amp;" (ს.კ. "&amp;TRIM(F1999)&amp;") - "&amp;VLOOKUP(X1999,'Entity Types'!B:C,2,false)</f>
        <v>გიორგი გერსამია (ს.კ. 01020004635) - ინდ. მეწარმე</v>
      </c>
      <c r="V1999" s="6" t="s">
        <v>6302</v>
      </c>
      <c r="W1999" s="6" t="s">
        <v>63</v>
      </c>
      <c r="X1999" s="6" t="s">
        <v>892</v>
      </c>
    </row>
    <row r="2000">
      <c r="A2000" s="5">
        <v>44952.578485011574</v>
      </c>
      <c r="B2000" s="6" t="s">
        <v>10348</v>
      </c>
      <c r="C2000" s="6" t="s">
        <v>9778</v>
      </c>
      <c r="D2000" s="1" t="str">
        <f>VLOOKUP(X2000,'Entity Types'!B:C,2,false)</f>
        <v>მცირე მეწარმე</v>
      </c>
      <c r="E2000" s="1" t="b">
        <v>0</v>
      </c>
      <c r="F2000" s="6" t="s">
        <v>10349</v>
      </c>
      <c r="G2000" s="6" t="str">
        <f>VLOOKUP(W2000, Countries!B:H,7,false)</f>
        <v>საქართველო - GEO</v>
      </c>
      <c r="H2000" s="6" t="s">
        <v>10350</v>
      </c>
      <c r="N2000" s="6" t="s">
        <v>80</v>
      </c>
      <c r="P2000" s="6" t="s">
        <v>10351</v>
      </c>
      <c r="S2000" s="6">
        <v>1921.0</v>
      </c>
      <c r="T2000" s="1" t="str">
        <f t="shared" si="1"/>
        <v>ICE001999</v>
      </c>
      <c r="U2000" s="1" t="str">
        <f>TRIM(B2000)&amp;" (ს.კ. "&amp;TRIM(F2000)&amp;") - "&amp;VLOOKUP(X2000,'Entity Types'!B:C,2,false)</f>
        <v>ზურაბ ჯორბენაძე (ს.კ. 61002004648) - მცირე მეწარმე</v>
      </c>
      <c r="V2000" s="6" t="s">
        <v>6302</v>
      </c>
      <c r="W2000" s="6" t="s">
        <v>63</v>
      </c>
      <c r="X2000" s="6" t="s">
        <v>417</v>
      </c>
    </row>
    <row r="2001">
      <c r="A2001" s="5">
        <v>44952.578485011574</v>
      </c>
      <c r="B2001" s="6" t="s">
        <v>10352</v>
      </c>
      <c r="C2001" s="6" t="s">
        <v>9778</v>
      </c>
      <c r="D2001" s="1" t="str">
        <f>VLOOKUP(X2001,'Entity Types'!B:C,2,false)</f>
        <v>მცირე მეწარმე</v>
      </c>
      <c r="E2001" s="1" t="b">
        <v>0</v>
      </c>
      <c r="F2001" s="6" t="s">
        <v>10353</v>
      </c>
      <c r="G2001" s="6" t="str">
        <f>VLOOKUP(W2001, Countries!B:H,7,false)</f>
        <v>საქართველო - GEO</v>
      </c>
      <c r="H2001" s="6" t="s">
        <v>10354</v>
      </c>
      <c r="N2001" s="6" t="s">
        <v>80</v>
      </c>
      <c r="P2001" s="6" t="s">
        <v>10355</v>
      </c>
      <c r="S2001" s="6">
        <v>2090.0</v>
      </c>
      <c r="T2001" s="1" t="str">
        <f t="shared" si="1"/>
        <v>ICE002000</v>
      </c>
      <c r="U2001" s="1" t="str">
        <f>TRIM(B2001)&amp;" (ს.კ. "&amp;TRIM(F2001)&amp;") - "&amp;VLOOKUP(X2001,'Entity Types'!B:C,2,false)</f>
        <v>ნუგზარ ფანცულაია (ს.კ. 01019008123) - მცირე მეწარმე</v>
      </c>
      <c r="V2001" s="6" t="s">
        <v>6302</v>
      </c>
      <c r="W2001" s="6" t="s">
        <v>63</v>
      </c>
      <c r="X2001" s="6" t="s">
        <v>417</v>
      </c>
    </row>
    <row r="2002">
      <c r="A2002" s="5">
        <v>44952.60088486111</v>
      </c>
      <c r="B2002" s="6" t="s">
        <v>10356</v>
      </c>
      <c r="C2002" s="6" t="s">
        <v>9789</v>
      </c>
      <c r="D2002" s="1" t="str">
        <f>VLOOKUP(X2002,'Entity Types'!B:C,2,false)</f>
        <v>მცირე მეწარმე</v>
      </c>
      <c r="E2002" s="1" t="b">
        <v>0</v>
      </c>
      <c r="F2002" s="6" t="s">
        <v>10357</v>
      </c>
      <c r="G2002" s="6" t="str">
        <f>VLOOKUP(W2002, Countries!B:H,7,false)</f>
        <v>საქართველო - GEO</v>
      </c>
      <c r="H2002" s="6" t="s">
        <v>10358</v>
      </c>
      <c r="N2002" s="6" t="s">
        <v>10359</v>
      </c>
      <c r="P2002" s="6" t="s">
        <v>10360</v>
      </c>
      <c r="S2002" s="6">
        <v>2093.0</v>
      </c>
      <c r="T2002" s="1" t="str">
        <f t="shared" si="1"/>
        <v>ICE002001</v>
      </c>
      <c r="U2002" s="1" t="str">
        <f>TRIM(B2002)&amp;" (ს.კ. "&amp;TRIM(F2002)&amp;") - "&amp;VLOOKUP(X2002,'Entity Types'!B:C,2,false)</f>
        <v>უჩა დადეშელი (ს.კ. 01001041492) - მცირე მეწარმე</v>
      </c>
      <c r="V2002" s="6" t="s">
        <v>6302</v>
      </c>
      <c r="W2002" s="6" t="s">
        <v>63</v>
      </c>
      <c r="X2002" s="6" t="s">
        <v>417</v>
      </c>
    </row>
    <row r="2003">
      <c r="A2003" s="5">
        <v>44952.661030034724</v>
      </c>
      <c r="B2003" s="6" t="s">
        <v>9935</v>
      </c>
      <c r="C2003" s="6" t="s">
        <v>9789</v>
      </c>
      <c r="D2003" s="1" t="str">
        <f>VLOOKUP(X2003,'Entity Types'!B:C,2,false)</f>
        <v>ფიზ. პირი</v>
      </c>
      <c r="E2003" s="1" t="b">
        <v>1</v>
      </c>
      <c r="F2003" s="6" t="s">
        <v>10361</v>
      </c>
      <c r="G2003" s="6" t="str">
        <f>VLOOKUP(W2003, Countries!B:H,7,false)</f>
        <v>საქართველო - GEO</v>
      </c>
      <c r="H2003" s="6" t="s">
        <v>10362</v>
      </c>
      <c r="N2003" s="6" t="s">
        <v>10363</v>
      </c>
      <c r="P2003" s="6" t="s">
        <v>10364</v>
      </c>
      <c r="T2003" s="1" t="str">
        <f t="shared" si="1"/>
        <v>ICE002002</v>
      </c>
      <c r="U2003" s="1" t="str">
        <f>TRIM(B2003)&amp;" (ს.კ. "&amp;TRIM(F2003)&amp;") - "&amp;VLOOKUP(X2003,'Entity Types'!B:C,2,false)</f>
        <v>ირაკლი მჭედლიშვილი (ს.კ. 01024033466) - ფიზ. პირი</v>
      </c>
      <c r="V2003" s="6" t="s">
        <v>6302</v>
      </c>
      <c r="W2003" s="6" t="s">
        <v>63</v>
      </c>
      <c r="X2003" s="6" t="s">
        <v>92</v>
      </c>
    </row>
    <row r="2004">
      <c r="A2004" s="5">
        <v>44952.661030034724</v>
      </c>
      <c r="B2004" s="6" t="s">
        <v>10365</v>
      </c>
      <c r="C2004" s="6" t="s">
        <v>9789</v>
      </c>
      <c r="D2004" s="1" t="str">
        <f>VLOOKUP(X2004,'Entity Types'!B:C,2,false)</f>
        <v>ფიზ. პირი</v>
      </c>
      <c r="E2004" s="1" t="b">
        <v>1</v>
      </c>
      <c r="F2004" s="6" t="s">
        <v>10366</v>
      </c>
      <c r="G2004" s="6" t="str">
        <f>VLOOKUP(W2004, Countries!B:H,7,false)</f>
        <v>საქართველო - GEO</v>
      </c>
      <c r="H2004" s="6" t="s">
        <v>10367</v>
      </c>
      <c r="N2004" s="6" t="s">
        <v>10368</v>
      </c>
      <c r="P2004" s="6" t="s">
        <v>10369</v>
      </c>
      <c r="T2004" s="1" t="str">
        <f t="shared" si="1"/>
        <v>ICE002003</v>
      </c>
      <c r="U2004" s="1" t="str">
        <f>TRIM(B2004)&amp;" (ს.კ. "&amp;TRIM(F2004)&amp;") - "&amp;VLOOKUP(X2004,'Entity Types'!B:C,2,false)</f>
        <v>ზურაბ კუჭაშვილი (ს.კ. 26001037517) - ფიზ. პირი</v>
      </c>
      <c r="V2004" s="6" t="s">
        <v>6302</v>
      </c>
      <c r="W2004" s="6" t="s">
        <v>63</v>
      </c>
      <c r="X2004" s="6" t="s">
        <v>92</v>
      </c>
    </row>
    <row r="2005">
      <c r="A2005" s="5">
        <v>44953.72501456019</v>
      </c>
      <c r="B2005" s="6" t="s">
        <v>10370</v>
      </c>
      <c r="C2005" s="6" t="s">
        <v>9789</v>
      </c>
      <c r="D2005" s="1" t="str">
        <f>VLOOKUP(X2005,'Entity Types'!B:C,2,false)</f>
        <v>ფიზ. პირი</v>
      </c>
      <c r="E2005" s="1" t="b">
        <v>1</v>
      </c>
      <c r="F2005" s="6" t="s">
        <v>10371</v>
      </c>
      <c r="G2005" s="6" t="str">
        <f>VLOOKUP(W2005, Countries!B:H,7,false)</f>
        <v>საქართველო - GEO</v>
      </c>
      <c r="H2005" s="6" t="s">
        <v>10372</v>
      </c>
      <c r="N2005" s="6" t="s">
        <v>10373</v>
      </c>
      <c r="P2005" s="6" t="s">
        <v>10374</v>
      </c>
      <c r="T2005" s="1" t="str">
        <f t="shared" si="1"/>
        <v>ICE002004</v>
      </c>
      <c r="U2005" s="1" t="str">
        <f>TRIM(B2005)&amp;" (ს.კ. "&amp;TRIM(F2005)&amp;") - "&amp;VLOOKUP(X2005,'Entity Types'!B:C,2,false)</f>
        <v>კონსტანტინე შეყლაშვილი (ს.კ. 01011013211) - ფიზ. პირი</v>
      </c>
      <c r="V2005" s="6" t="s">
        <v>6302</v>
      </c>
      <c r="W2005" s="6" t="s">
        <v>63</v>
      </c>
      <c r="X2005" s="6" t="s">
        <v>92</v>
      </c>
    </row>
    <row r="2006">
      <c r="A2006" s="5">
        <v>44955.951968379624</v>
      </c>
      <c r="B2006" s="6" t="s">
        <v>10375</v>
      </c>
      <c r="C2006" s="6" t="s">
        <v>9778</v>
      </c>
      <c r="D2006" s="1" t="str">
        <f>VLOOKUP(X2006,'Entity Types'!B:C,2,false)</f>
        <v>შპს</v>
      </c>
      <c r="E2006" s="1" t="b">
        <v>0</v>
      </c>
      <c r="F2006" s="6" t="s">
        <v>10376</v>
      </c>
      <c r="G2006" s="6" t="str">
        <f>VLOOKUP(W2006, Countries!B:H,7,false)</f>
        <v>საქართველო - GEO</v>
      </c>
      <c r="H2006" s="6" t="s">
        <v>10377</v>
      </c>
      <c r="K2006" s="6" t="s">
        <v>5125</v>
      </c>
      <c r="L2006" s="6">
        <v>3.8001006895E10</v>
      </c>
      <c r="N2006" s="6" t="s">
        <v>80</v>
      </c>
      <c r="P2006" s="6" t="s">
        <v>10378</v>
      </c>
      <c r="S2006" s="6">
        <v>2113.0</v>
      </c>
      <c r="T2006" s="1" t="str">
        <f t="shared" si="1"/>
        <v>ICE002005</v>
      </c>
      <c r="U2006" s="1" t="str">
        <f>TRIM(B2006)&amp;" (ს.კ. "&amp;TRIM(F2006)&amp;") - "&amp;VLOOKUP(X2006,'Entity Types'!B:C,2,false)</f>
        <v>ძინძე (ს.კ. 439420869) - შპს</v>
      </c>
      <c r="V2006" s="6" t="s">
        <v>62</v>
      </c>
      <c r="W2006" s="6" t="s">
        <v>63</v>
      </c>
      <c r="X2006" s="6" t="s">
        <v>64</v>
      </c>
    </row>
    <row r="2007">
      <c r="A2007" s="5">
        <v>44956.47993515046</v>
      </c>
      <c r="B2007" s="6" t="s">
        <v>10379</v>
      </c>
      <c r="C2007" s="6" t="s">
        <v>9778</v>
      </c>
      <c r="D2007" s="1" t="str">
        <f>VLOOKUP(X2007,'Entity Types'!B:C,2,false)</f>
        <v>საჯარო სამართლის იურიდიული პირი</v>
      </c>
      <c r="E2007" s="1" t="b">
        <v>0</v>
      </c>
      <c r="F2007" s="6" t="s">
        <v>10380</v>
      </c>
      <c r="G2007" s="6" t="str">
        <f>VLOOKUP(W2007, Countries!B:H,7,false)</f>
        <v>საქართველო - GEO</v>
      </c>
      <c r="N2007" s="6" t="s">
        <v>80</v>
      </c>
      <c r="P2007" s="6" t="s">
        <v>10381</v>
      </c>
      <c r="T2007" s="1" t="str">
        <f t="shared" si="1"/>
        <v>ICE002006</v>
      </c>
      <c r="U2007" s="1" t="str">
        <f>TRIM(B2007)&amp;" (ს.კ. "&amp;TRIM(F2007)&amp;") - "&amp;VLOOKUP(X2007,'Entity Types'!B:C,2,false)</f>
        <v>სახელმწიფო ხაზინა (ს.კ. 0000000000000) - საჯარო სამართლის იურიდიული პირი</v>
      </c>
      <c r="V2007" s="6" t="s">
        <v>62</v>
      </c>
      <c r="W2007" s="6" t="s">
        <v>63</v>
      </c>
      <c r="X2007" s="6" t="s">
        <v>880</v>
      </c>
    </row>
    <row r="2008">
      <c r="A2008" s="5">
        <v>44956.524341296295</v>
      </c>
      <c r="B2008" s="6" t="s">
        <v>10382</v>
      </c>
      <c r="C2008" s="6" t="s">
        <v>9789</v>
      </c>
      <c r="D2008" s="1" t="str">
        <f>VLOOKUP(X2008,'Entity Types'!B:C,2,false)</f>
        <v>მცირე მეწარმე</v>
      </c>
      <c r="E2008" s="1" t="b">
        <v>0</v>
      </c>
      <c r="F2008" s="6" t="s">
        <v>10383</v>
      </c>
      <c r="G2008" s="6" t="str">
        <f>VLOOKUP(W2008, Countries!B:H,7,false)</f>
        <v>საქართველო - GEO</v>
      </c>
      <c r="H2008" s="6" t="s">
        <v>10384</v>
      </c>
      <c r="N2008" s="6" t="s">
        <v>80</v>
      </c>
      <c r="P2008" s="6" t="s">
        <v>10385</v>
      </c>
      <c r="S2008" s="6">
        <v>2068.0</v>
      </c>
      <c r="T2008" s="1" t="str">
        <f t="shared" si="1"/>
        <v>ICE002007</v>
      </c>
      <c r="U2008" s="1" t="str">
        <f>TRIM(B2008)&amp;" (ს.კ. "&amp;TRIM(F2008)&amp;") - "&amp;VLOOKUP(X2008,'Entity Types'!B:C,2,false)</f>
        <v>ნოვე ხარატიშვილი (ს.კ. 01003004908) - მცირე მეწარმე</v>
      </c>
      <c r="V2008" s="6" t="s">
        <v>6302</v>
      </c>
      <c r="W2008" s="6" t="s">
        <v>63</v>
      </c>
      <c r="X2008" s="6" t="s">
        <v>417</v>
      </c>
    </row>
    <row r="2009">
      <c r="A2009" s="5">
        <v>44956.524341296295</v>
      </c>
      <c r="B2009" s="6" t="s">
        <v>10386</v>
      </c>
      <c r="C2009" s="6" t="s">
        <v>9864</v>
      </c>
      <c r="D2009" s="1" t="str">
        <f>VLOOKUP(X2009,'Entity Types'!B:C,2,false)</f>
        <v>ინდ. მეწარმე</v>
      </c>
      <c r="E2009" s="1" t="b">
        <v>0</v>
      </c>
      <c r="F2009" s="6" t="s">
        <v>10387</v>
      </c>
      <c r="G2009" s="6" t="str">
        <f>VLOOKUP(W2009, Countries!B:H,7,false)</f>
        <v>საქართველო - GEO</v>
      </c>
      <c r="H2009" s="6" t="s">
        <v>10388</v>
      </c>
      <c r="N2009" s="6" t="s">
        <v>80</v>
      </c>
      <c r="P2009" s="6" t="s">
        <v>10389</v>
      </c>
      <c r="S2009" s="6">
        <v>1881.0</v>
      </c>
      <c r="T2009" s="1" t="str">
        <f t="shared" si="1"/>
        <v>ICE002008</v>
      </c>
      <c r="U2009" s="1" t="str">
        <f>TRIM(B2009)&amp;" (ს.კ. "&amp;TRIM(F2009)&amp;") - "&amp;VLOOKUP(X2009,'Entity Types'!B:C,2,false)</f>
        <v>ნადეჟდა ყაველაშვილი (ს.კ. 60003009647) - ინდ. მეწარმე</v>
      </c>
      <c r="V2009" s="6" t="s">
        <v>6302</v>
      </c>
      <c r="W2009" s="6" t="s">
        <v>63</v>
      </c>
      <c r="X2009" s="6" t="s">
        <v>892</v>
      </c>
    </row>
    <row r="2010">
      <c r="A2010" s="5">
        <v>44956.524341296295</v>
      </c>
      <c r="B2010" s="6" t="s">
        <v>10281</v>
      </c>
      <c r="C2010" s="6" t="s">
        <v>9778</v>
      </c>
      <c r="D2010" s="1" t="str">
        <f>VLOOKUP(X2010,'Entity Types'!B:C,2,false)</f>
        <v>შპს</v>
      </c>
      <c r="E2010" s="1" t="b">
        <v>0</v>
      </c>
      <c r="F2010" s="6" t="s">
        <v>10282</v>
      </c>
      <c r="G2010" s="6" t="str">
        <f>VLOOKUP(W2010, Countries!B:H,7,false)</f>
        <v>საქართველო - GEO</v>
      </c>
      <c r="H2010" s="6" t="s">
        <v>10390</v>
      </c>
      <c r="K2010" s="6" t="s">
        <v>10284</v>
      </c>
      <c r="L2010" s="6">
        <v>1.3001069734E10</v>
      </c>
      <c r="N2010" s="6" t="s">
        <v>80</v>
      </c>
      <c r="P2010" s="6" t="s">
        <v>10391</v>
      </c>
      <c r="S2010" s="6">
        <v>1818.0</v>
      </c>
      <c r="T2010" s="1" t="str">
        <f t="shared" si="1"/>
        <v>ICE002009</v>
      </c>
      <c r="U2010" s="1" t="str">
        <f>TRIM(B2010)&amp;" (ს.კ. "&amp;TRIM(F2010)&amp;") - "&amp;VLOOKUP(X2010,'Entity Types'!B:C,2,false)</f>
        <v>მედპროდუქტი (ს.კ. 427743221) - შპს</v>
      </c>
      <c r="V2010" s="6" t="s">
        <v>6302</v>
      </c>
      <c r="W2010" s="6" t="s">
        <v>63</v>
      </c>
      <c r="X2010" s="6" t="s">
        <v>64</v>
      </c>
    </row>
    <row r="2011">
      <c r="A2011" s="5">
        <v>44956.524341296295</v>
      </c>
      <c r="B2011" s="6" t="s">
        <v>10312</v>
      </c>
      <c r="C2011" s="6" t="s">
        <v>9778</v>
      </c>
      <c r="D2011" s="1" t="str">
        <f>VLOOKUP(X2011,'Entity Types'!B:C,2,false)</f>
        <v>შპს</v>
      </c>
      <c r="E2011" s="1" t="b">
        <v>0</v>
      </c>
      <c r="F2011" s="6" t="s">
        <v>10313</v>
      </c>
      <c r="G2011" s="6" t="str">
        <f>VLOOKUP(W2011, Countries!B:H,7,false)</f>
        <v>საქართველო - GEO</v>
      </c>
      <c r="H2011" s="6" t="s">
        <v>10314</v>
      </c>
      <c r="K2011" s="6" t="s">
        <v>3666</v>
      </c>
      <c r="L2011" s="6">
        <v>6.1008009473E10</v>
      </c>
      <c r="N2011" s="6" t="s">
        <v>80</v>
      </c>
      <c r="P2011" s="6" t="s">
        <v>10392</v>
      </c>
      <c r="S2011" s="6">
        <v>1868.0</v>
      </c>
      <c r="T2011" s="1" t="str">
        <f t="shared" si="1"/>
        <v>ICE002010</v>
      </c>
      <c r="U2011" s="1" t="str">
        <f>TRIM(B2011)&amp;" (ს.კ. "&amp;TRIM(F2011)&amp;") - "&amp;VLOOKUP(X2011,'Entity Types'!B:C,2,false)</f>
        <v>მასტერ (ს.კ. 446756412) - შპს</v>
      </c>
      <c r="V2011" s="6" t="s">
        <v>6302</v>
      </c>
      <c r="W2011" s="6" t="s">
        <v>63</v>
      </c>
      <c r="X2011" s="6" t="s">
        <v>64</v>
      </c>
    </row>
    <row r="2012">
      <c r="A2012" s="5">
        <v>44956.524341296295</v>
      </c>
      <c r="B2012" s="6" t="s">
        <v>10393</v>
      </c>
      <c r="C2012" s="6" t="s">
        <v>9789</v>
      </c>
      <c r="D2012" s="1" t="str">
        <f>VLOOKUP(X2012,'Entity Types'!B:C,2,false)</f>
        <v>ფიზ. პირი</v>
      </c>
      <c r="E2012" s="1" t="b">
        <v>1</v>
      </c>
      <c r="F2012" s="6" t="s">
        <v>10394</v>
      </c>
      <c r="G2012" s="6" t="str">
        <f>VLOOKUP(W2012, Countries!B:H,7,false)</f>
        <v>საქართველო - GEO</v>
      </c>
      <c r="H2012" s="6" t="s">
        <v>10395</v>
      </c>
      <c r="N2012" s="6" t="s">
        <v>10396</v>
      </c>
      <c r="P2012" s="6" t="s">
        <v>10397</v>
      </c>
      <c r="T2012" s="1" t="str">
        <f t="shared" si="1"/>
        <v>ICE002011</v>
      </c>
      <c r="U2012" s="1" t="str">
        <f>TRIM(B2012)&amp;" (ს.კ. "&amp;TRIM(F2012)&amp;") - "&amp;VLOOKUP(X2012,'Entity Types'!B:C,2,false)</f>
        <v>ზვიადი ალექსანდრია (ს.კ. 01011092112) - ფიზ. პირი</v>
      </c>
      <c r="V2012" s="6" t="s">
        <v>6302</v>
      </c>
      <c r="W2012" s="6" t="s">
        <v>63</v>
      </c>
      <c r="X2012" s="6" t="s">
        <v>92</v>
      </c>
    </row>
    <row r="2013">
      <c r="A2013" s="5">
        <v>44956.53269908565</v>
      </c>
      <c r="B2013" s="6" t="s">
        <v>10398</v>
      </c>
      <c r="C2013" s="6" t="s">
        <v>9789</v>
      </c>
      <c r="D2013" s="1" t="str">
        <f>VLOOKUP(X2013,'Entity Types'!B:C,2,false)</f>
        <v>ფიზ. პირი</v>
      </c>
      <c r="E2013" s="1" t="b">
        <v>1</v>
      </c>
      <c r="F2013" s="6" t="s">
        <v>10399</v>
      </c>
      <c r="G2013" s="6" t="str">
        <f>VLOOKUP(W2013, Countries!B:H,7,false)</f>
        <v>საქართველო - GEO</v>
      </c>
      <c r="H2013" s="6" t="s">
        <v>10400</v>
      </c>
      <c r="N2013" s="6" t="s">
        <v>10401</v>
      </c>
      <c r="P2013" s="6" t="s">
        <v>10402</v>
      </c>
      <c r="T2013" s="1" t="str">
        <f t="shared" si="1"/>
        <v>ICE002012</v>
      </c>
      <c r="U2013" s="1" t="str">
        <f>TRIM(B2013)&amp;" (ს.კ. "&amp;TRIM(F2013)&amp;") - "&amp;VLOOKUP(X2013,'Entity Types'!B:C,2,false)</f>
        <v>დავით ჩიტაიშვილი (ს.კ. 01030049942) - ფიზ. პირი</v>
      </c>
      <c r="V2013" s="6" t="s">
        <v>6302</v>
      </c>
      <c r="W2013" s="6" t="s">
        <v>63</v>
      </c>
      <c r="X2013" s="6" t="s">
        <v>92</v>
      </c>
    </row>
    <row r="2014">
      <c r="A2014" s="5">
        <v>44956.54403462963</v>
      </c>
      <c r="B2014" s="6" t="s">
        <v>10403</v>
      </c>
      <c r="C2014" s="6" t="s">
        <v>9789</v>
      </c>
      <c r="D2014" s="1" t="str">
        <f>VLOOKUP(X2014,'Entity Types'!B:C,2,false)</f>
        <v>ფიზ. პირი</v>
      </c>
      <c r="E2014" s="1" t="b">
        <v>1</v>
      </c>
      <c r="F2014" s="6" t="s">
        <v>10404</v>
      </c>
      <c r="G2014" s="6" t="str">
        <f>VLOOKUP(W2014, Countries!B:H,7,false)</f>
        <v>საქართველო - GEO</v>
      </c>
      <c r="H2014" s="6" t="s">
        <v>10405</v>
      </c>
      <c r="N2014" s="6" t="s">
        <v>10406</v>
      </c>
      <c r="P2014" s="6" t="s">
        <v>10407</v>
      </c>
      <c r="T2014" s="1" t="str">
        <f t="shared" si="1"/>
        <v>ICE002013</v>
      </c>
      <c r="U2014" s="1" t="str">
        <f>TRIM(B2014)&amp;" (ს.კ. "&amp;TRIM(F2014)&amp;") - "&amp;VLOOKUP(X2014,'Entity Types'!B:C,2,false)</f>
        <v>გოდერძი გობაძე (ს.კ. 61006076043) - ფიზ. პირი</v>
      </c>
      <c r="V2014" s="6" t="s">
        <v>6302</v>
      </c>
      <c r="W2014" s="6" t="s">
        <v>63</v>
      </c>
      <c r="X2014" s="6" t="s">
        <v>92</v>
      </c>
    </row>
    <row r="2015">
      <c r="A2015" s="5">
        <v>44956.570631759256</v>
      </c>
      <c r="B2015" s="6" t="s">
        <v>10408</v>
      </c>
      <c r="C2015" s="6" t="s">
        <v>9864</v>
      </c>
      <c r="D2015" s="1" t="str">
        <f>VLOOKUP(X2015,'Entity Types'!B:C,2,false)</f>
        <v>ფიზ. პირი</v>
      </c>
      <c r="E2015" s="1" t="b">
        <v>1</v>
      </c>
      <c r="F2015" s="6" t="s">
        <v>10409</v>
      </c>
      <c r="G2015" s="6" t="str">
        <f>VLOOKUP(W2015, Countries!B:H,7,false)</f>
        <v>საქართველო - GEO</v>
      </c>
      <c r="H2015" s="6" t="s">
        <v>10410</v>
      </c>
      <c r="N2015" s="6" t="s">
        <v>10411</v>
      </c>
      <c r="P2015" s="6" t="s">
        <v>10412</v>
      </c>
      <c r="T2015" s="1" t="str">
        <f t="shared" si="1"/>
        <v>ICE002014</v>
      </c>
      <c r="U2015" s="1" t="str">
        <f>TRIM(B2015)&amp;" (ს.კ. "&amp;TRIM(F2015)&amp;") - "&amp;VLOOKUP(X2015,'Entity Types'!B:C,2,false)</f>
        <v>ეკატერინე ბეჟანიძე (ს.კ. 61004055698) - ფიზ. პირი</v>
      </c>
      <c r="V2015" s="6" t="s">
        <v>6302</v>
      </c>
      <c r="W2015" s="6" t="s">
        <v>63</v>
      </c>
      <c r="X2015" s="6" t="s">
        <v>92</v>
      </c>
    </row>
    <row r="2016">
      <c r="A2016" s="5">
        <v>44956.570631759256</v>
      </c>
      <c r="B2016" s="6" t="s">
        <v>10413</v>
      </c>
      <c r="C2016" s="6" t="s">
        <v>9789</v>
      </c>
      <c r="D2016" s="1" t="str">
        <f>VLOOKUP(X2016,'Entity Types'!B:C,2,false)</f>
        <v>ფიზ. პირი</v>
      </c>
      <c r="E2016" s="1" t="b">
        <v>1</v>
      </c>
      <c r="F2016" s="6" t="s">
        <v>10414</v>
      </c>
      <c r="G2016" s="6" t="str">
        <f>VLOOKUP(W2016, Countries!B:H,7,false)</f>
        <v>საქართველო - GEO</v>
      </c>
      <c r="H2016" s="6" t="s">
        <v>10415</v>
      </c>
      <c r="N2016" s="6" t="s">
        <v>10416</v>
      </c>
      <c r="P2016" s="6" t="s">
        <v>10417</v>
      </c>
      <c r="S2016" s="6">
        <v>2750.0</v>
      </c>
      <c r="T2016" s="1" t="str">
        <f t="shared" si="1"/>
        <v>ICE002015</v>
      </c>
      <c r="U2016" s="1" t="str">
        <f>TRIM(B2016)&amp;" (ს.კ. "&amp;TRIM(F2016)&amp;") - "&amp;VLOOKUP(X2016,'Entity Types'!B:C,2,false)</f>
        <v>ლევან კობახიძე (ს.კ. 18001066909) - ფიზ. პირი</v>
      </c>
      <c r="V2016" s="6" t="s">
        <v>6302</v>
      </c>
      <c r="W2016" s="6" t="s">
        <v>63</v>
      </c>
      <c r="X2016" s="6" t="s">
        <v>92</v>
      </c>
    </row>
    <row r="2017">
      <c r="A2017" s="5">
        <v>44956.570631759256</v>
      </c>
      <c r="B2017" s="6" t="s">
        <v>10418</v>
      </c>
      <c r="C2017" s="6" t="s">
        <v>9789</v>
      </c>
      <c r="D2017" s="1" t="str">
        <f>VLOOKUP(X2017,'Entity Types'!B:C,2,false)</f>
        <v>ფიზ. პირი</v>
      </c>
      <c r="E2017" s="1" t="b">
        <v>1</v>
      </c>
      <c r="F2017" s="6" t="s">
        <v>10419</v>
      </c>
      <c r="G2017" s="6" t="str">
        <f>VLOOKUP(W2017, Countries!B:H,7,false)</f>
        <v>საქართველო - GEO</v>
      </c>
      <c r="H2017" s="6" t="s">
        <v>10420</v>
      </c>
      <c r="N2017" s="6" t="s">
        <v>10421</v>
      </c>
      <c r="P2017" s="6" t="s">
        <v>10422</v>
      </c>
      <c r="T2017" s="1" t="str">
        <f t="shared" si="1"/>
        <v>ICE002016</v>
      </c>
      <c r="U2017" s="1" t="str">
        <f>TRIM(B2017)&amp;" (ს.კ. "&amp;TRIM(F2017)&amp;") - "&amp;VLOOKUP(X2017,'Entity Types'!B:C,2,false)</f>
        <v>ზვიად ბოლქვაძე (ს.კ. 61004010583) - ფიზ. პირი</v>
      </c>
      <c r="V2017" s="6" t="s">
        <v>6302</v>
      </c>
      <c r="W2017" s="6" t="s">
        <v>63</v>
      </c>
      <c r="X2017" s="6" t="s">
        <v>92</v>
      </c>
    </row>
    <row r="2018">
      <c r="A2018" s="5">
        <v>44956.570631759256</v>
      </c>
      <c r="B2018" s="6" t="s">
        <v>10423</v>
      </c>
      <c r="C2018" s="6" t="s">
        <v>9789</v>
      </c>
      <c r="D2018" s="1" t="str">
        <f>VLOOKUP(X2018,'Entity Types'!B:C,2,false)</f>
        <v>ფიზ. პირი</v>
      </c>
      <c r="E2018" s="1" t="b">
        <v>1</v>
      </c>
      <c r="F2018" s="6" t="s">
        <v>10424</v>
      </c>
      <c r="G2018" s="6" t="str">
        <f>VLOOKUP(W2018, Countries!B:H,7,false)</f>
        <v>საქართველო - GEO</v>
      </c>
      <c r="H2018" s="6" t="s">
        <v>10425</v>
      </c>
      <c r="N2018" s="6" t="s">
        <v>10426</v>
      </c>
      <c r="P2018" s="6" t="s">
        <v>10427</v>
      </c>
      <c r="T2018" s="1" t="str">
        <f t="shared" si="1"/>
        <v>ICE002017</v>
      </c>
      <c r="U2018" s="1" t="str">
        <f>TRIM(B2018)&amp;" (ს.კ. "&amp;TRIM(F2018)&amp;") - "&amp;VLOOKUP(X2018,'Entity Types'!B:C,2,false)</f>
        <v>გიორგი თანდაშვილი (ს.კ. 01005041132) - ფიზ. პირი</v>
      </c>
      <c r="V2018" s="6" t="s">
        <v>6302</v>
      </c>
      <c r="W2018" s="6" t="s">
        <v>63</v>
      </c>
      <c r="X2018" s="6" t="s">
        <v>92</v>
      </c>
    </row>
    <row r="2019">
      <c r="A2019" s="5">
        <v>44956.570631759256</v>
      </c>
      <c r="B2019" s="6" t="s">
        <v>10428</v>
      </c>
      <c r="C2019" s="6" t="s">
        <v>9789</v>
      </c>
      <c r="D2019" s="1" t="str">
        <f>VLOOKUP(X2019,'Entity Types'!B:C,2,false)</f>
        <v>ფიზ. პირი</v>
      </c>
      <c r="E2019" s="1" t="b">
        <v>1</v>
      </c>
      <c r="F2019" s="6" t="s">
        <v>10429</v>
      </c>
      <c r="G2019" s="6" t="str">
        <f>VLOOKUP(W2019, Countries!B:H,7,false)</f>
        <v>საქართველო - GEO</v>
      </c>
      <c r="H2019" s="6" t="s">
        <v>10430</v>
      </c>
      <c r="N2019" s="6" t="s">
        <v>10431</v>
      </c>
      <c r="P2019" s="6" t="s">
        <v>10432</v>
      </c>
      <c r="T2019" s="1" t="str">
        <f t="shared" si="1"/>
        <v>ICE002018</v>
      </c>
      <c r="U2019" s="1" t="str">
        <f>TRIM(B2019)&amp;" (ს.კ. "&amp;TRIM(F2019)&amp;") - "&amp;VLOOKUP(X2019,'Entity Types'!B:C,2,false)</f>
        <v>გიორგი ხიდაშელი (ს.კ. 01025004699) - ფიზ. პირი</v>
      </c>
      <c r="V2019" s="6" t="s">
        <v>6302</v>
      </c>
      <c r="W2019" s="6" t="s">
        <v>63</v>
      </c>
      <c r="X2019" s="6" t="s">
        <v>92</v>
      </c>
    </row>
    <row r="2020">
      <c r="A2020" s="5">
        <v>44956.570631759256</v>
      </c>
      <c r="B2020" s="6" t="s">
        <v>10433</v>
      </c>
      <c r="C2020" s="6" t="s">
        <v>9789</v>
      </c>
      <c r="D2020" s="1" t="str">
        <f>VLOOKUP(X2020,'Entity Types'!B:C,2,false)</f>
        <v>ფიზ. პირი</v>
      </c>
      <c r="E2020" s="1" t="b">
        <v>1</v>
      </c>
      <c r="F2020" s="6" t="s">
        <v>10434</v>
      </c>
      <c r="G2020" s="6" t="str">
        <f>VLOOKUP(W2020, Countries!B:H,7,false)</f>
        <v>საქართველო - GEO</v>
      </c>
      <c r="H2020" s="6" t="s">
        <v>10435</v>
      </c>
      <c r="N2020" s="6" t="s">
        <v>10436</v>
      </c>
      <c r="P2020" s="6" t="s">
        <v>10437</v>
      </c>
      <c r="T2020" s="1" t="str">
        <f t="shared" si="1"/>
        <v>ICE002019</v>
      </c>
      <c r="U2020" s="1" t="str">
        <f>TRIM(B2020)&amp;" (ს.კ. "&amp;TRIM(F2020)&amp;") - "&amp;VLOOKUP(X2020,'Entity Types'!B:C,2,false)</f>
        <v>ბაჩანა თედორაძე (ს.კ. 61008016577) - ფიზ. პირი</v>
      </c>
      <c r="V2020" s="6" t="s">
        <v>6302</v>
      </c>
      <c r="W2020" s="6" t="s">
        <v>63</v>
      </c>
      <c r="X2020" s="6" t="s">
        <v>92</v>
      </c>
    </row>
    <row r="2021">
      <c r="A2021" s="5">
        <v>44956.570631759256</v>
      </c>
      <c r="B2021" s="6" t="s">
        <v>10438</v>
      </c>
      <c r="C2021" s="6" t="s">
        <v>9789</v>
      </c>
      <c r="D2021" s="1" t="str">
        <f>VLOOKUP(X2021,'Entity Types'!B:C,2,false)</f>
        <v>ფიზ. პირი</v>
      </c>
      <c r="E2021" s="1" t="b">
        <v>1</v>
      </c>
      <c r="F2021" s="6" t="s">
        <v>10439</v>
      </c>
      <c r="G2021" s="6" t="str">
        <f>VLOOKUP(W2021, Countries!B:H,7,false)</f>
        <v>საქართველო - GEO</v>
      </c>
      <c r="H2021" s="6" t="s">
        <v>10440</v>
      </c>
      <c r="N2021" s="6" t="s">
        <v>10441</v>
      </c>
      <c r="P2021" s="6" t="s">
        <v>10442</v>
      </c>
      <c r="T2021" s="1" t="str">
        <f t="shared" si="1"/>
        <v>ICE002020</v>
      </c>
      <c r="U2021" s="1" t="str">
        <f>TRIM(B2021)&amp;" (ს.კ. "&amp;TRIM(F2021)&amp;") - "&amp;VLOOKUP(X2021,'Entity Types'!B:C,2,false)</f>
        <v>გოგიტა ირემაძე (ს.კ. 61006067379) - ფიზ. პირი</v>
      </c>
      <c r="V2021" s="6" t="s">
        <v>6302</v>
      </c>
      <c r="W2021" s="6" t="s">
        <v>63</v>
      </c>
      <c r="X2021" s="6" t="s">
        <v>92</v>
      </c>
    </row>
    <row r="2022">
      <c r="A2022" s="5">
        <v>44956.570631759256</v>
      </c>
      <c r="B2022" s="6" t="s">
        <v>9960</v>
      </c>
      <c r="C2022" s="6" t="s">
        <v>9789</v>
      </c>
      <c r="D2022" s="1" t="str">
        <f>VLOOKUP(X2022,'Entity Types'!B:C,2,false)</f>
        <v>ფიზ. პირი</v>
      </c>
      <c r="E2022" s="1" t="b">
        <v>1</v>
      </c>
      <c r="F2022" s="6" t="s">
        <v>9961</v>
      </c>
      <c r="G2022" s="6" t="str">
        <f>VLOOKUP(W2022, Countries!B:H,7,false)</f>
        <v>საქართველო - GEO</v>
      </c>
      <c r="H2022" s="6" t="s">
        <v>10443</v>
      </c>
      <c r="N2022" s="6" t="s">
        <v>80</v>
      </c>
      <c r="P2022" s="6" t="s">
        <v>10444</v>
      </c>
      <c r="T2022" s="1" t="str">
        <f t="shared" si="1"/>
        <v>ICE002021</v>
      </c>
      <c r="U2022" s="1" t="str">
        <f>TRIM(B2022)&amp;" (ს.კ. "&amp;TRIM(F2022)&amp;") - "&amp;VLOOKUP(X2022,'Entity Types'!B:C,2,false)</f>
        <v>გიორგი ანსიანი (ს.კ. 15001022753) - ფიზ. პირი</v>
      </c>
      <c r="V2022" s="6" t="s">
        <v>6302</v>
      </c>
      <c r="W2022" s="6" t="s">
        <v>63</v>
      </c>
      <c r="X2022" s="6" t="s">
        <v>92</v>
      </c>
    </row>
    <row r="2023">
      <c r="A2023" s="5">
        <v>44956.570631759256</v>
      </c>
      <c r="B2023" s="6" t="s">
        <v>10445</v>
      </c>
      <c r="C2023" s="6" t="s">
        <v>9789</v>
      </c>
      <c r="D2023" s="1" t="str">
        <f>VLOOKUP(X2023,'Entity Types'!B:C,2,false)</f>
        <v>ფიზ. პირი</v>
      </c>
      <c r="E2023" s="1" t="b">
        <v>1</v>
      </c>
      <c r="F2023" s="6" t="s">
        <v>10446</v>
      </c>
      <c r="G2023" s="6" t="str">
        <f>VLOOKUP(W2023, Countries!B:H,7,false)</f>
        <v>საქართველო - GEO</v>
      </c>
      <c r="H2023" s="6" t="s">
        <v>10447</v>
      </c>
      <c r="N2023" s="6" t="s">
        <v>10448</v>
      </c>
      <c r="P2023" s="6" t="s">
        <v>10449</v>
      </c>
      <c r="T2023" s="1" t="str">
        <f t="shared" si="1"/>
        <v>ICE002022</v>
      </c>
      <c r="U2023" s="1" t="str">
        <f>TRIM(B2023)&amp;" (ს.კ. "&amp;TRIM(F2023)&amp;") - "&amp;VLOOKUP(X2023,'Entity Types'!B:C,2,false)</f>
        <v>სიმონ შეშელიძე (ს.კ. 33001059430) - ფიზ. პირი</v>
      </c>
      <c r="V2023" s="6" t="s">
        <v>6302</v>
      </c>
      <c r="W2023" s="6" t="s">
        <v>63</v>
      </c>
      <c r="X2023" s="6" t="s">
        <v>92</v>
      </c>
    </row>
    <row r="2024">
      <c r="A2024" s="7">
        <v>44956.64081269676</v>
      </c>
      <c r="B2024" s="6" t="s">
        <v>10450</v>
      </c>
      <c r="C2024" s="6" t="s">
        <v>9789</v>
      </c>
      <c r="D2024" s="1" t="str">
        <f>VLOOKUP(X2024,'Entity Types'!B:C,2,false)</f>
        <v>ფიზ. პირი</v>
      </c>
      <c r="E2024" s="1" t="b">
        <v>1</v>
      </c>
      <c r="F2024" s="6" t="s">
        <v>10451</v>
      </c>
      <c r="G2024" s="6" t="str">
        <f>VLOOKUP(W2024, Countries!B:H,7,false)</f>
        <v>საქართველო - GEO</v>
      </c>
      <c r="N2024" s="6" t="s">
        <v>10452</v>
      </c>
      <c r="P2024" s="6" t="s">
        <v>10453</v>
      </c>
      <c r="T2024" s="1" t="str">
        <f t="shared" si="1"/>
        <v>ICE002023</v>
      </c>
      <c r="U2024" s="1" t="str">
        <f>TRIM(B2024)&amp;" (ს.კ. "&amp;TRIM(F2024)&amp;") - "&amp;VLOOKUP(X2024,'Entity Types'!B:C,2,false)</f>
        <v>ლაშა ალუდაური (ს.კ. 59001097603) - ფიზ. პირი</v>
      </c>
      <c r="V2024" s="6" t="s">
        <v>62</v>
      </c>
      <c r="W2024" s="6" t="s">
        <v>63</v>
      </c>
      <c r="X2024" s="6" t="s">
        <v>92</v>
      </c>
    </row>
    <row r="2025">
      <c r="A2025" s="5">
        <v>44956.697250196754</v>
      </c>
      <c r="B2025" s="6" t="s">
        <v>10454</v>
      </c>
      <c r="C2025" s="6" t="s">
        <v>9778</v>
      </c>
      <c r="D2025" s="1" t="str">
        <f>VLOOKUP(X2025,'Entity Types'!B:C,2,false)</f>
        <v>შპს</v>
      </c>
      <c r="E2025" s="1" t="b">
        <v>0</v>
      </c>
      <c r="F2025" s="6" t="s">
        <v>10455</v>
      </c>
      <c r="G2025" s="6" t="str">
        <f>VLOOKUP(W2025, Countries!B:H,7,false)</f>
        <v>საქართველო - GEO</v>
      </c>
      <c r="N2025" s="6" t="s">
        <v>10456</v>
      </c>
      <c r="P2025" s="6" t="s">
        <v>10457</v>
      </c>
      <c r="S2025" s="6">
        <v>2024.0</v>
      </c>
      <c r="T2025" s="1" t="str">
        <f t="shared" si="1"/>
        <v>ICE002024</v>
      </c>
      <c r="U2025" s="1" t="str">
        <f>TRIM(B2025)&amp;" (ს.კ. "&amp;TRIM(F2025)&amp;") - "&amp;VLOOKUP(X2025,'Entity Types'!B:C,2,false)</f>
        <v>ეკონომ რემონტი (ს.კ. 405548625) - შპს</v>
      </c>
      <c r="V2025" s="6" t="s">
        <v>62</v>
      </c>
      <c r="W2025" s="6" t="s">
        <v>63</v>
      </c>
      <c r="X2025" s="6" t="s">
        <v>64</v>
      </c>
    </row>
    <row r="2026">
      <c r="A2026" s="5">
        <v>44956.722335300925</v>
      </c>
      <c r="B2026" s="6" t="s">
        <v>9930</v>
      </c>
      <c r="C2026" s="6" t="s">
        <v>9789</v>
      </c>
      <c r="D2026" s="1" t="str">
        <f>VLOOKUP(X2026,'Entity Types'!B:C,2,false)</f>
        <v>ფიზ. პირი</v>
      </c>
      <c r="E2026" s="1" t="b">
        <v>1</v>
      </c>
      <c r="F2026" s="6" t="s">
        <v>9931</v>
      </c>
      <c r="G2026" s="6" t="str">
        <f>VLOOKUP(W2026, Countries!B:H,7,false)</f>
        <v>საქართველო - GEO</v>
      </c>
      <c r="H2026" s="6" t="s">
        <v>10458</v>
      </c>
      <c r="N2026" s="6" t="s">
        <v>9933</v>
      </c>
      <c r="P2026" s="6" t="s">
        <v>10459</v>
      </c>
      <c r="T2026" s="1" t="str">
        <f t="shared" si="1"/>
        <v>ICE002025</v>
      </c>
      <c r="U2026" s="1" t="str">
        <f>TRIM(B2026)&amp;" (ს.კ. "&amp;TRIM(F2026)&amp;") - "&amp;VLOOKUP(X2026,'Entity Types'!B:C,2,false)</f>
        <v>აკაკი ბრელიძე (ს.კ. 01008006801) - ფიზ. პირი</v>
      </c>
      <c r="V2026" s="6" t="s">
        <v>6302</v>
      </c>
      <c r="W2026" s="6" t="s">
        <v>63</v>
      </c>
      <c r="X2026" s="6" t="s">
        <v>92</v>
      </c>
    </row>
    <row r="2027">
      <c r="A2027" s="5">
        <v>44956.722335300925</v>
      </c>
      <c r="B2027" s="6" t="s">
        <v>10460</v>
      </c>
      <c r="C2027" s="6" t="s">
        <v>9864</v>
      </c>
      <c r="D2027" s="1" t="str">
        <f>VLOOKUP(X2027,'Entity Types'!B:C,2,false)</f>
        <v>ფიზ. პირი</v>
      </c>
      <c r="E2027" s="1" t="b">
        <v>1</v>
      </c>
      <c r="F2027" s="6" t="s">
        <v>10461</v>
      </c>
      <c r="G2027" s="6" t="str">
        <f>VLOOKUP(W2027, Countries!B:H,7,false)</f>
        <v>საქართველო - GEO</v>
      </c>
      <c r="H2027" s="6" t="s">
        <v>10462</v>
      </c>
      <c r="N2027" s="6" t="s">
        <v>10463</v>
      </c>
      <c r="P2027" s="6" t="s">
        <v>10464</v>
      </c>
      <c r="T2027" s="1" t="str">
        <f t="shared" si="1"/>
        <v>ICE002026</v>
      </c>
      <c r="U2027" s="1" t="str">
        <f>TRIM(B2027)&amp;" (ს.კ. "&amp;TRIM(F2027)&amp;") - "&amp;VLOOKUP(X2027,'Entity Types'!B:C,2,false)</f>
        <v>სოფო ოსეფაშვილი (ს.კ. 20001068962) - ფიზ. პირი</v>
      </c>
      <c r="V2027" s="6" t="s">
        <v>6302</v>
      </c>
      <c r="W2027" s="6" t="s">
        <v>63</v>
      </c>
      <c r="X2027" s="6" t="s">
        <v>92</v>
      </c>
    </row>
    <row r="2028">
      <c r="A2028" s="5">
        <v>44956.722335300925</v>
      </c>
      <c r="B2028" s="6" t="s">
        <v>10465</v>
      </c>
      <c r="C2028" s="6" t="s">
        <v>9789</v>
      </c>
      <c r="D2028" s="1" t="str">
        <f>VLOOKUP(X2028,'Entity Types'!B:C,2,false)</f>
        <v>ფიზ. პირი</v>
      </c>
      <c r="E2028" s="1" t="b">
        <v>1</v>
      </c>
      <c r="F2028" s="6" t="s">
        <v>10466</v>
      </c>
      <c r="G2028" s="6" t="str">
        <f>VLOOKUP(W2028, Countries!B:H,7,false)</f>
        <v>საქართველო - GEO</v>
      </c>
      <c r="H2028" s="6" t="s">
        <v>10467</v>
      </c>
      <c r="N2028" s="6" t="s">
        <v>10468</v>
      </c>
      <c r="P2028" s="6" t="s">
        <v>10469</v>
      </c>
      <c r="T2028" s="1" t="str">
        <f t="shared" si="1"/>
        <v>ICE002027</v>
      </c>
      <c r="U2028" s="1" t="str">
        <f>TRIM(B2028)&amp;" (ს.კ. "&amp;TRIM(F2028)&amp;") - "&amp;VLOOKUP(X2028,'Entity Types'!B:C,2,false)</f>
        <v>ნოდარი ლელაშვილი (ს.კ. 01007012707) - ფიზ. პირი</v>
      </c>
      <c r="V2028" s="6" t="s">
        <v>6302</v>
      </c>
      <c r="W2028" s="6" t="s">
        <v>63</v>
      </c>
      <c r="X2028" s="6" t="s">
        <v>92</v>
      </c>
    </row>
    <row r="2029">
      <c r="A2029" s="5">
        <v>44957.475154050924</v>
      </c>
      <c r="B2029" s="6" t="s">
        <v>10470</v>
      </c>
      <c r="C2029" s="6" t="s">
        <v>9789</v>
      </c>
      <c r="D2029" s="1" t="str">
        <f>VLOOKUP(X2029,'Entity Types'!B:C,2,false)</f>
        <v>ფიზ. პირი</v>
      </c>
      <c r="E2029" s="1" t="b">
        <v>0</v>
      </c>
      <c r="F2029" s="6" t="s">
        <v>10471</v>
      </c>
      <c r="G2029" s="6" t="str">
        <f>VLOOKUP(W2029, Countries!B:H,7,false)</f>
        <v>საქართველო - GEO</v>
      </c>
      <c r="H2029" s="6" t="s">
        <v>10472</v>
      </c>
      <c r="N2029" s="6" t="s">
        <v>80</v>
      </c>
      <c r="P2029" s="6" t="s">
        <v>10473</v>
      </c>
      <c r="S2029" s="6">
        <v>2060.0</v>
      </c>
      <c r="T2029" s="1" t="str">
        <f t="shared" si="1"/>
        <v>ICE002028</v>
      </c>
      <c r="U2029" s="1" t="str">
        <f>TRIM(B2029)&amp;" (ს.კ. "&amp;TRIM(F2029)&amp;") - "&amp;VLOOKUP(X2029,'Entity Types'!B:C,2,false)</f>
        <v>გიორგი ჩხიკვიშვილი (ს.კ. 55001026533) - ფიზ. პირი</v>
      </c>
      <c r="V2029" s="6" t="s">
        <v>6302</v>
      </c>
      <c r="W2029" s="6" t="s">
        <v>63</v>
      </c>
      <c r="X2029" s="6" t="s">
        <v>92</v>
      </c>
    </row>
    <row r="2030">
      <c r="A2030" s="5">
        <v>44957.5260696412</v>
      </c>
      <c r="B2030" s="6" t="s">
        <v>10474</v>
      </c>
      <c r="C2030" s="6" t="s">
        <v>9789</v>
      </c>
      <c r="D2030" s="1" t="str">
        <f>VLOOKUP(X2030,'Entity Types'!B:C,2,false)</f>
        <v>ფიზ. პირი</v>
      </c>
      <c r="E2030" s="1" t="b">
        <v>1</v>
      </c>
      <c r="F2030" s="6" t="s">
        <v>10475</v>
      </c>
      <c r="G2030" s="6" t="str">
        <f>VLOOKUP(W2030, Countries!B:H,7,false)</f>
        <v>საქართველო - GEO</v>
      </c>
      <c r="H2030" s="6" t="s">
        <v>10476</v>
      </c>
      <c r="N2030" s="6" t="s">
        <v>10477</v>
      </c>
      <c r="P2030" s="6" t="s">
        <v>10478</v>
      </c>
      <c r="T2030" s="1" t="str">
        <f t="shared" si="1"/>
        <v>ICE002029</v>
      </c>
      <c r="U2030" s="1" t="str">
        <f>TRIM(B2030)&amp;" (ს.კ. "&amp;TRIM(F2030)&amp;") - "&amp;VLOOKUP(X2030,'Entity Types'!B:C,2,false)</f>
        <v>ავთანდილ ყიფიანი (ს.კ. 01009020788) - ფიზ. პირი</v>
      </c>
      <c r="V2030" s="6" t="s">
        <v>6302</v>
      </c>
      <c r="W2030" s="6" t="s">
        <v>63</v>
      </c>
      <c r="X2030" s="6" t="s">
        <v>92</v>
      </c>
    </row>
    <row r="2031">
      <c r="A2031" s="5">
        <v>44957.53165121528</v>
      </c>
      <c r="B2031" s="6" t="s">
        <v>10479</v>
      </c>
      <c r="C2031" s="6" t="s">
        <v>9778</v>
      </c>
      <c r="D2031" s="1" t="str">
        <f>VLOOKUP(X2031,'Entity Types'!B:C,2,false)</f>
        <v>შპს</v>
      </c>
      <c r="E2031" s="1" t="b">
        <v>0</v>
      </c>
      <c r="F2031" s="6" t="s">
        <v>10480</v>
      </c>
      <c r="G2031" s="6" t="str">
        <f>VLOOKUP(W2031, Countries!B:H,7,false)</f>
        <v>საქართველო - GEO</v>
      </c>
      <c r="H2031" s="6" t="s">
        <v>10481</v>
      </c>
      <c r="K2031" s="6" t="s">
        <v>10482</v>
      </c>
      <c r="L2031" s="6" t="s">
        <v>10483</v>
      </c>
      <c r="N2031" s="6" t="s">
        <v>80</v>
      </c>
      <c r="P2031" s="6" t="s">
        <v>10484</v>
      </c>
      <c r="S2031" s="6">
        <v>1972.0</v>
      </c>
      <c r="T2031" s="1" t="str">
        <f t="shared" si="1"/>
        <v>ICE002030</v>
      </c>
      <c r="U2031" s="1" t="str">
        <f>TRIM(B2031)&amp;" (ს.კ. "&amp;TRIM(F2031)&amp;") - "&amp;VLOOKUP(X2031,'Entity Types'!B:C,2,false)</f>
        <v>ფიტპასს ჯორჯია (ს.კ. 406271895) - შპს</v>
      </c>
      <c r="V2031" s="6" t="s">
        <v>6302</v>
      </c>
      <c r="W2031" s="6" t="s">
        <v>63</v>
      </c>
      <c r="X2031" s="6" t="s">
        <v>64</v>
      </c>
    </row>
    <row r="2032">
      <c r="A2032" s="5">
        <v>44957.82047497685</v>
      </c>
      <c r="B2032" s="6" t="s">
        <v>10485</v>
      </c>
      <c r="C2032" s="6" t="s">
        <v>9789</v>
      </c>
      <c r="D2032" s="1" t="str">
        <f>VLOOKUP(X2032,'Entity Types'!B:C,2,false)</f>
        <v>მცირე მეწარმე</v>
      </c>
      <c r="E2032" s="1" t="b">
        <v>0</v>
      </c>
      <c r="F2032" s="6" t="s">
        <v>10486</v>
      </c>
      <c r="G2032" s="6" t="str">
        <f>VLOOKUP(W2032, Countries!B:H,7,false)</f>
        <v>საქართველო - GEO</v>
      </c>
      <c r="N2032" s="6" t="s">
        <v>10487</v>
      </c>
      <c r="P2032" s="6" t="s">
        <v>10488</v>
      </c>
      <c r="S2032" s="6">
        <v>2094.0</v>
      </c>
      <c r="T2032" s="1" t="str">
        <f t="shared" si="1"/>
        <v>ICE002031</v>
      </c>
      <c r="U2032" s="1" t="str">
        <f>TRIM(B2032)&amp;" (ს.კ. "&amp;TRIM(F2032)&amp;") - "&amp;VLOOKUP(X2032,'Entity Types'!B:C,2,false)</f>
        <v>გოჩა სურმავა (ს.კ. 29001001257) - მცირე მეწარმე</v>
      </c>
      <c r="V2032" s="6" t="s">
        <v>62</v>
      </c>
      <c r="W2032" s="6" t="s">
        <v>63</v>
      </c>
      <c r="X2032" s="6" t="s">
        <v>417</v>
      </c>
    </row>
    <row r="2033">
      <c r="A2033" s="7">
        <v>44958.46752550926</v>
      </c>
      <c r="B2033" s="6" t="s">
        <v>10489</v>
      </c>
      <c r="C2033" s="6" t="s">
        <v>9864</v>
      </c>
      <c r="D2033" s="1" t="str">
        <f>VLOOKUP(X2033,'Entity Types'!B:C,2,false)</f>
        <v>ფიზ. პირი</v>
      </c>
      <c r="E2033" s="1" t="b">
        <v>1</v>
      </c>
      <c r="F2033" s="6" t="s">
        <v>10490</v>
      </c>
      <c r="G2033" s="6" t="str">
        <f>VLOOKUP(W2033, Countries!B:H,7,false)</f>
        <v>საქართველო - GEO</v>
      </c>
      <c r="N2033" s="6" t="s">
        <v>10491</v>
      </c>
      <c r="P2033" s="6" t="s">
        <v>10492</v>
      </c>
      <c r="T2033" s="1" t="str">
        <f t="shared" si="1"/>
        <v>ICE002032</v>
      </c>
      <c r="U2033" s="1" t="str">
        <f>TRIM(B2033)&amp;" (ს.კ. "&amp;TRIM(F2033)&amp;") - "&amp;VLOOKUP(X2033,'Entity Types'!B:C,2,false)</f>
        <v>თეონა ქურიძე (ს.კ. 61001087289) - ფიზ. პირი</v>
      </c>
      <c r="V2033" s="6" t="s">
        <v>62</v>
      </c>
      <c r="W2033" s="6" t="s">
        <v>63</v>
      </c>
      <c r="X2033" s="6" t="s">
        <v>92</v>
      </c>
    </row>
    <row r="2034">
      <c r="A2034" s="5">
        <v>44958.50575008102</v>
      </c>
      <c r="B2034" s="6" t="s">
        <v>10493</v>
      </c>
      <c r="C2034" s="6" t="s">
        <v>9778</v>
      </c>
      <c r="D2034" s="1" t="str">
        <f>VLOOKUP(X2034,'Entity Types'!B:C,2,false)</f>
        <v>შპს</v>
      </c>
      <c r="E2034" s="1" t="b">
        <v>0</v>
      </c>
      <c r="F2034" s="6" t="s">
        <v>10494</v>
      </c>
      <c r="G2034" s="6" t="str">
        <f>VLOOKUP(W2034, Countries!B:H,7,false)</f>
        <v>საქართველო - GEO</v>
      </c>
      <c r="H2034" s="6" t="s">
        <v>10495</v>
      </c>
      <c r="K2034" s="6" t="s">
        <v>10496</v>
      </c>
      <c r="L2034" s="6" t="s">
        <v>10497</v>
      </c>
      <c r="N2034" s="6" t="s">
        <v>10498</v>
      </c>
      <c r="P2034" s="6" t="s">
        <v>10499</v>
      </c>
      <c r="S2034" s="6">
        <v>140.0</v>
      </c>
      <c r="T2034" s="1" t="str">
        <f t="shared" si="1"/>
        <v>ICE002033</v>
      </c>
      <c r="U2034" s="1" t="str">
        <f>TRIM(B2034)&amp;" (ს.კ. "&amp;TRIM(F2034)&amp;") - "&amp;VLOOKUP(X2034,'Entity Types'!B:C,2,false)</f>
        <v>IKRA Georgia LTD (ს.კ. 406057984) - შპს</v>
      </c>
      <c r="V2034" s="6" t="s">
        <v>6302</v>
      </c>
      <c r="W2034" s="6" t="s">
        <v>63</v>
      </c>
      <c r="X2034" s="6" t="s">
        <v>64</v>
      </c>
    </row>
    <row r="2035">
      <c r="A2035" s="5">
        <v>44960.504664224536</v>
      </c>
      <c r="B2035" s="6" t="s">
        <v>10500</v>
      </c>
      <c r="C2035" s="6" t="s">
        <v>9778</v>
      </c>
      <c r="D2035" s="1" t="str">
        <f>VLOOKUP(X2035,'Entity Types'!B:C,2,false)</f>
        <v>უცხოური საწარმო</v>
      </c>
      <c r="E2035" s="1" t="b">
        <v>0</v>
      </c>
      <c r="F2035" s="6" t="s">
        <v>9823</v>
      </c>
      <c r="G2035" s="6" t="str">
        <f>VLOOKUP(W2035, Countries!B:H,7,false)</f>
        <v>სომხეთი - ARM</v>
      </c>
      <c r="H2035" s="6" t="s">
        <v>10501</v>
      </c>
      <c r="N2035" s="6" t="s">
        <v>80</v>
      </c>
      <c r="P2035" s="6" t="s">
        <v>10502</v>
      </c>
      <c r="T2035" s="1" t="str">
        <f t="shared" si="1"/>
        <v>ICE002034</v>
      </c>
      <c r="U2035" s="1" t="str">
        <f>TRIM(B2035)&amp;" (ს.კ. "&amp;TRIM(F2035)&amp;") - "&amp;VLOOKUP(X2035,'Entity Types'!B:C,2,false)</f>
        <v>ELL‐GA‐MAN (ს.კ. 0) - უცხოური საწარმო</v>
      </c>
      <c r="V2035" s="6" t="s">
        <v>6302</v>
      </c>
      <c r="W2035" s="6" t="s">
        <v>9173</v>
      </c>
      <c r="X2035" s="6" t="s">
        <v>5797</v>
      </c>
    </row>
    <row r="2036">
      <c r="A2036" s="5">
        <v>44960.76645041667</v>
      </c>
      <c r="B2036" s="6" t="s">
        <v>10503</v>
      </c>
      <c r="C2036" s="6" t="s">
        <v>9789</v>
      </c>
      <c r="D2036" s="1" t="str">
        <f>VLOOKUP(X2036,'Entity Types'!B:C,2,false)</f>
        <v>ფიზ. პირი</v>
      </c>
      <c r="E2036" s="1" t="b">
        <v>0</v>
      </c>
      <c r="F2036" s="6" t="s">
        <v>10504</v>
      </c>
      <c r="G2036" s="6" t="str">
        <f>VLOOKUP(W2036, Countries!B:H,7,false)</f>
        <v>საქართველო - GEO</v>
      </c>
      <c r="N2036" s="6" t="s">
        <v>10505</v>
      </c>
      <c r="P2036" s="6" t="s">
        <v>10506</v>
      </c>
      <c r="S2036" s="6">
        <v>723.0</v>
      </c>
      <c r="T2036" s="1" t="str">
        <f t="shared" si="1"/>
        <v>ICE002035</v>
      </c>
      <c r="U2036" s="1" t="str">
        <f>TRIM(B2036)&amp;" (ს.კ. "&amp;TRIM(F2036)&amp;") - "&amp;VLOOKUP(X2036,'Entity Types'!B:C,2,false)</f>
        <v>ვაჟა ხმალაძე (ს.კ. 01033001774) - ფიზ. პირი</v>
      </c>
      <c r="V2036" s="6" t="s">
        <v>62</v>
      </c>
      <c r="W2036" s="6" t="s">
        <v>63</v>
      </c>
      <c r="X2036" s="6" t="s">
        <v>92</v>
      </c>
    </row>
    <row r="2037">
      <c r="A2037" s="5">
        <v>44963.51009111111</v>
      </c>
      <c r="B2037" s="6" t="s">
        <v>10507</v>
      </c>
      <c r="C2037" s="6" t="s">
        <v>9789</v>
      </c>
      <c r="D2037" s="1" t="str">
        <f>VLOOKUP(X2037,'Entity Types'!B:C,2,false)</f>
        <v>ინდ. მეწარმე</v>
      </c>
      <c r="E2037" s="1" t="b">
        <v>0</v>
      </c>
      <c r="F2037" s="6" t="s">
        <v>10508</v>
      </c>
      <c r="G2037" s="6" t="str">
        <f>VLOOKUP(W2037, Countries!B:H,7,false)</f>
        <v>საქართველო - GEO</v>
      </c>
      <c r="H2037" s="6" t="s">
        <v>10509</v>
      </c>
      <c r="N2037" s="6" t="s">
        <v>80</v>
      </c>
      <c r="P2037" s="6" t="s">
        <v>10510</v>
      </c>
      <c r="S2037" s="6">
        <v>2096.0</v>
      </c>
      <c r="T2037" s="1" t="str">
        <f t="shared" si="1"/>
        <v>ICE002036</v>
      </c>
      <c r="U2037" s="1" t="str">
        <f>TRIM(B2037)&amp;" (ს.კ. "&amp;TRIM(F2037)&amp;") - "&amp;VLOOKUP(X2037,'Entity Types'!B:C,2,false)</f>
        <v>რაინდი ბოჭორიშვილი (ს.კ. 18001057773) - ინდ. მეწარმე</v>
      </c>
      <c r="V2037" s="6" t="s">
        <v>6302</v>
      </c>
      <c r="W2037" s="6" t="s">
        <v>63</v>
      </c>
      <c r="X2037" s="6" t="s">
        <v>892</v>
      </c>
    </row>
    <row r="2038">
      <c r="A2038" s="5">
        <v>44964.79609158565</v>
      </c>
      <c r="B2038" s="6" t="s">
        <v>10511</v>
      </c>
      <c r="C2038" s="6" t="s">
        <v>9789</v>
      </c>
      <c r="D2038" s="1" t="str">
        <f>VLOOKUP(X2038,'Entity Types'!B:C,2,false)</f>
        <v>ინდ. მეწარმე</v>
      </c>
      <c r="E2038" s="1" t="b">
        <v>0</v>
      </c>
      <c r="F2038" s="6" t="s">
        <v>10511</v>
      </c>
      <c r="G2038" s="6" t="str">
        <f>VLOOKUP(W2038, Countries!B:H,7,false)</f>
        <v>საქართველო - GEO</v>
      </c>
      <c r="H2038" s="6" t="s">
        <v>10512</v>
      </c>
      <c r="N2038" s="6" t="s">
        <v>80</v>
      </c>
      <c r="P2038" s="6" t="s">
        <v>10513</v>
      </c>
      <c r="T2038" s="1" t="str">
        <f t="shared" si="1"/>
        <v>ICE002037</v>
      </c>
      <c r="U2038" s="1" t="str">
        <f>TRIM(B2038)&amp;" (ს.კ. "&amp;TRIM(F2038)&amp;") - "&amp;VLOOKUP(X2038,'Entity Types'!B:C,2,false)</f>
        <v>ზაზა ტორჩინავა (ს.კ. ზაზა ტორჩინავა) - ინდ. მეწარმე</v>
      </c>
      <c r="V2038" s="6" t="s">
        <v>62</v>
      </c>
      <c r="W2038" s="6" t="s">
        <v>63</v>
      </c>
      <c r="X2038" s="6" t="s">
        <v>892</v>
      </c>
    </row>
    <row r="2039">
      <c r="A2039" s="5">
        <v>44964.81811541667</v>
      </c>
      <c r="B2039" s="6" t="s">
        <v>10514</v>
      </c>
      <c r="C2039" s="6" t="s">
        <v>9789</v>
      </c>
      <c r="D2039" s="1" t="str">
        <f>VLOOKUP(X2039,'Entity Types'!B:C,2,false)</f>
        <v>ფიზ. პირი</v>
      </c>
      <c r="E2039" s="1" t="b">
        <v>1</v>
      </c>
      <c r="F2039" s="6" t="s">
        <v>10515</v>
      </c>
      <c r="G2039" s="6" t="str">
        <f>VLOOKUP(W2039, Countries!B:H,7,false)</f>
        <v>საქართველო - GEO</v>
      </c>
      <c r="N2039" s="6" t="s">
        <v>10516</v>
      </c>
      <c r="P2039" s="6" t="s">
        <v>10517</v>
      </c>
      <c r="S2039" s="6">
        <v>2657.0</v>
      </c>
      <c r="T2039" s="1" t="str">
        <f t="shared" si="1"/>
        <v>ICE002038</v>
      </c>
      <c r="U2039" s="1" t="str">
        <f>TRIM(B2039)&amp;" (ს.კ. "&amp;TRIM(F2039)&amp;") - "&amp;VLOOKUP(X2039,'Entity Types'!B:C,2,false)</f>
        <v>გიორგი მჭედლიძე (ს.კ. 01019020239) - ფიზ. პირი</v>
      </c>
      <c r="V2039" s="6" t="s">
        <v>62</v>
      </c>
      <c r="W2039" s="6" t="s">
        <v>63</v>
      </c>
      <c r="X2039" s="6" t="s">
        <v>92</v>
      </c>
    </row>
    <row r="2040">
      <c r="A2040" s="5">
        <v>44964.84440777778</v>
      </c>
      <c r="B2040" s="6" t="s">
        <v>10518</v>
      </c>
      <c r="C2040" s="6" t="s">
        <v>9789</v>
      </c>
      <c r="D2040" s="1" t="str">
        <f>VLOOKUP(X2040,'Entity Types'!B:C,2,false)</f>
        <v>ფიზ. პირი</v>
      </c>
      <c r="E2040" s="1" t="b">
        <v>1</v>
      </c>
      <c r="F2040" s="6" t="s">
        <v>10519</v>
      </c>
      <c r="G2040" s="6" t="str">
        <f>VLOOKUP(W2040, Countries!B:H,7,false)</f>
        <v>საქართველო - GEO</v>
      </c>
      <c r="N2040" s="6" t="s">
        <v>80</v>
      </c>
      <c r="P2040" s="6" t="s">
        <v>10520</v>
      </c>
      <c r="T2040" s="1" t="str">
        <f t="shared" si="1"/>
        <v>ICE002039</v>
      </c>
      <c r="U2040" s="1" t="str">
        <f>TRIM(B2040)&amp;" (ს.კ. "&amp;TRIM(F2040)&amp;") - "&amp;VLOOKUP(X2040,'Entity Types'!B:C,2,false)</f>
        <v>სანდრო ნოზაძე (ს.კ. 01024037048) - ფიზ. პირი</v>
      </c>
      <c r="V2040" s="6" t="s">
        <v>62</v>
      </c>
      <c r="W2040" s="6" t="s">
        <v>63</v>
      </c>
      <c r="X2040" s="6" t="s">
        <v>92</v>
      </c>
    </row>
    <row r="2041">
      <c r="A2041" s="7">
        <v>44964.84440777778</v>
      </c>
      <c r="B2041" s="6" t="s">
        <v>10521</v>
      </c>
      <c r="C2041" s="6" t="s">
        <v>9789</v>
      </c>
      <c r="D2041" s="1" t="str">
        <f>VLOOKUP(X2041,'Entity Types'!B:C,2,false)</f>
        <v>ინდ. მეწარმე</v>
      </c>
      <c r="E2041" s="1" t="b">
        <v>0</v>
      </c>
      <c r="F2041" s="6" t="s">
        <v>10522</v>
      </c>
      <c r="G2041" s="6" t="str">
        <f>VLOOKUP(W2041, Countries!B:H,7,false)</f>
        <v>საქართველო - GEO</v>
      </c>
      <c r="N2041" s="6" t="s">
        <v>10523</v>
      </c>
      <c r="P2041" s="6" t="s">
        <v>10524</v>
      </c>
      <c r="S2041" s="6">
        <v>2105.0</v>
      </c>
      <c r="T2041" s="1" t="str">
        <f t="shared" si="1"/>
        <v>ICE002040</v>
      </c>
      <c r="U2041" s="1" t="str">
        <f>TRIM(B2041)&amp;" (ს.კ. "&amp;TRIM(F2041)&amp;") - "&amp;VLOOKUP(X2041,'Entity Types'!B:C,2,false)</f>
        <v>დიმიტრი ნოზაძე (ს.კ. 54001044005) - ინდ. მეწარმე</v>
      </c>
      <c r="V2041" s="6" t="s">
        <v>62</v>
      </c>
      <c r="W2041" s="6" t="s">
        <v>63</v>
      </c>
      <c r="X2041" s="6" t="s">
        <v>892</v>
      </c>
    </row>
    <row r="2042">
      <c r="A2042" s="5">
        <v>44964.85171263889</v>
      </c>
      <c r="B2042" s="6" t="s">
        <v>10525</v>
      </c>
      <c r="C2042" s="6" t="s">
        <v>9778</v>
      </c>
      <c r="D2042" s="1" t="str">
        <f>VLOOKUP(X2042,'Entity Types'!B:C,2,false)</f>
        <v>შპს</v>
      </c>
      <c r="E2042" s="1" t="b">
        <v>0</v>
      </c>
      <c r="F2042" s="6" t="s">
        <v>10526</v>
      </c>
      <c r="G2042" s="6" t="str">
        <f>VLOOKUP(W2042, Countries!B:H,7,false)</f>
        <v>საქართველო - GEO</v>
      </c>
      <c r="K2042" s="6" t="s">
        <v>10527</v>
      </c>
      <c r="L2042" s="6">
        <v>1.008001285E9</v>
      </c>
      <c r="N2042" s="6" t="s">
        <v>10528</v>
      </c>
      <c r="P2042" s="6" t="s">
        <v>10529</v>
      </c>
      <c r="S2042" s="6">
        <v>2104.0</v>
      </c>
      <c r="T2042" s="1" t="str">
        <f t="shared" si="1"/>
        <v>ICE002041</v>
      </c>
      <c r="U2042" s="1" t="str">
        <f>TRIM(B2042)&amp;" (ს.კ. "&amp;TRIM(F2042)&amp;") - "&amp;VLOOKUP(X2042,'Entity Types'!B:C,2,false)</f>
        <v>ბელუქსი (ს.კ. 205185459) - შპს</v>
      </c>
      <c r="V2042" s="6" t="s">
        <v>62</v>
      </c>
      <c r="W2042" s="6" t="s">
        <v>63</v>
      </c>
      <c r="X2042" s="6" t="s">
        <v>64</v>
      </c>
    </row>
    <row r="2043">
      <c r="A2043" s="5">
        <v>44966.62328707176</v>
      </c>
      <c r="B2043" s="6" t="s">
        <v>10530</v>
      </c>
      <c r="C2043" s="6" t="s">
        <v>9789</v>
      </c>
      <c r="D2043" s="1" t="str">
        <f>VLOOKUP(X2043,'Entity Types'!B:C,2,false)</f>
        <v>ფიზ. პირი</v>
      </c>
      <c r="E2043" s="1" t="b">
        <v>1</v>
      </c>
      <c r="F2043" s="6" t="s">
        <v>10531</v>
      </c>
      <c r="G2043" s="6" t="str">
        <f>VLOOKUP(W2043, Countries!B:H,7,false)</f>
        <v>საქართველო - GEO</v>
      </c>
      <c r="N2043" s="6" t="s">
        <v>10532</v>
      </c>
      <c r="P2043" s="6" t="s">
        <v>10533</v>
      </c>
      <c r="T2043" s="1" t="str">
        <f t="shared" si="1"/>
        <v>ICE002042</v>
      </c>
      <c r="U2043" s="1" t="str">
        <f>TRIM(B2043)&amp;" (ს.კ. "&amp;TRIM(F2043)&amp;") - "&amp;VLOOKUP(X2043,'Entity Types'!B:C,2,false)</f>
        <v>ვალერი აქირთავა (ს.კ. 62005019484) - ფიზ. პირი</v>
      </c>
      <c r="V2043" s="6" t="s">
        <v>62</v>
      </c>
      <c r="W2043" s="6" t="s">
        <v>63</v>
      </c>
      <c r="X2043" s="6" t="s">
        <v>92</v>
      </c>
    </row>
    <row r="2044">
      <c r="A2044" s="5">
        <v>44966.64707020833</v>
      </c>
      <c r="B2044" s="6" t="s">
        <v>10534</v>
      </c>
      <c r="C2044" s="6" t="s">
        <v>9789</v>
      </c>
      <c r="D2044" s="1" t="str">
        <f>VLOOKUP(X2044,'Entity Types'!B:C,2,false)</f>
        <v>ფიზ. პირი</v>
      </c>
      <c r="E2044" s="1" t="b">
        <v>0</v>
      </c>
      <c r="F2044" s="6" t="s">
        <v>10535</v>
      </c>
      <c r="G2044" s="6" t="str">
        <f>VLOOKUP(W2044, Countries!B:H,7,false)</f>
        <v>საქართველო - GEO</v>
      </c>
      <c r="H2044" s="6" t="s">
        <v>10536</v>
      </c>
      <c r="N2044" s="6" t="s">
        <v>80</v>
      </c>
      <c r="P2044" s="6" t="s">
        <v>10537</v>
      </c>
      <c r="T2044" s="1" t="str">
        <f t="shared" si="1"/>
        <v>ICE002043</v>
      </c>
      <c r="U2044" s="1" t="str">
        <f>TRIM(B2044)&amp;" (ს.კ. "&amp;TRIM(F2044)&amp;") - "&amp;VLOOKUP(X2044,'Entity Types'!B:C,2,false)</f>
        <v>პაატა ხარშილაძე (ს.კ. 38001013881) - ფიზ. პირი</v>
      </c>
      <c r="V2044" s="6" t="s">
        <v>6302</v>
      </c>
      <c r="W2044" s="6" t="s">
        <v>63</v>
      </c>
      <c r="X2044" s="6" t="s">
        <v>92</v>
      </c>
    </row>
    <row r="2045">
      <c r="A2045" s="5">
        <v>44966.65090670139</v>
      </c>
      <c r="B2045" s="6" t="s">
        <v>10538</v>
      </c>
      <c r="C2045" s="6" t="s">
        <v>9778</v>
      </c>
      <c r="D2045" s="1" t="str">
        <f>VLOOKUP(X2045,'Entity Types'!B:C,2,false)</f>
        <v>შპს</v>
      </c>
      <c r="E2045" s="1" t="b">
        <v>0</v>
      </c>
      <c r="F2045" s="6" t="s">
        <v>10539</v>
      </c>
      <c r="G2045" s="6" t="str">
        <f>VLOOKUP(W2045, Countries!B:H,7,false)</f>
        <v>საქართველო - GEO</v>
      </c>
      <c r="N2045" s="6" t="s">
        <v>10540</v>
      </c>
      <c r="P2045" s="6" t="s">
        <v>10541</v>
      </c>
      <c r="S2045" s="6">
        <v>2109.0</v>
      </c>
      <c r="T2045" s="1" t="str">
        <f t="shared" si="1"/>
        <v>ICE002044</v>
      </c>
      <c r="U2045" s="1" t="str">
        <f>TRIM(B2045)&amp;" (ს.კ. "&amp;TRIM(F2045)&amp;") - "&amp;VLOOKUP(X2045,'Entity Types'!B:C,2,false)</f>
        <v>ჩემი სახლი (ს.კ. 405185222) - შპს</v>
      </c>
      <c r="V2045" s="6" t="s">
        <v>62</v>
      </c>
      <c r="W2045" s="6" t="s">
        <v>63</v>
      </c>
      <c r="X2045" s="6" t="s">
        <v>64</v>
      </c>
    </row>
    <row r="2046">
      <c r="A2046" s="5">
        <v>44967.756397881945</v>
      </c>
      <c r="B2046" s="6" t="s">
        <v>10542</v>
      </c>
      <c r="C2046" s="6" t="s">
        <v>9789</v>
      </c>
      <c r="D2046" s="1" t="str">
        <f>VLOOKUP(X2046,'Entity Types'!B:C,2,false)</f>
        <v>ფიზ. პირი</v>
      </c>
      <c r="E2046" s="1" t="b">
        <v>1</v>
      </c>
      <c r="F2046" s="6" t="s">
        <v>10543</v>
      </c>
      <c r="G2046" s="6" t="str">
        <f>VLOOKUP(W2046, Countries!B:H,7,false)</f>
        <v>საქართველო - GEO</v>
      </c>
      <c r="H2046" s="6" t="s">
        <v>10544</v>
      </c>
      <c r="N2046" s="6" t="s">
        <v>10545</v>
      </c>
      <c r="P2046" s="6" t="s">
        <v>10546</v>
      </c>
      <c r="T2046" s="1" t="str">
        <f t="shared" si="1"/>
        <v>ICE002045</v>
      </c>
      <c r="U2046" s="1" t="str">
        <f>TRIM(B2046)&amp;" (ს.კ. "&amp;TRIM(F2046)&amp;") - "&amp;VLOOKUP(X2046,'Entity Types'!B:C,2,false)</f>
        <v>მამუკა შერვაშიძე (ს.კ. 61006074092) - ფიზ. პირი</v>
      </c>
      <c r="V2046" s="6" t="s">
        <v>6302</v>
      </c>
      <c r="W2046" s="6" t="s">
        <v>63</v>
      </c>
      <c r="X2046" s="6" t="s">
        <v>92</v>
      </c>
    </row>
    <row r="2047">
      <c r="A2047" s="7">
        <v>44967.756397881945</v>
      </c>
      <c r="B2047" s="6" t="s">
        <v>10547</v>
      </c>
      <c r="C2047" s="6" t="s">
        <v>9789</v>
      </c>
      <c r="D2047" s="1" t="str">
        <f>VLOOKUP(X2047,'Entity Types'!B:C,2,false)</f>
        <v>ფიზ. პირი</v>
      </c>
      <c r="E2047" s="1" t="b">
        <v>1</v>
      </c>
      <c r="F2047" s="6" t="s">
        <v>10548</v>
      </c>
      <c r="G2047" s="6" t="str">
        <f>VLOOKUP(W2047, Countries!B:H,7,false)</f>
        <v>საქართველო - GEO</v>
      </c>
      <c r="H2047" s="6" t="s">
        <v>10549</v>
      </c>
      <c r="N2047" s="6" t="s">
        <v>10550</v>
      </c>
      <c r="P2047" s="6" t="s">
        <v>10551</v>
      </c>
      <c r="T2047" s="1" t="str">
        <f t="shared" si="1"/>
        <v>ICE002046</v>
      </c>
      <c r="U2047" s="1" t="str">
        <f>TRIM(B2047)&amp;" (ს.კ. "&amp;TRIM(F2047)&amp;") - "&amp;VLOOKUP(X2047,'Entity Types'!B:C,2,false)</f>
        <v>რემზი დიასამიძე (ს.კ. 61706082866) - ფიზ. პირი</v>
      </c>
      <c r="V2047" s="6" t="s">
        <v>6302</v>
      </c>
      <c r="W2047" s="6" t="s">
        <v>63</v>
      </c>
      <c r="X2047" s="6" t="s">
        <v>92</v>
      </c>
    </row>
    <row r="2048">
      <c r="A2048" s="5">
        <v>44967.756397881945</v>
      </c>
      <c r="B2048" s="6" t="s">
        <v>10552</v>
      </c>
      <c r="C2048" s="6" t="s">
        <v>9789</v>
      </c>
      <c r="D2048" s="1" t="str">
        <f>VLOOKUP(X2048,'Entity Types'!B:C,2,false)</f>
        <v>ფიზ. პირი</v>
      </c>
      <c r="E2048" s="1" t="b">
        <v>1</v>
      </c>
      <c r="F2048" s="6" t="s">
        <v>10553</v>
      </c>
      <c r="G2048" s="6" t="str">
        <f>VLOOKUP(W2048, Countries!B:H,7,false)</f>
        <v>საქართველო - GEO</v>
      </c>
      <c r="H2048" s="6" t="s">
        <v>10554</v>
      </c>
      <c r="N2048" s="6" t="s">
        <v>10555</v>
      </c>
      <c r="P2048" s="6" t="s">
        <v>10556</v>
      </c>
      <c r="T2048" s="1" t="str">
        <f t="shared" si="1"/>
        <v>ICE002047</v>
      </c>
      <c r="U2048" s="1" t="str">
        <f>TRIM(B2048)&amp;" (ს.კ. "&amp;TRIM(F2048)&amp;") - "&amp;VLOOKUP(X2048,'Entity Types'!B:C,2,false)</f>
        <v>ასლან ხალვაში (ს.კ. 61009019831) - ფიზ. პირი</v>
      </c>
      <c r="V2048" s="6" t="s">
        <v>6302</v>
      </c>
      <c r="W2048" s="6" t="s">
        <v>63</v>
      </c>
      <c r="X2048" s="6" t="s">
        <v>92</v>
      </c>
    </row>
    <row r="2049">
      <c r="A2049" s="5">
        <v>44967.756397881945</v>
      </c>
      <c r="B2049" s="6" t="s">
        <v>10557</v>
      </c>
      <c r="C2049" s="6" t="s">
        <v>9789</v>
      </c>
      <c r="D2049" s="1" t="str">
        <f>VLOOKUP(X2049,'Entity Types'!B:C,2,false)</f>
        <v>ფიზ. პირი</v>
      </c>
      <c r="E2049" s="1" t="b">
        <v>1</v>
      </c>
      <c r="F2049" s="6" t="s">
        <v>10558</v>
      </c>
      <c r="G2049" s="6" t="str">
        <f>VLOOKUP(W2049, Countries!B:H,7,false)</f>
        <v>საქართველო - GEO</v>
      </c>
      <c r="H2049" s="6" t="s">
        <v>10559</v>
      </c>
      <c r="N2049" s="6" t="s">
        <v>10560</v>
      </c>
      <c r="P2049" s="6" t="s">
        <v>10561</v>
      </c>
      <c r="T2049" s="1" t="str">
        <f t="shared" si="1"/>
        <v>ICE002048</v>
      </c>
      <c r="U2049" s="1" t="str">
        <f>TRIM(B2049)&amp;" (ს.კ. "&amp;TRIM(F2049)&amp;") - "&amp;VLOOKUP(X2049,'Entity Types'!B:C,2,false)</f>
        <v>ირაკლი ინაიშვილი (ს.კ. 61004059702) - ფიზ. პირი</v>
      </c>
      <c r="V2049" s="6" t="s">
        <v>6302</v>
      </c>
      <c r="W2049" s="6" t="s">
        <v>63</v>
      </c>
      <c r="X2049" s="6" t="s">
        <v>92</v>
      </c>
    </row>
    <row r="2050">
      <c r="A2050" s="5">
        <v>44967.756397881945</v>
      </c>
      <c r="B2050" s="6" t="s">
        <v>10562</v>
      </c>
      <c r="C2050" s="6" t="s">
        <v>9789</v>
      </c>
      <c r="D2050" s="1" t="str">
        <f>VLOOKUP(X2050,'Entity Types'!B:C,2,false)</f>
        <v>ფიზ. პირი</v>
      </c>
      <c r="E2050" s="1" t="b">
        <v>1</v>
      </c>
      <c r="F2050" s="6" t="s">
        <v>10563</v>
      </c>
      <c r="G2050" s="6" t="str">
        <f>VLOOKUP(W2050, Countries!B:H,7,false)</f>
        <v>საქართველო - GEO</v>
      </c>
      <c r="H2050" s="6" t="s">
        <v>10564</v>
      </c>
      <c r="N2050" s="6" t="s">
        <v>10565</v>
      </c>
      <c r="P2050" s="6" t="s">
        <v>10566</v>
      </c>
      <c r="T2050" s="1" t="str">
        <f t="shared" si="1"/>
        <v>ICE002049</v>
      </c>
      <c r="U2050" s="1" t="str">
        <f>TRIM(B2050)&amp;" (ს.კ. "&amp;TRIM(F2050)&amp;") - "&amp;VLOOKUP(X2050,'Entity Types'!B:C,2,false)</f>
        <v>ლუკა შარაძე (ს.კ. 61006072028) - ფიზ. პირი</v>
      </c>
      <c r="V2050" s="6" t="s">
        <v>6302</v>
      </c>
      <c r="W2050" s="6" t="s">
        <v>63</v>
      </c>
      <c r="X2050" s="6" t="s">
        <v>92</v>
      </c>
    </row>
    <row r="2051">
      <c r="A2051" s="5">
        <v>44967.756397881945</v>
      </c>
      <c r="B2051" s="6" t="s">
        <v>10567</v>
      </c>
      <c r="C2051" s="6" t="s">
        <v>9789</v>
      </c>
      <c r="D2051" s="1" t="str">
        <f>VLOOKUP(X2051,'Entity Types'!B:C,2,false)</f>
        <v>ფიზ. პირი</v>
      </c>
      <c r="E2051" s="1" t="b">
        <v>1</v>
      </c>
      <c r="F2051" s="6" t="s">
        <v>10568</v>
      </c>
      <c r="G2051" s="6" t="str">
        <f>VLOOKUP(W2051, Countries!B:H,7,false)</f>
        <v>საქართველო - GEO</v>
      </c>
      <c r="H2051" s="6" t="s">
        <v>10569</v>
      </c>
      <c r="N2051" s="6" t="s">
        <v>10570</v>
      </c>
      <c r="P2051" s="6" t="s">
        <v>10571</v>
      </c>
      <c r="T2051" s="1" t="str">
        <f t="shared" si="1"/>
        <v>ICE002050</v>
      </c>
      <c r="U2051" s="1" t="str">
        <f>TRIM(B2051)&amp;" (ს.კ. "&amp;TRIM(F2051)&amp;") - "&amp;VLOOKUP(X2051,'Entity Types'!B:C,2,false)</f>
        <v>დავით ჯაიანი (ს.კ. 61001088243) - ფიზ. პირი</v>
      </c>
      <c r="V2051" s="6" t="s">
        <v>6302</v>
      </c>
      <c r="W2051" s="6" t="s">
        <v>63</v>
      </c>
      <c r="X2051" s="6" t="s">
        <v>92</v>
      </c>
    </row>
    <row r="2052">
      <c r="A2052" s="5">
        <v>44967.756397881945</v>
      </c>
      <c r="B2052" s="6" t="s">
        <v>10572</v>
      </c>
      <c r="C2052" s="6" t="s">
        <v>9789</v>
      </c>
      <c r="D2052" s="1" t="str">
        <f>VLOOKUP(X2052,'Entity Types'!B:C,2,false)</f>
        <v>ფიზ. პირი</v>
      </c>
      <c r="E2052" s="1" t="b">
        <v>1</v>
      </c>
      <c r="F2052" s="6" t="s">
        <v>10573</v>
      </c>
      <c r="G2052" s="6" t="str">
        <f>VLOOKUP(W2052, Countries!B:H,7,false)</f>
        <v>საქართველო - GEO</v>
      </c>
      <c r="H2052" s="6" t="s">
        <v>10574</v>
      </c>
      <c r="N2052" s="6" t="s">
        <v>10575</v>
      </c>
      <c r="P2052" s="6" t="s">
        <v>10576</v>
      </c>
      <c r="T2052" s="1" t="str">
        <f t="shared" si="1"/>
        <v>ICE002051</v>
      </c>
      <c r="U2052" s="1" t="str">
        <f>TRIM(B2052)&amp;" (ს.კ. "&amp;TRIM(F2052)&amp;") - "&amp;VLOOKUP(X2052,'Entity Types'!B:C,2,false)</f>
        <v>დავით ხაჯიშვილი (ს.კ. 61004059233) - ფიზ. პირი</v>
      </c>
      <c r="V2052" s="6" t="s">
        <v>6302</v>
      </c>
      <c r="W2052" s="6" t="s">
        <v>63</v>
      </c>
      <c r="X2052" s="6" t="s">
        <v>92</v>
      </c>
    </row>
    <row r="2053">
      <c r="A2053" s="5">
        <v>44967.756397881945</v>
      </c>
      <c r="B2053" s="6" t="s">
        <v>10577</v>
      </c>
      <c r="C2053" s="6" t="s">
        <v>9789</v>
      </c>
      <c r="D2053" s="1" t="str">
        <f>VLOOKUP(X2053,'Entity Types'!B:C,2,false)</f>
        <v>ფიზ. პირი</v>
      </c>
      <c r="E2053" s="1" t="b">
        <v>1</v>
      </c>
      <c r="F2053" s="6" t="s">
        <v>10578</v>
      </c>
      <c r="G2053" s="6" t="str">
        <f>VLOOKUP(W2053, Countries!B:H,7,false)</f>
        <v>საქართველო - GEO</v>
      </c>
      <c r="H2053" s="6" t="s">
        <v>10579</v>
      </c>
      <c r="N2053" s="6" t="s">
        <v>10580</v>
      </c>
      <c r="P2053" s="6" t="s">
        <v>10581</v>
      </c>
      <c r="T2053" s="1" t="str">
        <f t="shared" si="1"/>
        <v>ICE002052</v>
      </c>
      <c r="U2053" s="1" t="str">
        <f>TRIM(B2053)&amp;" (ს.კ. "&amp;TRIM(F2053)&amp;") - "&amp;VLOOKUP(X2053,'Entity Types'!B:C,2,false)</f>
        <v>ნუგზარ არძენაძე (ს.კ. 61006014369) - ფიზ. პირი</v>
      </c>
      <c r="V2053" s="6" t="s">
        <v>6302</v>
      </c>
      <c r="W2053" s="6" t="s">
        <v>63</v>
      </c>
      <c r="X2053" s="6" t="s">
        <v>92</v>
      </c>
    </row>
    <row r="2054">
      <c r="A2054" s="5">
        <v>44967.756397881945</v>
      </c>
      <c r="B2054" s="6" t="s">
        <v>10582</v>
      </c>
      <c r="C2054" s="6" t="s">
        <v>9789</v>
      </c>
      <c r="D2054" s="1" t="str">
        <f>VLOOKUP(X2054,'Entity Types'!B:C,2,false)</f>
        <v>ფიზ. პირი</v>
      </c>
      <c r="E2054" s="1" t="b">
        <v>1</v>
      </c>
      <c r="F2054" s="6" t="s">
        <v>10583</v>
      </c>
      <c r="G2054" s="6" t="str">
        <f>VLOOKUP(W2054, Countries!B:H,7,false)</f>
        <v>საქართველო - GEO</v>
      </c>
      <c r="H2054" s="6" t="s">
        <v>10584</v>
      </c>
      <c r="N2054" s="6" t="s">
        <v>10585</v>
      </c>
      <c r="P2054" s="6" t="s">
        <v>10586</v>
      </c>
      <c r="T2054" s="1" t="str">
        <f t="shared" si="1"/>
        <v>ICE002053</v>
      </c>
      <c r="U2054" s="1" t="str">
        <f>TRIM(B2054)&amp;" (ს.კ. "&amp;TRIM(F2054)&amp;") - "&amp;VLOOKUP(X2054,'Entity Types'!B:C,2,false)</f>
        <v>მანუჩარ აბაშიძე (ს.კ. 61006022227) - ფიზ. პირი</v>
      </c>
      <c r="V2054" s="6" t="s">
        <v>6302</v>
      </c>
      <c r="W2054" s="6" t="s">
        <v>63</v>
      </c>
      <c r="X2054" s="6" t="s">
        <v>92</v>
      </c>
    </row>
    <row r="2055">
      <c r="A2055" s="5">
        <v>44968.10148991898</v>
      </c>
      <c r="B2055" s="6" t="s">
        <v>10587</v>
      </c>
      <c r="C2055" s="6" t="s">
        <v>9778</v>
      </c>
      <c r="D2055" s="1" t="str">
        <f>VLOOKUP(X2055,'Entity Types'!B:C,2,false)</f>
        <v>არასამეწარმეო (არაკომერციული) იურიდიული პირი</v>
      </c>
      <c r="E2055" s="1" t="b">
        <v>0</v>
      </c>
      <c r="F2055" s="6" t="s">
        <v>80</v>
      </c>
      <c r="G2055" s="6" t="str">
        <f>VLOOKUP(W2055, Countries!B:H,7,false)</f>
        <v>საქართველო - GEO</v>
      </c>
      <c r="N2055" s="6" t="s">
        <v>80</v>
      </c>
      <c r="P2055" s="6" t="s">
        <v>10588</v>
      </c>
      <c r="T2055" s="1" t="str">
        <f t="shared" si="1"/>
        <v>ICE002054</v>
      </c>
      <c r="U2055" s="1" t="str">
        <f>TRIM(B2055)&amp;" (ს.კ. "&amp;TRIM(F2055)&amp;") - "&amp;VLOOKUP(X2055,'Entity Types'!B:C,2,false)</f>
        <v>გეზი (ს.კ. ) - არასამეწარმეო (არაკომერციული) იურიდიული პირი</v>
      </c>
      <c r="V2055" s="6" t="s">
        <v>62</v>
      </c>
      <c r="W2055" s="6" t="s">
        <v>63</v>
      </c>
      <c r="X2055" s="6" t="s">
        <v>874</v>
      </c>
    </row>
    <row r="2056">
      <c r="A2056" s="5">
        <v>44971.68369326388</v>
      </c>
      <c r="B2056" s="6" t="s">
        <v>10589</v>
      </c>
      <c r="C2056" s="6" t="s">
        <v>9778</v>
      </c>
      <c r="D2056" s="1" t="str">
        <f>VLOOKUP(X2056,'Entity Types'!B:C,2,false)</f>
        <v>შპს</v>
      </c>
      <c r="E2056" s="1" t="b">
        <v>0</v>
      </c>
      <c r="F2056" s="6" t="s">
        <v>10590</v>
      </c>
      <c r="G2056" s="6" t="str">
        <f>VLOOKUP(W2056, Countries!B:H,7,false)</f>
        <v>საქართველო - GEO</v>
      </c>
      <c r="N2056" s="6" t="s">
        <v>10591</v>
      </c>
      <c r="P2056" s="6" t="s">
        <v>10592</v>
      </c>
      <c r="S2056" s="6">
        <v>1997.0</v>
      </c>
      <c r="T2056" s="1" t="str">
        <f t="shared" si="1"/>
        <v>ICE002055</v>
      </c>
      <c r="U2056" s="1" t="str">
        <f>TRIM(B2056)&amp;" (ს.კ. "&amp;TRIM(F2056)&amp;") - "&amp;VLOOKUP(X2056,'Entity Types'!B:C,2,false)</f>
        <v>ფინანსური გადაწყვეტილების ჯგუფი (ს.კ. 205043344) - შპს</v>
      </c>
      <c r="V2056" s="6" t="s">
        <v>62</v>
      </c>
      <c r="W2056" s="6" t="s">
        <v>63</v>
      </c>
      <c r="X2056" s="6" t="s">
        <v>64</v>
      </c>
    </row>
    <row r="2057">
      <c r="A2057" s="5">
        <v>44971.92037547454</v>
      </c>
      <c r="B2057" s="6" t="s">
        <v>10593</v>
      </c>
      <c r="C2057" s="6" t="s">
        <v>9778</v>
      </c>
      <c r="D2057" s="1" t="str">
        <f>VLOOKUP(X2057,'Entity Types'!B:C,2,false)</f>
        <v>უცხოური საწარმო</v>
      </c>
      <c r="E2057" s="1" t="b">
        <v>0</v>
      </c>
      <c r="F2057" s="6" t="s">
        <v>80</v>
      </c>
      <c r="G2057" s="6" t="str">
        <f>VLOOKUP(W2057, Countries!B:H,7,false)</f>
        <v>შვეიცარია - CHE</v>
      </c>
      <c r="N2057" s="6" t="s">
        <v>80</v>
      </c>
      <c r="P2057" s="6" t="s">
        <v>10594</v>
      </c>
      <c r="T2057" s="1" t="str">
        <f t="shared" si="1"/>
        <v>ICE002056</v>
      </c>
      <c r="U2057" s="1" t="str">
        <f>TRIM(B2057)&amp;" (ს.კ. "&amp;TRIM(F2057)&amp;") - "&amp;VLOOKUP(X2057,'Entity Types'!B:C,2,false)</f>
        <v>SCHERCO TRADING AG (ს.კ. ) - უცხოური საწარმო</v>
      </c>
      <c r="V2057" s="6" t="s">
        <v>62</v>
      </c>
      <c r="W2057" s="6" t="s">
        <v>10595</v>
      </c>
      <c r="X2057" s="6" t="s">
        <v>5797</v>
      </c>
    </row>
    <row r="2058">
      <c r="A2058" s="5">
        <v>44972.479738634254</v>
      </c>
      <c r="B2058" s="6" t="s">
        <v>10596</v>
      </c>
      <c r="C2058" s="6" t="s">
        <v>9778</v>
      </c>
      <c r="D2058" s="1" t="str">
        <f>VLOOKUP(X2058,'Entity Types'!B:C,2,false)</f>
        <v>უცხოური საწარმო</v>
      </c>
      <c r="E2058" s="1" t="b">
        <v>0</v>
      </c>
      <c r="F2058" s="6" t="s">
        <v>9823</v>
      </c>
      <c r="G2058" s="6" t="str">
        <f>VLOOKUP(W2058, Countries!B:H,7,false)</f>
        <v>ჩინეთი - CHN</v>
      </c>
      <c r="H2058" s="6" t="s">
        <v>10597</v>
      </c>
      <c r="N2058" s="6" t="s">
        <v>80</v>
      </c>
      <c r="P2058" s="6" t="s">
        <v>10598</v>
      </c>
      <c r="T2058" s="1" t="str">
        <f t="shared" si="1"/>
        <v>ICE002057</v>
      </c>
      <c r="U2058" s="1" t="str">
        <f>TRIM(B2058)&amp;" (ს.კ. "&amp;TRIM(F2058)&amp;") - "&amp;VLOOKUP(X2058,'Entity Types'!B:C,2,false)</f>
        <v>OTIS ELECTRIC ELEVATOR CO. (ს.კ. 0) - უცხოური საწარმო</v>
      </c>
      <c r="V2058" s="6" t="s">
        <v>6302</v>
      </c>
      <c r="W2058" s="6" t="s">
        <v>5805</v>
      </c>
      <c r="X2058" s="6" t="s">
        <v>5797</v>
      </c>
    </row>
    <row r="2059">
      <c r="A2059" s="5">
        <v>44972.49032880787</v>
      </c>
      <c r="B2059" s="6" t="s">
        <v>10599</v>
      </c>
      <c r="C2059" s="6" t="s">
        <v>9778</v>
      </c>
      <c r="D2059" s="1" t="str">
        <f>VLOOKUP(X2059,'Entity Types'!B:C,2,false)</f>
        <v>შპს</v>
      </c>
      <c r="E2059" s="1" t="b">
        <v>0</v>
      </c>
      <c r="F2059" s="6" t="s">
        <v>10600</v>
      </c>
      <c r="G2059" s="6" t="str">
        <f>VLOOKUP(W2059, Countries!B:H,7,false)</f>
        <v>საქართველო - GEO</v>
      </c>
      <c r="H2059" s="6" t="s">
        <v>10601</v>
      </c>
      <c r="N2059" s="6" t="s">
        <v>10602</v>
      </c>
      <c r="P2059" s="6" t="s">
        <v>10603</v>
      </c>
      <c r="S2059" s="6">
        <v>2110.0</v>
      </c>
      <c r="T2059" s="1" t="str">
        <f t="shared" si="1"/>
        <v>ICE002058</v>
      </c>
      <c r="U2059" s="1" t="str">
        <f>TRIM(B2059)&amp;" (ს.კ. "&amp;TRIM(F2059)&amp;") - "&amp;VLOOKUP(X2059,'Entity Types'!B:C,2,false)</f>
        <v>ეკო ელეკტრიკი (ს.კ. 400263344) - შპს</v>
      </c>
      <c r="V2059" s="6" t="s">
        <v>62</v>
      </c>
      <c r="W2059" s="6" t="s">
        <v>63</v>
      </c>
      <c r="X2059" s="6" t="s">
        <v>64</v>
      </c>
    </row>
    <row r="2060">
      <c r="A2060" s="5">
        <v>44973.64284854167</v>
      </c>
      <c r="B2060" s="6" t="s">
        <v>10604</v>
      </c>
      <c r="C2060" s="6" t="s">
        <v>9789</v>
      </c>
      <c r="D2060" s="1" t="str">
        <f>VLOOKUP(X2060,'Entity Types'!B:C,2,false)</f>
        <v>ფიზ. პირი</v>
      </c>
      <c r="E2060" s="1" t="b">
        <v>1</v>
      </c>
      <c r="F2060" s="6" t="s">
        <v>10605</v>
      </c>
      <c r="G2060" s="6" t="str">
        <f>VLOOKUP(W2060, Countries!B:H,7,false)</f>
        <v>საქართველო - GEO</v>
      </c>
      <c r="N2060" s="6" t="s">
        <v>10606</v>
      </c>
      <c r="P2060" s="6" t="s">
        <v>10607</v>
      </c>
      <c r="S2060" s="6">
        <v>2419.0</v>
      </c>
      <c r="T2060" s="1" t="str">
        <f t="shared" si="1"/>
        <v>ICE002059</v>
      </c>
      <c r="U2060" s="1" t="str">
        <f>TRIM(B2060)&amp;" (ს.კ. "&amp;TRIM(F2060)&amp;") - "&amp;VLOOKUP(X2060,'Entity Types'!B:C,2,false)</f>
        <v>გიორგი ბალიაშვილი (ს.კ. 59001025063) - ფიზ. პირი</v>
      </c>
      <c r="V2060" s="6" t="s">
        <v>62</v>
      </c>
      <c r="W2060" s="6" t="s">
        <v>63</v>
      </c>
      <c r="X2060" s="6" t="s">
        <v>92</v>
      </c>
    </row>
    <row r="2061">
      <c r="A2061" s="5">
        <v>44974.77767163195</v>
      </c>
      <c r="B2061" s="6" t="s">
        <v>10608</v>
      </c>
      <c r="C2061" s="6" t="s">
        <v>9789</v>
      </c>
      <c r="D2061" s="1" t="str">
        <f>VLOOKUP(X2061,'Entity Types'!B:C,2,false)</f>
        <v>ფიზ. პირი</v>
      </c>
      <c r="E2061" s="1" t="b">
        <v>1</v>
      </c>
      <c r="F2061" s="6" t="s">
        <v>10609</v>
      </c>
      <c r="G2061" s="6" t="str">
        <f>VLOOKUP(W2061, Countries!B:H,7,false)</f>
        <v>საქართველო - GEO</v>
      </c>
      <c r="N2061" s="6" t="s">
        <v>10610</v>
      </c>
      <c r="P2061" s="6" t="s">
        <v>10611</v>
      </c>
      <c r="S2061" s="6">
        <v>2548.0</v>
      </c>
      <c r="T2061" s="1" t="str">
        <f t="shared" si="1"/>
        <v>ICE002060</v>
      </c>
      <c r="U2061" s="1" t="str">
        <f>TRIM(B2061)&amp;" (ს.კ. "&amp;TRIM(F2061)&amp;") - "&amp;VLOOKUP(X2061,'Entity Types'!B:C,2,false)</f>
        <v>არჩილ ხაჩიძე (ს.კ. 35001112643) - ფიზ. პირი</v>
      </c>
      <c r="V2061" s="6" t="s">
        <v>62</v>
      </c>
      <c r="W2061" s="6" t="s">
        <v>63</v>
      </c>
      <c r="X2061" s="6" t="s">
        <v>92</v>
      </c>
    </row>
    <row r="2062">
      <c r="A2062" s="5">
        <v>44977.522265555555</v>
      </c>
      <c r="B2062" s="6" t="s">
        <v>10612</v>
      </c>
      <c r="C2062" s="6" t="s">
        <v>9778</v>
      </c>
      <c r="D2062" s="1" t="str">
        <f>VLOOKUP(X2062,'Entity Types'!B:C,2,false)</f>
        <v>შპს</v>
      </c>
      <c r="E2062" s="1" t="b">
        <v>0</v>
      </c>
      <c r="F2062" s="6" t="s">
        <v>10613</v>
      </c>
      <c r="G2062" s="6" t="str">
        <f>VLOOKUP(W2062, Countries!B:H,7,false)</f>
        <v>საქართველო - GEO</v>
      </c>
      <c r="N2062" s="6" t="s">
        <v>10614</v>
      </c>
      <c r="P2062" s="6" t="s">
        <v>10615</v>
      </c>
      <c r="S2062" s="6">
        <v>1932.0</v>
      </c>
      <c r="T2062" s="1" t="str">
        <f t="shared" si="1"/>
        <v>ICE002061</v>
      </c>
      <c r="U2062" s="1" t="str">
        <f>TRIM(B2062)&amp;" (ს.კ. "&amp;TRIM(F2062)&amp;") - "&amp;VLOOKUP(X2062,'Entity Types'!B:C,2,false)</f>
        <v>ავიაქსელი (ს.კ. 205015348) - შპს</v>
      </c>
      <c r="V2062" s="6" t="s">
        <v>62</v>
      </c>
      <c r="W2062" s="6" t="s">
        <v>63</v>
      </c>
      <c r="X2062" s="6" t="s">
        <v>64</v>
      </c>
    </row>
    <row r="2063">
      <c r="A2063" s="5">
        <v>44978.66312571759</v>
      </c>
      <c r="B2063" s="6" t="s">
        <v>10616</v>
      </c>
      <c r="C2063" s="6" t="s">
        <v>9778</v>
      </c>
      <c r="D2063" s="1" t="str">
        <f>VLOOKUP(X2063,'Entity Types'!B:C,2,false)</f>
        <v>შპს</v>
      </c>
      <c r="E2063" s="1" t="b">
        <v>0</v>
      </c>
      <c r="F2063" s="6" t="s">
        <v>10617</v>
      </c>
      <c r="G2063" s="6" t="str">
        <f>VLOOKUP(W2063, Countries!B:H,7,false)</f>
        <v>საქართველო - GEO</v>
      </c>
      <c r="H2063" s="6" t="s">
        <v>10618</v>
      </c>
      <c r="K2063" s="6" t="s">
        <v>10619</v>
      </c>
      <c r="L2063" s="6">
        <v>1.011008679E9</v>
      </c>
      <c r="N2063" s="6" t="s">
        <v>10620</v>
      </c>
      <c r="P2063" s="6" t="s">
        <v>10621</v>
      </c>
      <c r="S2063" s="6">
        <v>2116.0</v>
      </c>
      <c r="T2063" s="1" t="str">
        <f t="shared" si="1"/>
        <v>ICE002062</v>
      </c>
      <c r="U2063" s="1" t="str">
        <f>TRIM(B2063)&amp;" (ს.კ. "&amp;TRIM(F2063)&amp;") - "&amp;VLOOKUP(X2063,'Entity Types'!B:C,2,false)</f>
        <v>ჯ.ლ.თ (ს.კ. 406179228) - შპს</v>
      </c>
      <c r="V2063" s="6" t="s">
        <v>6302</v>
      </c>
      <c r="W2063" s="6" t="s">
        <v>63</v>
      </c>
      <c r="X2063" s="6" t="s">
        <v>64</v>
      </c>
    </row>
    <row r="2064">
      <c r="A2064" s="5">
        <v>44979.64238611111</v>
      </c>
      <c r="B2064" s="6" t="s">
        <v>10622</v>
      </c>
      <c r="C2064" s="6" t="s">
        <v>9778</v>
      </c>
      <c r="D2064" s="1" t="str">
        <f>VLOOKUP(X2064,'Entity Types'!B:C,2,false)</f>
        <v>შპს</v>
      </c>
      <c r="E2064" s="1" t="b">
        <v>0</v>
      </c>
      <c r="F2064" s="6" t="s">
        <v>10623</v>
      </c>
      <c r="G2064" s="6" t="str">
        <f>VLOOKUP(W2064, Countries!B:H,7,false)</f>
        <v>საქართველო - GEO</v>
      </c>
      <c r="N2064" s="6" t="s">
        <v>10624</v>
      </c>
      <c r="P2064" s="6" t="s">
        <v>10625</v>
      </c>
      <c r="S2064" s="6">
        <v>2111.0</v>
      </c>
      <c r="T2064" s="1" t="str">
        <f t="shared" si="1"/>
        <v>ICE002063</v>
      </c>
      <c r="U2064" s="1" t="str">
        <f>TRIM(B2064)&amp;" (ს.კ. "&amp;TRIM(F2064)&amp;") - "&amp;VLOOKUP(X2064,'Entity Types'!B:C,2,false)</f>
        <v>ტელკო სისტემს (ს.კ. 205203279) - შპს</v>
      </c>
      <c r="V2064" s="6" t="s">
        <v>62</v>
      </c>
      <c r="W2064" s="6" t="s">
        <v>63</v>
      </c>
      <c r="X2064" s="6" t="s">
        <v>64</v>
      </c>
    </row>
    <row r="2065">
      <c r="A2065" s="5">
        <v>44979.71592618056</v>
      </c>
      <c r="B2065" s="6" t="s">
        <v>10626</v>
      </c>
      <c r="C2065" s="6" t="s">
        <v>9789</v>
      </c>
      <c r="D2065" s="1" t="str">
        <f>VLOOKUP(X2065,'Entity Types'!B:C,2,false)</f>
        <v>ფიზ. პირი</v>
      </c>
      <c r="E2065" s="1" t="b">
        <v>1</v>
      </c>
      <c r="F2065" s="6" t="s">
        <v>10627</v>
      </c>
      <c r="G2065" s="6" t="str">
        <f>VLOOKUP(W2065, Countries!B:H,7,false)</f>
        <v>საქართველო - GEO</v>
      </c>
      <c r="N2065" s="6" t="s">
        <v>80</v>
      </c>
      <c r="P2065" s="6" t="s">
        <v>10628</v>
      </c>
      <c r="T2065" s="1" t="str">
        <f t="shared" si="1"/>
        <v>ICE002064</v>
      </c>
      <c r="U2065" s="1" t="str">
        <f>TRIM(B2065)&amp;" (ს.კ. "&amp;TRIM(F2065)&amp;") - "&amp;VLOOKUP(X2065,'Entity Types'!B:C,2,false)</f>
        <v>რეზო ალიშანიძე (ს.კ. 61007005050) - ფიზ. პირი</v>
      </c>
      <c r="V2065" s="6" t="s">
        <v>62</v>
      </c>
      <c r="W2065" s="6" t="s">
        <v>63</v>
      </c>
      <c r="X2065" s="6" t="s">
        <v>92</v>
      </c>
    </row>
    <row r="2066">
      <c r="A2066" s="5">
        <v>44980.58373900463</v>
      </c>
      <c r="B2066" s="6" t="s">
        <v>10629</v>
      </c>
      <c r="C2066" s="6" t="s">
        <v>9789</v>
      </c>
      <c r="D2066" s="1" t="str">
        <f>VLOOKUP(X2066,'Entity Types'!B:C,2,false)</f>
        <v>ფიზ. პირი</v>
      </c>
      <c r="E2066" s="1" t="b">
        <v>0</v>
      </c>
      <c r="F2066" s="6" t="s">
        <v>10630</v>
      </c>
      <c r="G2066" s="6" t="str">
        <f>VLOOKUP(W2066, Countries!B:H,7,false)</f>
        <v>საქართველო - GEO</v>
      </c>
      <c r="N2066" s="6" t="s">
        <v>10631</v>
      </c>
      <c r="P2066" s="6" t="s">
        <v>10632</v>
      </c>
      <c r="T2066" s="1" t="str">
        <f t="shared" si="1"/>
        <v>ICE002065</v>
      </c>
      <c r="U2066" s="1" t="str">
        <f>TRIM(B2066)&amp;" (ს.კ. "&amp;TRIM(F2066)&amp;") - "&amp;VLOOKUP(X2066,'Entity Types'!B:C,2,false)</f>
        <v>ხვიჩა ხიმშიაშვილი (ს.კ. 61010017131) - ფიზ. პირი</v>
      </c>
      <c r="V2066" s="6" t="s">
        <v>62</v>
      </c>
      <c r="W2066" s="6" t="s">
        <v>63</v>
      </c>
      <c r="X2066" s="6" t="s">
        <v>92</v>
      </c>
    </row>
    <row r="2067">
      <c r="A2067" s="5">
        <v>44980.79996900463</v>
      </c>
      <c r="B2067" s="6" t="s">
        <v>10633</v>
      </c>
      <c r="C2067" s="6" t="s">
        <v>9778</v>
      </c>
      <c r="D2067" s="1" t="str">
        <f>VLOOKUP(X2067,'Entity Types'!B:C,2,false)</f>
        <v>შპს</v>
      </c>
      <c r="E2067" s="1" t="b">
        <v>0</v>
      </c>
      <c r="F2067" s="6" t="s">
        <v>10634</v>
      </c>
      <c r="G2067" s="6" t="str">
        <f>VLOOKUP(W2067, Countries!B:H,7,false)</f>
        <v>საქართველო - GEO</v>
      </c>
      <c r="N2067" s="6" t="s">
        <v>10635</v>
      </c>
      <c r="P2067" s="6" t="s">
        <v>10636</v>
      </c>
      <c r="S2067" s="6">
        <v>2114.0</v>
      </c>
      <c r="T2067" s="1" t="str">
        <f t="shared" si="1"/>
        <v>ICE002066</v>
      </c>
      <c r="U2067" s="1" t="str">
        <f>TRIM(B2067)&amp;" (ს.კ. "&amp;TRIM(F2067)&amp;") - "&amp;VLOOKUP(X2067,'Entity Types'!B:C,2,false)</f>
        <v>ბაუმერ გრუპი (ს.კ. 405427195) - შპს</v>
      </c>
      <c r="V2067" s="6" t="s">
        <v>62</v>
      </c>
      <c r="W2067" s="6" t="s">
        <v>63</v>
      </c>
      <c r="X2067" s="6" t="s">
        <v>64</v>
      </c>
    </row>
    <row r="2068">
      <c r="A2068" s="5">
        <v>44984.59523542824</v>
      </c>
      <c r="B2068" s="6" t="s">
        <v>10637</v>
      </c>
      <c r="C2068" s="6" t="s">
        <v>9778</v>
      </c>
      <c r="D2068" s="1" t="str">
        <f>VLOOKUP(X2068,'Entity Types'!B:C,2,false)</f>
        <v>შპს</v>
      </c>
      <c r="E2068" s="1" t="b">
        <v>0</v>
      </c>
      <c r="F2068" s="6" t="s">
        <v>80</v>
      </c>
      <c r="G2068" s="6" t="str">
        <f>VLOOKUP(W2068, Countries!B:H,7,false)</f>
        <v>საქართველო - GEO</v>
      </c>
      <c r="N2068" s="6" t="s">
        <v>10638</v>
      </c>
      <c r="P2068" s="6" t="s">
        <v>10639</v>
      </c>
      <c r="T2068" s="1" t="str">
        <f t="shared" si="1"/>
        <v>ICE002067</v>
      </c>
      <c r="U2068" s="1" t="str">
        <f>TRIM(B2068)&amp;" (ს.კ. "&amp;TRIM(F2068)&amp;") - "&amp;VLOOKUP(X2068,'Entity Types'!B:C,2,false)</f>
        <v>Budget Dummy (ს.კ. ) - შპს</v>
      </c>
      <c r="V2068" s="6" t="s">
        <v>62</v>
      </c>
      <c r="W2068" s="6" t="s">
        <v>63</v>
      </c>
      <c r="X2068" s="6" t="s">
        <v>64</v>
      </c>
    </row>
    <row r="2069">
      <c r="A2069" s="5">
        <v>44985.872859537034</v>
      </c>
      <c r="B2069" s="6" t="s">
        <v>10640</v>
      </c>
      <c r="C2069" s="6" t="s">
        <v>9778</v>
      </c>
      <c r="D2069" s="1" t="str">
        <f>VLOOKUP(X2069,'Entity Types'!B:C,2,false)</f>
        <v>შპს</v>
      </c>
      <c r="E2069" s="1" t="b">
        <v>0</v>
      </c>
      <c r="F2069" s="6" t="s">
        <v>10641</v>
      </c>
      <c r="G2069" s="6" t="str">
        <f>VLOOKUP(W2069, Countries!B:H,7,false)</f>
        <v>საქართველო - GEO</v>
      </c>
      <c r="K2069" s="6" t="s">
        <v>10642</v>
      </c>
      <c r="L2069" s="6">
        <v>6.1006015147E10</v>
      </c>
      <c r="N2069" s="6" t="s">
        <v>10643</v>
      </c>
      <c r="P2069" s="6" t="s">
        <v>10644</v>
      </c>
      <c r="S2069" s="6">
        <v>1953.0</v>
      </c>
      <c r="T2069" s="1" t="str">
        <f t="shared" si="1"/>
        <v>ICE002068</v>
      </c>
      <c r="U2069" s="1" t="str">
        <f>TRIM(B2069)&amp;" (ს.კ. "&amp;TRIM(F2069)&amp;") - "&amp;VLOOKUP(X2069,'Entity Types'!B:C,2,false)</f>
        <v>საქართველოს ცა (ს.კ. 245596485) - შპს</v>
      </c>
      <c r="V2069" s="6" t="s">
        <v>62</v>
      </c>
      <c r="W2069" s="6" t="s">
        <v>63</v>
      </c>
      <c r="X2069" s="6" t="s">
        <v>64</v>
      </c>
    </row>
    <row r="2070">
      <c r="A2070" s="5">
        <v>44992.575774490746</v>
      </c>
      <c r="B2070" s="6" t="s">
        <v>10645</v>
      </c>
      <c r="C2070" s="6" t="s">
        <v>9789</v>
      </c>
      <c r="D2070" s="1" t="str">
        <f>VLOOKUP(X2070,'Entity Types'!B:C,2,false)</f>
        <v>მცირე მეწარმე</v>
      </c>
      <c r="E2070" s="1" t="b">
        <v>1</v>
      </c>
      <c r="F2070" s="6" t="s">
        <v>10646</v>
      </c>
      <c r="G2070" s="6" t="str">
        <f>VLOOKUP(W2070, Countries!B:H,7,false)</f>
        <v>საქართველო - GEO</v>
      </c>
      <c r="H2070" s="6" t="s">
        <v>10647</v>
      </c>
      <c r="N2070" s="6" t="s">
        <v>10648</v>
      </c>
      <c r="P2070" s="6" t="s">
        <v>10649</v>
      </c>
      <c r="S2070" s="6">
        <v>2129.0</v>
      </c>
      <c r="T2070" s="1" t="str">
        <f t="shared" si="1"/>
        <v>ICE002069</v>
      </c>
      <c r="U2070" s="1" t="str">
        <f>TRIM(B2070)&amp;" (ს.კ. "&amp;TRIM(F2070)&amp;") - "&amp;VLOOKUP(X2070,'Entity Types'!B:C,2,false)</f>
        <v>სანდრო მურვანიძე (ს.კ. 01024069207) - მცირე მეწარმე</v>
      </c>
      <c r="V2070" s="6" t="s">
        <v>6302</v>
      </c>
      <c r="W2070" s="6" t="s">
        <v>63</v>
      </c>
      <c r="X2070" s="6" t="s">
        <v>417</v>
      </c>
    </row>
    <row r="2071">
      <c r="A2071" s="5">
        <v>44994.71366695601</v>
      </c>
      <c r="B2071" s="6" t="s">
        <v>10650</v>
      </c>
      <c r="C2071" s="6" t="s">
        <v>9789</v>
      </c>
      <c r="D2071" s="1" t="str">
        <f>VLOOKUP(X2071,'Entity Types'!B:C,2,false)</f>
        <v>ფიზ. პირი</v>
      </c>
      <c r="E2071" s="1" t="b">
        <v>1</v>
      </c>
      <c r="F2071" s="6" t="s">
        <v>10651</v>
      </c>
      <c r="G2071" s="6" t="str">
        <f>VLOOKUP(W2071, Countries!B:H,7,false)</f>
        <v>საქართველო - GEO</v>
      </c>
      <c r="N2071" s="6" t="s">
        <v>10652</v>
      </c>
      <c r="P2071" s="6" t="s">
        <v>10653</v>
      </c>
      <c r="T2071" s="1" t="str">
        <f t="shared" si="1"/>
        <v>ICE002070</v>
      </c>
      <c r="U2071" s="1" t="str">
        <f>TRIM(B2071)&amp;" (ს.კ. "&amp;TRIM(F2071)&amp;") - "&amp;VLOOKUP(X2071,'Entity Types'!B:C,2,false)</f>
        <v>მამუკა მჭედლიშვილი (ს.კ. 01001014919) - ფიზ. პირი</v>
      </c>
      <c r="V2071" s="6" t="s">
        <v>10654</v>
      </c>
      <c r="W2071" s="6" t="s">
        <v>63</v>
      </c>
      <c r="X2071" s="6" t="s">
        <v>92</v>
      </c>
    </row>
    <row r="2072">
      <c r="A2072" s="5">
        <v>44998.50252997685</v>
      </c>
      <c r="B2072" s="6" t="s">
        <v>10655</v>
      </c>
      <c r="C2072" s="6" t="s">
        <v>9778</v>
      </c>
      <c r="D2072" s="1" t="str">
        <f>VLOOKUP(X2072,'Entity Types'!B:C,2,false)</f>
        <v>შპს</v>
      </c>
      <c r="E2072" s="1" t="b">
        <v>0</v>
      </c>
      <c r="F2072" s="6" t="s">
        <v>10656</v>
      </c>
      <c r="G2072" s="6" t="str">
        <f>VLOOKUP(W2072, Countries!B:H,7,false)</f>
        <v>საქართველო - GEO</v>
      </c>
      <c r="H2072" s="6" t="s">
        <v>10657</v>
      </c>
      <c r="K2072" s="6" t="s">
        <v>10658</v>
      </c>
      <c r="L2072" s="6">
        <v>1.009016303E9</v>
      </c>
      <c r="N2072" s="6" t="s">
        <v>10659</v>
      </c>
      <c r="P2072" s="6" t="s">
        <v>10660</v>
      </c>
      <c r="S2072" s="6">
        <v>2172.0</v>
      </c>
      <c r="T2072" s="1" t="str">
        <f t="shared" si="1"/>
        <v>ICE002071</v>
      </c>
      <c r="U2072" s="1" t="str">
        <f>TRIM(B2072)&amp;" (ს.კ. "&amp;TRIM(F2072)&amp;") - "&amp;VLOOKUP(X2072,'Entity Types'!B:C,2,false)</f>
        <v>მელიქიშვილი ინნ (ს.კ. 405463546) - შპს</v>
      </c>
      <c r="V2072" s="6" t="s">
        <v>62</v>
      </c>
      <c r="W2072" s="6" t="s">
        <v>63</v>
      </c>
      <c r="X2072" s="6" t="s">
        <v>64</v>
      </c>
    </row>
    <row r="2073">
      <c r="A2073" s="5">
        <v>44998.50919728009</v>
      </c>
      <c r="B2073" s="6" t="s">
        <v>10661</v>
      </c>
      <c r="C2073" s="6" t="s">
        <v>9778</v>
      </c>
      <c r="D2073" s="1" t="str">
        <f>VLOOKUP(X2073,'Entity Types'!B:C,2,false)</f>
        <v>შპს</v>
      </c>
      <c r="E2073" s="1" t="b">
        <v>0</v>
      </c>
      <c r="F2073" s="6" t="s">
        <v>10662</v>
      </c>
      <c r="G2073" s="6" t="str">
        <f>VLOOKUP(W2073, Countries!B:H,7,false)</f>
        <v>საქართველო - GEO</v>
      </c>
      <c r="H2073" s="6" t="s">
        <v>10663</v>
      </c>
      <c r="K2073" s="6" t="s">
        <v>10664</v>
      </c>
      <c r="L2073" s="6" t="s">
        <v>10665</v>
      </c>
      <c r="N2073" s="6" t="s">
        <v>80</v>
      </c>
      <c r="P2073" s="6" t="s">
        <v>10666</v>
      </c>
      <c r="S2073" s="6">
        <v>2237.0</v>
      </c>
      <c r="T2073" s="1" t="str">
        <f t="shared" si="1"/>
        <v>ICE002072</v>
      </c>
      <c r="U2073" s="1" t="str">
        <f>TRIM(B2073)&amp;" (ს.კ. "&amp;TRIM(F2073)&amp;") - "&amp;VLOOKUP(X2073,'Entity Types'!B:C,2,false)</f>
        <v>პრემიუმ დეველოპმენტ კომპანი (ს.კ. 404597691) - შპს</v>
      </c>
      <c r="V2073" s="6" t="s">
        <v>62</v>
      </c>
      <c r="W2073" s="6" t="s">
        <v>63</v>
      </c>
      <c r="X2073" s="6" t="s">
        <v>64</v>
      </c>
    </row>
    <row r="2074">
      <c r="A2074" s="5">
        <v>44998.54747380787</v>
      </c>
      <c r="B2074" s="6" t="s">
        <v>10667</v>
      </c>
      <c r="C2074" s="6" t="s">
        <v>9778</v>
      </c>
      <c r="D2074" s="1" t="str">
        <f>VLOOKUP(X2074,'Entity Types'!B:C,2,false)</f>
        <v>შპს</v>
      </c>
      <c r="E2074" s="1" t="b">
        <v>0</v>
      </c>
      <c r="F2074" s="6" t="s">
        <v>10668</v>
      </c>
      <c r="G2074" s="6" t="str">
        <f>VLOOKUP(W2074, Countries!B:H,7,false)</f>
        <v>საქართველო - GEO</v>
      </c>
      <c r="N2074" s="6" t="s">
        <v>10669</v>
      </c>
      <c r="P2074" s="6" t="s">
        <v>10670</v>
      </c>
      <c r="S2074" s="6">
        <v>2115.0</v>
      </c>
      <c r="T2074" s="1" t="str">
        <f t="shared" si="1"/>
        <v>ICE002073</v>
      </c>
      <c r="U2074" s="1" t="str">
        <f>TRIM(B2074)&amp;" (ს.კ. "&amp;TRIM(F2074)&amp;") - "&amp;VLOOKUP(X2074,'Entity Types'!B:C,2,false)</f>
        <v>რადიენტი (ს.კ. 406027829) - შპს</v>
      </c>
      <c r="V2074" s="6" t="s">
        <v>62</v>
      </c>
      <c r="W2074" s="6" t="s">
        <v>63</v>
      </c>
      <c r="X2074" s="6" t="s">
        <v>64</v>
      </c>
    </row>
    <row r="2075">
      <c r="A2075" s="5">
        <v>44998.922838576385</v>
      </c>
      <c r="B2075" s="6" t="s">
        <v>10671</v>
      </c>
      <c r="C2075" s="6" t="s">
        <v>9778</v>
      </c>
      <c r="D2075" s="1" t="str">
        <f>VLOOKUP(X2075,'Entity Types'!B:C,2,false)</f>
        <v>შპს</v>
      </c>
      <c r="E2075" s="1" t="b">
        <v>0</v>
      </c>
      <c r="F2075" s="6" t="s">
        <v>1339</v>
      </c>
      <c r="G2075" s="6" t="str">
        <f>VLOOKUP(W2075, Countries!B:H,7,false)</f>
        <v>საქართველო - GEO</v>
      </c>
      <c r="H2075" s="6" t="s">
        <v>10672</v>
      </c>
      <c r="K2075" s="6" t="s">
        <v>1341</v>
      </c>
      <c r="L2075" s="6">
        <v>6.1006011559E10</v>
      </c>
      <c r="N2075" s="6" t="s">
        <v>1342</v>
      </c>
      <c r="P2075" s="6" t="s">
        <v>10673</v>
      </c>
      <c r="S2075" s="6">
        <v>834.0</v>
      </c>
      <c r="T2075" s="1" t="str">
        <f t="shared" si="1"/>
        <v>ICE002074</v>
      </c>
      <c r="U2075" s="1" t="str">
        <f>TRIM(B2075)&amp;" (ს.კ. "&amp;TRIM(F2075)&amp;") - "&amp;VLOOKUP(X2075,'Entity Types'!B:C,2,false)</f>
        <v>გორგია (ს.კ. 245621288) - შპს</v>
      </c>
      <c r="V2075" s="6" t="s">
        <v>62</v>
      </c>
      <c r="W2075" s="6" t="s">
        <v>63</v>
      </c>
      <c r="X2075" s="6" t="s">
        <v>64</v>
      </c>
    </row>
    <row r="2076">
      <c r="A2076" s="5">
        <v>45000.5100362963</v>
      </c>
      <c r="B2076" s="6" t="s">
        <v>10674</v>
      </c>
      <c r="C2076" s="6" t="s">
        <v>9789</v>
      </c>
      <c r="D2076" s="1" t="str">
        <f>VLOOKUP(X2076,'Entity Types'!B:C,2,false)</f>
        <v>ფიზ. პირი</v>
      </c>
      <c r="E2076" s="1" t="b">
        <v>0</v>
      </c>
      <c r="F2076" s="6" t="s">
        <v>10675</v>
      </c>
      <c r="G2076" s="6" t="str">
        <f>VLOOKUP(W2076, Countries!B:H,7,false)</f>
        <v>საქართველო - GEO</v>
      </c>
      <c r="H2076" s="6" t="s">
        <v>10676</v>
      </c>
      <c r="N2076" s="6" t="s">
        <v>10677</v>
      </c>
      <c r="P2076" s="6" t="s">
        <v>10678</v>
      </c>
      <c r="S2076" s="6">
        <v>2130.0</v>
      </c>
      <c r="T2076" s="1" t="str">
        <f t="shared" si="1"/>
        <v>ICE002075</v>
      </c>
      <c r="U2076" s="1" t="str">
        <f>TRIM(B2076)&amp;" (ს.კ. "&amp;TRIM(F2076)&amp;") - "&amp;VLOOKUP(X2076,'Entity Types'!B:C,2,false)</f>
        <v>მურადი მორჩილაძე (ს.კ. 01020006106) - ფიზ. პირი</v>
      </c>
      <c r="V2076" s="6" t="s">
        <v>6302</v>
      </c>
      <c r="W2076" s="6" t="s">
        <v>63</v>
      </c>
      <c r="X2076" s="6" t="s">
        <v>92</v>
      </c>
    </row>
    <row r="2077">
      <c r="A2077" s="5">
        <v>45000.541125902775</v>
      </c>
      <c r="B2077" s="6" t="s">
        <v>10679</v>
      </c>
      <c r="C2077" s="6" t="s">
        <v>9778</v>
      </c>
      <c r="D2077" s="1" t="str">
        <f>VLOOKUP(X2077,'Entity Types'!B:C,2,false)</f>
        <v>შპს</v>
      </c>
      <c r="E2077" s="1" t="b">
        <v>0</v>
      </c>
      <c r="F2077" s="6" t="s">
        <v>10680</v>
      </c>
      <c r="G2077" s="6" t="str">
        <f>VLOOKUP(W2077, Countries!B:H,7,false)</f>
        <v>საქართველო - GEO</v>
      </c>
      <c r="H2077" s="6" t="s">
        <v>10681</v>
      </c>
      <c r="K2077" s="6" t="s">
        <v>10682</v>
      </c>
      <c r="L2077" s="6">
        <v>6.1006066014E10</v>
      </c>
      <c r="N2077" s="6" t="s">
        <v>80</v>
      </c>
      <c r="P2077" s="6" t="s">
        <v>10683</v>
      </c>
      <c r="S2077" s="6">
        <v>2053.0</v>
      </c>
      <c r="T2077" s="1" t="str">
        <f t="shared" si="1"/>
        <v>ICE002076</v>
      </c>
      <c r="U2077" s="1" t="str">
        <f>TRIM(B2077)&amp;" (ს.კ. "&amp;TRIM(F2077)&amp;") - "&amp;VLOOKUP(X2077,'Entity Types'!B:C,2,false)</f>
        <v>გრანდ მაისონ (ს.კ. 445575333) - შპს</v>
      </c>
      <c r="V2077" s="6" t="s">
        <v>6302</v>
      </c>
      <c r="W2077" s="6" t="s">
        <v>63</v>
      </c>
      <c r="X2077" s="6" t="s">
        <v>64</v>
      </c>
    </row>
    <row r="2078">
      <c r="A2078" s="5">
        <v>45000.5851025463</v>
      </c>
      <c r="B2078" s="6" t="s">
        <v>10684</v>
      </c>
      <c r="C2078" s="6" t="s">
        <v>9778</v>
      </c>
      <c r="D2078" s="1" t="str">
        <f>VLOOKUP(X2078,'Entity Types'!B:C,2,false)</f>
        <v>შპს</v>
      </c>
      <c r="E2078" s="1" t="b">
        <v>0</v>
      </c>
      <c r="F2078" s="6" t="s">
        <v>10685</v>
      </c>
      <c r="G2078" s="6" t="str">
        <f>VLOOKUP(W2078, Countries!B:H,7,false)</f>
        <v>საქართველო - GEO</v>
      </c>
      <c r="H2078" s="6" t="s">
        <v>10686</v>
      </c>
      <c r="K2078" s="6" t="s">
        <v>10687</v>
      </c>
      <c r="L2078" s="6">
        <v>6.1003003785E10</v>
      </c>
      <c r="N2078" s="6" t="s">
        <v>80</v>
      </c>
      <c r="P2078" s="6" t="s">
        <v>10688</v>
      </c>
      <c r="S2078" s="6">
        <v>2107.0</v>
      </c>
      <c r="T2078" s="1" t="str">
        <f t="shared" si="1"/>
        <v>ICE002077</v>
      </c>
      <c r="U2078" s="1" t="str">
        <f>TRIM(B2078)&amp;" (ს.კ. "&amp;TRIM(F2078)&amp;") - "&amp;VLOOKUP(X2078,'Entity Types'!B:C,2,false)</f>
        <v>ბულვარ ფოინთ (ს.კ. 445527494) - შპს</v>
      </c>
      <c r="V2078" s="6" t="s">
        <v>6302</v>
      </c>
      <c r="W2078" s="6" t="s">
        <v>63</v>
      </c>
      <c r="X2078" s="6" t="s">
        <v>64</v>
      </c>
    </row>
    <row r="2079">
      <c r="A2079" s="5">
        <v>45000.73536171296</v>
      </c>
      <c r="B2079" s="6" t="s">
        <v>204</v>
      </c>
      <c r="C2079" s="6" t="s">
        <v>9789</v>
      </c>
      <c r="D2079" s="1" t="str">
        <f>VLOOKUP(X2079,'Entity Types'!B:C,2,false)</f>
        <v>ფიზ. პირი</v>
      </c>
      <c r="E2079" s="1" t="b">
        <v>1</v>
      </c>
      <c r="F2079" s="6" t="s">
        <v>10689</v>
      </c>
      <c r="G2079" s="6" t="str">
        <f>VLOOKUP(W2079, Countries!B:H,7,false)</f>
        <v>საქართველო - GEO</v>
      </c>
      <c r="N2079" s="6" t="s">
        <v>80</v>
      </c>
      <c r="P2079" s="6" t="s">
        <v>10690</v>
      </c>
      <c r="T2079" s="1" t="str">
        <f t="shared" si="1"/>
        <v>ICE002078</v>
      </c>
      <c r="U2079" s="1" t="str">
        <f>TRIM(B2079)&amp;" (ს.კ. "&amp;TRIM(F2079)&amp;") - "&amp;VLOOKUP(X2079,'Entity Types'!B:C,2,false)</f>
        <v>მალხაზ ბერიძე (ს.კ. 61002000285) - ფიზ. პირი</v>
      </c>
      <c r="V2079" s="6" t="s">
        <v>62</v>
      </c>
      <c r="W2079" s="6" t="s">
        <v>63</v>
      </c>
      <c r="X2079" s="6" t="s">
        <v>92</v>
      </c>
    </row>
    <row r="2080">
      <c r="A2080" s="5">
        <v>45000.73536171296</v>
      </c>
      <c r="B2080" s="6" t="s">
        <v>10691</v>
      </c>
      <c r="C2080" s="6" t="s">
        <v>9789</v>
      </c>
      <c r="D2080" s="1" t="str">
        <f>VLOOKUP(X2080,'Entity Types'!B:C,2,false)</f>
        <v>ფიზ. პირი</v>
      </c>
      <c r="E2080" s="1" t="b">
        <v>1</v>
      </c>
      <c r="F2080" s="6" t="s">
        <v>10692</v>
      </c>
      <c r="G2080" s="6" t="str">
        <f>VLOOKUP(W2080, Countries!B:H,7,false)</f>
        <v>საქართველო - GEO</v>
      </c>
      <c r="N2080" s="6" t="s">
        <v>10693</v>
      </c>
      <c r="P2080" s="6" t="s">
        <v>10694</v>
      </c>
      <c r="S2080" s="6">
        <v>2463.0</v>
      </c>
      <c r="T2080" s="1" t="str">
        <f t="shared" si="1"/>
        <v>ICE002079</v>
      </c>
      <c r="U2080" s="1" t="str">
        <f>TRIM(B2080)&amp;" (ს.კ. "&amp;TRIM(F2080)&amp;") - "&amp;VLOOKUP(X2080,'Entity Types'!B:C,2,false)</f>
        <v>არჩილ მიქელაძე (ს.კ. 61201089122) - ფიზ. პირი</v>
      </c>
      <c r="V2080" s="6" t="s">
        <v>62</v>
      </c>
      <c r="W2080" s="6" t="s">
        <v>63</v>
      </c>
      <c r="X2080" s="6" t="s">
        <v>92</v>
      </c>
    </row>
    <row r="2081">
      <c r="A2081" s="5">
        <v>45002.48289557871</v>
      </c>
      <c r="B2081" s="6" t="s">
        <v>10695</v>
      </c>
      <c r="C2081" s="6" t="s">
        <v>9778</v>
      </c>
      <c r="D2081" s="1" t="str">
        <f>VLOOKUP(X2081,'Entity Types'!B:C,2,false)</f>
        <v>შპს</v>
      </c>
      <c r="E2081" s="1" t="b">
        <v>0</v>
      </c>
      <c r="F2081" s="6" t="s">
        <v>10696</v>
      </c>
      <c r="G2081" s="6" t="str">
        <f>VLOOKUP(W2081, Countries!B:H,7,false)</f>
        <v>საქართველო - GEO</v>
      </c>
      <c r="H2081" s="6" t="s">
        <v>10697</v>
      </c>
      <c r="K2081" s="6" t="s">
        <v>10698</v>
      </c>
      <c r="L2081" s="6">
        <v>6.1002000598E10</v>
      </c>
      <c r="N2081" s="6" t="s">
        <v>80</v>
      </c>
      <c r="P2081" s="6" t="s">
        <v>10699</v>
      </c>
      <c r="S2081" s="6">
        <v>2108.0</v>
      </c>
      <c r="T2081" s="1" t="str">
        <f t="shared" si="1"/>
        <v>ICE002080</v>
      </c>
      <c r="U2081" s="1" t="str">
        <f>TRIM(B2081)&amp;" (ს.კ. "&amp;TRIM(F2081)&amp;") - "&amp;VLOOKUP(X2081,'Entity Types'!B:C,2,false)</f>
        <v>მონადირე (ს.კ. 245441375) - შპს</v>
      </c>
      <c r="V2081" s="6" t="s">
        <v>6302</v>
      </c>
      <c r="W2081" s="6" t="s">
        <v>63</v>
      </c>
      <c r="X2081" s="6" t="s">
        <v>64</v>
      </c>
    </row>
    <row r="2082">
      <c r="A2082" s="5">
        <v>45002.48289557871</v>
      </c>
      <c r="B2082" s="6" t="s">
        <v>1523</v>
      </c>
      <c r="C2082" s="6" t="s">
        <v>9778</v>
      </c>
      <c r="D2082" s="1" t="str">
        <f>VLOOKUP(X2082,'Entity Types'!B:C,2,false)</f>
        <v>შპს</v>
      </c>
      <c r="E2082" s="1" t="b">
        <v>0</v>
      </c>
      <c r="F2082" s="6" t="s">
        <v>10700</v>
      </c>
      <c r="G2082" s="6" t="str">
        <f>VLOOKUP(W2082, Countries!B:H,7,false)</f>
        <v>საქართველო - GEO</v>
      </c>
      <c r="H2082" s="6" t="s">
        <v>10701</v>
      </c>
      <c r="K2082" s="6" t="s">
        <v>10702</v>
      </c>
      <c r="L2082" s="6">
        <v>3.1001009452E10</v>
      </c>
      <c r="N2082" s="6" t="s">
        <v>80</v>
      </c>
      <c r="P2082" s="6" t="s">
        <v>10703</v>
      </c>
      <c r="S2082" s="6">
        <v>2132.0</v>
      </c>
      <c r="T2082" s="1" t="str">
        <f t="shared" si="1"/>
        <v>ICE002081</v>
      </c>
      <c r="U2082" s="1" t="str">
        <f>TRIM(B2082)&amp;" (ს.კ. "&amp;TRIM(F2082)&amp;") - "&amp;VLOOKUP(X2082,'Entity Types'!B:C,2,false)</f>
        <v>ომეგა (ს.კ. 436035050) - შპს</v>
      </c>
      <c r="V2082" s="6" t="s">
        <v>6302</v>
      </c>
      <c r="W2082" s="6" t="s">
        <v>63</v>
      </c>
      <c r="X2082" s="6" t="s">
        <v>64</v>
      </c>
    </row>
    <row r="2083">
      <c r="A2083" s="5">
        <v>45002.48289557871</v>
      </c>
      <c r="B2083" s="6" t="s">
        <v>10704</v>
      </c>
      <c r="C2083" s="6" t="s">
        <v>9778</v>
      </c>
      <c r="D2083" s="1" t="str">
        <f>VLOOKUP(X2083,'Entity Types'!B:C,2,false)</f>
        <v>შპს</v>
      </c>
      <c r="E2083" s="1" t="b">
        <v>0</v>
      </c>
      <c r="F2083" s="6" t="s">
        <v>10705</v>
      </c>
      <c r="G2083" s="6" t="str">
        <f>VLOOKUP(W2083, Countries!B:H,7,false)</f>
        <v>საქართველო - GEO</v>
      </c>
      <c r="H2083" s="6" t="s">
        <v>10706</v>
      </c>
      <c r="K2083" s="6" t="s">
        <v>10707</v>
      </c>
      <c r="L2083" s="6">
        <v>6.2006024952E10</v>
      </c>
      <c r="N2083" s="6" t="s">
        <v>80</v>
      </c>
      <c r="P2083" s="6" t="s">
        <v>10708</v>
      </c>
      <c r="S2083" s="6">
        <v>2341.0</v>
      </c>
      <c r="T2083" s="1" t="str">
        <f t="shared" si="1"/>
        <v>ICE002082</v>
      </c>
      <c r="U2083" s="1" t="str">
        <f>TRIM(B2083)&amp;" (ს.კ. "&amp;TRIM(F2083)&amp;") - "&amp;VLOOKUP(X2083,'Entity Types'!B:C,2,false)</f>
        <v>აეროსოფტი (ს.კ. 404383421) - შპს</v>
      </c>
      <c r="V2083" s="6" t="s">
        <v>6302</v>
      </c>
      <c r="W2083" s="6" t="s">
        <v>63</v>
      </c>
      <c r="X2083" s="6" t="s">
        <v>64</v>
      </c>
    </row>
    <row r="2084">
      <c r="A2084" s="5">
        <v>45002.48289557871</v>
      </c>
      <c r="B2084" s="6" t="s">
        <v>10709</v>
      </c>
      <c r="C2084" s="6" t="s">
        <v>9778</v>
      </c>
      <c r="D2084" s="1" t="str">
        <f>VLOOKUP(X2084,'Entity Types'!B:C,2,false)</f>
        <v>შპს</v>
      </c>
      <c r="E2084" s="1" t="b">
        <v>0</v>
      </c>
      <c r="F2084" s="6" t="s">
        <v>10710</v>
      </c>
      <c r="G2084" s="6" t="str">
        <f>VLOOKUP(W2084, Countries!B:H,7,false)</f>
        <v>საქართველო - GEO</v>
      </c>
      <c r="H2084" s="6" t="s">
        <v>10711</v>
      </c>
      <c r="K2084" s="6" t="s">
        <v>7451</v>
      </c>
      <c r="L2084" s="6">
        <v>6.1004000924E10</v>
      </c>
      <c r="N2084" s="6" t="s">
        <v>80</v>
      </c>
      <c r="P2084" s="6" t="s">
        <v>10712</v>
      </c>
      <c r="S2084" s="6">
        <v>2134.0</v>
      </c>
      <c r="T2084" s="1" t="str">
        <f t="shared" si="1"/>
        <v>ICE002083</v>
      </c>
      <c r="U2084" s="1" t="str">
        <f>TRIM(B2084)&amp;" (ს.კ. "&amp;TRIM(F2084)&amp;") - "&amp;VLOOKUP(X2084,'Entity Types'!B:C,2,false)</f>
        <v>კინტრიში (ს.კ. 245621368) - შპს</v>
      </c>
      <c r="V2084" s="6" t="s">
        <v>6302</v>
      </c>
      <c r="W2084" s="6" t="s">
        <v>63</v>
      </c>
      <c r="X2084" s="6" t="s">
        <v>64</v>
      </c>
    </row>
    <row r="2085">
      <c r="A2085" s="5">
        <v>45002.48289557871</v>
      </c>
      <c r="B2085" s="6" t="s">
        <v>10511</v>
      </c>
      <c r="C2085" s="6" t="s">
        <v>9778</v>
      </c>
      <c r="D2085" s="1" t="str">
        <f>VLOOKUP(X2085,'Entity Types'!B:C,2,false)</f>
        <v>ინდ. მეწარმე</v>
      </c>
      <c r="E2085" s="1" t="b">
        <v>0</v>
      </c>
      <c r="F2085" s="6" t="s">
        <v>10713</v>
      </c>
      <c r="G2085" s="6" t="str">
        <f>VLOOKUP(W2085, Countries!B:H,7,false)</f>
        <v>საქართველო - GEO</v>
      </c>
      <c r="H2085" s="6" t="s">
        <v>10714</v>
      </c>
      <c r="N2085" s="6" t="s">
        <v>80</v>
      </c>
      <c r="P2085" s="6" t="s">
        <v>10715</v>
      </c>
      <c r="S2085" s="6">
        <v>2133.0</v>
      </c>
      <c r="T2085" s="1" t="str">
        <f t="shared" si="1"/>
        <v>ICE002084</v>
      </c>
      <c r="U2085" s="1" t="str">
        <f>TRIM(B2085)&amp;" (ს.კ. "&amp;TRIM(F2085)&amp;") - "&amp;VLOOKUP(X2085,'Entity Types'!B:C,2,false)</f>
        <v>ზაზა ტორჩინავა (ს.კ. 39001007961) - ინდ. მეწარმე</v>
      </c>
      <c r="V2085" s="6" t="s">
        <v>6302</v>
      </c>
      <c r="W2085" s="6" t="s">
        <v>63</v>
      </c>
      <c r="X2085" s="6" t="s">
        <v>892</v>
      </c>
    </row>
    <row r="2086">
      <c r="A2086" s="5">
        <v>45003.542836168985</v>
      </c>
      <c r="B2086" s="6" t="s">
        <v>10716</v>
      </c>
      <c r="C2086" s="6" t="s">
        <v>9789</v>
      </c>
      <c r="D2086" s="1" t="str">
        <f>VLOOKUP(X2086,'Entity Types'!B:C,2,false)</f>
        <v>მცირე მეწარმე</v>
      </c>
      <c r="E2086" s="1" t="b">
        <v>0</v>
      </c>
      <c r="F2086" s="6" t="s">
        <v>10717</v>
      </c>
      <c r="G2086" s="6" t="str">
        <f>VLOOKUP(W2086, Countries!B:H,7,false)</f>
        <v>საქართველო - GEO</v>
      </c>
      <c r="N2086" s="6" t="s">
        <v>10718</v>
      </c>
      <c r="P2086" s="6" t="s">
        <v>10719</v>
      </c>
      <c r="S2086" s="6">
        <v>2166.0</v>
      </c>
      <c r="T2086" s="1" t="str">
        <f t="shared" si="1"/>
        <v>ICE002085</v>
      </c>
      <c r="U2086" s="1" t="str">
        <f>TRIM(B2086)&amp;" (ს.კ. "&amp;TRIM(F2086)&amp;") - "&amp;VLOOKUP(X2086,'Entity Types'!B:C,2,false)</f>
        <v>ამირანი პაპაშვილი (ს.კ. 01027082572) - მცირე მეწარმე</v>
      </c>
      <c r="V2086" s="6" t="s">
        <v>62</v>
      </c>
      <c r="W2086" s="6" t="s">
        <v>63</v>
      </c>
      <c r="X2086" s="6" t="s">
        <v>417</v>
      </c>
    </row>
    <row r="2087">
      <c r="A2087" s="5">
        <v>45003.542836168985</v>
      </c>
      <c r="B2087" s="6" t="s">
        <v>4148</v>
      </c>
      <c r="C2087" s="6" t="s">
        <v>9789</v>
      </c>
      <c r="D2087" s="1" t="str">
        <f>VLOOKUP(X2087,'Entity Types'!B:C,2,false)</f>
        <v>მცირე მეწარმე</v>
      </c>
      <c r="E2087" s="1" t="b">
        <v>0</v>
      </c>
      <c r="F2087" s="6" t="s">
        <v>10720</v>
      </c>
      <c r="G2087" s="6" t="str">
        <f>VLOOKUP(W2087, Countries!B:H,7,false)</f>
        <v>საქართველო - GEO</v>
      </c>
      <c r="N2087" s="6" t="s">
        <v>10721</v>
      </c>
      <c r="P2087" s="6" t="s">
        <v>10722</v>
      </c>
      <c r="S2087" s="6">
        <v>2165.0</v>
      </c>
      <c r="T2087" s="1" t="str">
        <f t="shared" si="1"/>
        <v>ICE002086</v>
      </c>
      <c r="U2087" s="1" t="str">
        <f>TRIM(B2087)&amp;" (ს.კ. "&amp;TRIM(F2087)&amp;") - "&amp;VLOOKUP(X2087,'Entity Types'!B:C,2,false)</f>
        <v>გიორგი გაგნიძე (ს.კ. 01028007066) - მცირე მეწარმე</v>
      </c>
      <c r="V2087" s="6" t="s">
        <v>62</v>
      </c>
      <c r="W2087" s="6" t="s">
        <v>63</v>
      </c>
      <c r="X2087" s="6" t="s">
        <v>417</v>
      </c>
    </row>
    <row r="2088">
      <c r="A2088" s="5">
        <v>45003.542836168985</v>
      </c>
      <c r="B2088" s="6" t="s">
        <v>10723</v>
      </c>
      <c r="C2088" s="6" t="s">
        <v>9789</v>
      </c>
      <c r="D2088" s="1" t="str">
        <f>VLOOKUP(X2088,'Entity Types'!B:C,2,false)</f>
        <v>მცირე მეწარმე</v>
      </c>
      <c r="E2088" s="1" t="b">
        <v>0</v>
      </c>
      <c r="F2088" s="6" t="s">
        <v>10724</v>
      </c>
      <c r="G2088" s="6" t="str">
        <f>VLOOKUP(W2088, Countries!B:H,7,false)</f>
        <v>საქართველო - GEO</v>
      </c>
      <c r="N2088" s="6" t="s">
        <v>10725</v>
      </c>
      <c r="P2088" s="6" t="s">
        <v>10726</v>
      </c>
      <c r="S2088" s="6">
        <v>2168.0</v>
      </c>
      <c r="T2088" s="1" t="str">
        <f t="shared" si="1"/>
        <v>ICE002087</v>
      </c>
      <c r="U2088" s="1" t="str">
        <f>TRIM(B2088)&amp;" (ს.კ. "&amp;TRIM(F2088)&amp;") - "&amp;VLOOKUP(X2088,'Entity Types'!B:C,2,false)</f>
        <v>ანზორ ლეკიშვილი (ს.კ. 01028004637) - მცირე მეწარმე</v>
      </c>
      <c r="V2088" s="6" t="s">
        <v>62</v>
      </c>
      <c r="W2088" s="6" t="s">
        <v>63</v>
      </c>
      <c r="X2088" s="6" t="s">
        <v>417</v>
      </c>
    </row>
    <row r="2089">
      <c r="A2089" s="5">
        <v>45006.800844004625</v>
      </c>
      <c r="B2089" s="6" t="s">
        <v>10727</v>
      </c>
      <c r="C2089" s="6" t="s">
        <v>9789</v>
      </c>
      <c r="D2089" s="1" t="str">
        <f>VLOOKUP(X2089,'Entity Types'!B:C,2,false)</f>
        <v>ფიზ. პირი</v>
      </c>
      <c r="E2089" s="1" t="b">
        <v>1</v>
      </c>
      <c r="F2089" s="6" t="s">
        <v>10728</v>
      </c>
      <c r="G2089" s="6" t="str">
        <f>VLOOKUP(W2089, Countries!B:H,7,false)</f>
        <v>საქართველო - GEO</v>
      </c>
      <c r="H2089" s="6" t="s">
        <v>2945</v>
      </c>
      <c r="N2089" s="6" t="s">
        <v>10729</v>
      </c>
      <c r="P2089" s="6" t="s">
        <v>10730</v>
      </c>
      <c r="T2089" s="1" t="str">
        <f t="shared" si="1"/>
        <v>ICE002088</v>
      </c>
      <c r="U2089" s="1" t="str">
        <f>TRIM(B2089)&amp;" (ს.კ. "&amp;TRIM(F2089)&amp;") - "&amp;VLOOKUP(X2089,'Entity Types'!B:C,2,false)</f>
        <v>გიორგი ჯაიანი (ს.კ. 61001081228) - ფიზ. პირი</v>
      </c>
      <c r="V2089" s="6" t="s">
        <v>62</v>
      </c>
      <c r="W2089" s="6" t="s">
        <v>63</v>
      </c>
      <c r="X2089" s="6" t="s">
        <v>92</v>
      </c>
    </row>
    <row r="2090">
      <c r="A2090" s="5">
        <v>45006.82418003472</v>
      </c>
      <c r="B2090" s="6" t="s">
        <v>10731</v>
      </c>
      <c r="C2090" s="6" t="s">
        <v>9789</v>
      </c>
      <c r="D2090" s="1" t="str">
        <f>VLOOKUP(X2090,'Entity Types'!B:C,2,false)</f>
        <v>ფიზ. პირი</v>
      </c>
      <c r="E2090" s="1" t="b">
        <v>0</v>
      </c>
      <c r="F2090" s="6" t="s">
        <v>10732</v>
      </c>
      <c r="G2090" s="6" t="str">
        <f>VLOOKUP(W2090, Countries!B:H,7,false)</f>
        <v>საქართველო - GEO</v>
      </c>
      <c r="H2090" s="6" t="s">
        <v>2945</v>
      </c>
      <c r="N2090" s="6" t="s">
        <v>10733</v>
      </c>
      <c r="P2090" s="6" t="s">
        <v>10734</v>
      </c>
      <c r="T2090" s="1" t="str">
        <f t="shared" si="1"/>
        <v>ICE002089</v>
      </c>
      <c r="U2090" s="1" t="str">
        <f>TRIM(B2090)&amp;" (ს.კ. "&amp;TRIM(F2090)&amp;") - "&amp;VLOOKUP(X2090,'Entity Types'!B:C,2,false)</f>
        <v>ჯუმბერ გორჯელაძე (ს.კ. 61005007522) - ფიზ. პირი</v>
      </c>
      <c r="V2090" s="6" t="s">
        <v>62</v>
      </c>
      <c r="W2090" s="6" t="s">
        <v>63</v>
      </c>
      <c r="X2090" s="6" t="s">
        <v>92</v>
      </c>
    </row>
    <row r="2091">
      <c r="A2091" s="5">
        <v>45008.68981113426</v>
      </c>
      <c r="B2091" s="6" t="s">
        <v>10735</v>
      </c>
      <c r="C2091" s="6" t="s">
        <v>9778</v>
      </c>
      <c r="D2091" s="1" t="str">
        <f>VLOOKUP(X2091,'Entity Types'!B:C,2,false)</f>
        <v>შპს</v>
      </c>
      <c r="E2091" s="1" t="b">
        <v>0</v>
      </c>
      <c r="F2091" s="6" t="s">
        <v>10736</v>
      </c>
      <c r="G2091" s="6" t="str">
        <f>VLOOKUP(W2091, Countries!B:H,7,false)</f>
        <v>საქართველო - GEO</v>
      </c>
      <c r="N2091" s="6" t="s">
        <v>10737</v>
      </c>
      <c r="P2091" s="6" t="s">
        <v>10738</v>
      </c>
      <c r="S2091" s="6">
        <v>2164.0</v>
      </c>
      <c r="T2091" s="1" t="str">
        <f t="shared" si="1"/>
        <v>ICE002090</v>
      </c>
      <c r="U2091" s="1" t="str">
        <f>TRIM(B2091)&amp;" (ს.კ. "&amp;TRIM(F2091)&amp;") - "&amp;VLOOKUP(X2091,'Entity Types'!B:C,2,false)</f>
        <v>M-Technics (ს.კ. 404981098) - შპს</v>
      </c>
      <c r="V2091" s="6" t="s">
        <v>62</v>
      </c>
      <c r="W2091" s="6" t="s">
        <v>63</v>
      </c>
      <c r="X2091" s="6" t="s">
        <v>64</v>
      </c>
    </row>
    <row r="2092">
      <c r="A2092" s="5">
        <v>45009.53124790509</v>
      </c>
      <c r="B2092" s="6" t="s">
        <v>10739</v>
      </c>
      <c r="C2092" s="6" t="s">
        <v>9778</v>
      </c>
      <c r="D2092" s="1" t="str">
        <f>VLOOKUP(X2092,'Entity Types'!B:C,2,false)</f>
        <v>შპს</v>
      </c>
      <c r="E2092" s="1" t="b">
        <v>0</v>
      </c>
      <c r="F2092" s="6" t="s">
        <v>10740</v>
      </c>
      <c r="G2092" s="6" t="str">
        <f>VLOOKUP(W2092, Countries!B:H,7,false)</f>
        <v>საქართველო - GEO</v>
      </c>
      <c r="N2092" s="6" t="s">
        <v>10741</v>
      </c>
      <c r="P2092" s="6" t="s">
        <v>10742</v>
      </c>
      <c r="S2092" s="6">
        <v>2135.0</v>
      </c>
      <c r="T2092" s="1" t="str">
        <f t="shared" si="1"/>
        <v>ICE002091</v>
      </c>
      <c r="U2092" s="1" t="str">
        <f>TRIM(B2092)&amp;" (ს.კ. "&amp;TRIM(F2092)&amp;") - "&amp;VLOOKUP(X2092,'Entity Types'!B:C,2,false)</f>
        <v>ჯი ემ სი (ს.კ. 445503802) - შპს</v>
      </c>
      <c r="V2092" s="6" t="s">
        <v>62</v>
      </c>
      <c r="W2092" s="6" t="s">
        <v>63</v>
      </c>
      <c r="X2092" s="6" t="s">
        <v>64</v>
      </c>
    </row>
    <row r="2093">
      <c r="A2093" s="5">
        <v>45009.633296678236</v>
      </c>
      <c r="B2093" s="6" t="s">
        <v>10743</v>
      </c>
      <c r="C2093" s="6" t="s">
        <v>9864</v>
      </c>
      <c r="D2093" s="1" t="str">
        <f>VLOOKUP(X2093,'Entity Types'!B:C,2,false)</f>
        <v>ფიზ. პირი</v>
      </c>
      <c r="E2093" s="1" t="b">
        <v>1</v>
      </c>
      <c r="F2093" s="6" t="s">
        <v>10744</v>
      </c>
      <c r="G2093" s="6" t="str">
        <f>VLOOKUP(W2093, Countries!B:H,7,false)</f>
        <v>საქართველო - GEO</v>
      </c>
      <c r="N2093" s="6" t="s">
        <v>10745</v>
      </c>
      <c r="P2093" s="6" t="s">
        <v>10746</v>
      </c>
      <c r="T2093" s="1" t="str">
        <f t="shared" si="1"/>
        <v>ICE002092</v>
      </c>
      <c r="U2093" s="1" t="str">
        <f>TRIM(B2093)&amp;" (ს.კ. "&amp;TRIM(F2093)&amp;") - "&amp;VLOOKUP(X2093,'Entity Types'!B:C,2,false)</f>
        <v>სოფიო გაბაშვილი (ს.კ. 01023010035) - ფიზ. პირი</v>
      </c>
      <c r="V2093" s="6" t="s">
        <v>62</v>
      </c>
      <c r="W2093" s="6" t="s">
        <v>63</v>
      </c>
      <c r="X2093" s="6" t="s">
        <v>92</v>
      </c>
    </row>
    <row r="2094">
      <c r="A2094" s="5">
        <v>45012.51993214121</v>
      </c>
      <c r="B2094" s="6" t="s">
        <v>10747</v>
      </c>
      <c r="C2094" s="6" t="s">
        <v>9778</v>
      </c>
      <c r="D2094" s="1" t="str">
        <f>VLOOKUP(X2094,'Entity Types'!B:C,2,false)</f>
        <v>უცხოური საწარმო</v>
      </c>
      <c r="E2094" s="1" t="b">
        <v>0</v>
      </c>
      <c r="F2094" s="6" t="s">
        <v>9823</v>
      </c>
      <c r="G2094" s="6" t="str">
        <f>VLOOKUP(W2094, Countries!B:H,7,false)</f>
        <v>თურქეთი - TUR</v>
      </c>
      <c r="H2094" s="6" t="s">
        <v>10748</v>
      </c>
      <c r="N2094" s="6" t="s">
        <v>10749</v>
      </c>
      <c r="P2094" s="6" t="s">
        <v>10750</v>
      </c>
      <c r="T2094" s="1" t="str">
        <f t="shared" si="1"/>
        <v>ICE002093</v>
      </c>
      <c r="U2094" s="1" t="str">
        <f>TRIM(B2094)&amp;" (ს.კ. "&amp;TRIM(F2094)&amp;") - "&amp;VLOOKUP(X2094,'Entity Types'!B:C,2,false)</f>
        <v>Mik-el Elektronik San. Tic. Ltd. Sti. (ს.კ. 0) - უცხოური საწარმო</v>
      </c>
      <c r="V2094" s="6" t="s">
        <v>62</v>
      </c>
      <c r="W2094" s="6" t="s">
        <v>5813</v>
      </c>
      <c r="X2094" s="6" t="s">
        <v>5797</v>
      </c>
    </row>
    <row r="2095">
      <c r="A2095" s="5">
        <v>45013.69145608797</v>
      </c>
      <c r="B2095" s="6" t="s">
        <v>10751</v>
      </c>
      <c r="C2095" s="6" t="s">
        <v>9789</v>
      </c>
      <c r="D2095" s="1" t="str">
        <f>VLOOKUP(X2095,'Entity Types'!B:C,2,false)</f>
        <v>ფიზ. პირი</v>
      </c>
      <c r="E2095" s="1" t="b">
        <v>1</v>
      </c>
      <c r="F2095" s="6" t="s">
        <v>10752</v>
      </c>
      <c r="G2095" s="6" t="str">
        <f>VLOOKUP(W2095, Countries!B:H,7,false)</f>
        <v>საქართველო - GEO</v>
      </c>
      <c r="N2095" s="6" t="s">
        <v>10753</v>
      </c>
      <c r="P2095" s="6" t="s">
        <v>10754</v>
      </c>
      <c r="T2095" s="1" t="str">
        <f t="shared" si="1"/>
        <v>ICE002094</v>
      </c>
      <c r="U2095" s="1" t="str">
        <f>TRIM(B2095)&amp;" (ს.კ. "&amp;TRIM(F2095)&amp;") - "&amp;VLOOKUP(X2095,'Entity Types'!B:C,2,false)</f>
        <v>გურამი სვანიძე (ს.კ. 01029004705) - ფიზ. პირი</v>
      </c>
      <c r="V2095" s="6" t="s">
        <v>62</v>
      </c>
      <c r="W2095" s="6" t="s">
        <v>63</v>
      </c>
      <c r="X2095" s="6" t="s">
        <v>92</v>
      </c>
    </row>
    <row r="2096">
      <c r="A2096" s="5">
        <v>45014.612629317126</v>
      </c>
      <c r="B2096" s="6" t="s">
        <v>10755</v>
      </c>
      <c r="C2096" s="6" t="s">
        <v>9778</v>
      </c>
      <c r="D2096" s="1" t="str">
        <f>VLOOKUP(X2096,'Entity Types'!B:C,2,false)</f>
        <v>შპს</v>
      </c>
      <c r="E2096" s="1" t="b">
        <v>0</v>
      </c>
      <c r="F2096" s="6" t="s">
        <v>10756</v>
      </c>
      <c r="G2096" s="6" t="str">
        <f>VLOOKUP(W2096, Countries!B:H,7,false)</f>
        <v>საქართველო - GEO</v>
      </c>
      <c r="H2096" s="6" t="s">
        <v>10757</v>
      </c>
      <c r="K2096" s="6" t="s">
        <v>10758</v>
      </c>
      <c r="L2096" s="6">
        <v>1.02705931E9</v>
      </c>
      <c r="N2096" s="6" t="s">
        <v>10759</v>
      </c>
      <c r="P2096" s="6" t="s">
        <v>10760</v>
      </c>
      <c r="S2096" s="6">
        <v>2137.0</v>
      </c>
      <c r="T2096" s="1" t="str">
        <f t="shared" si="1"/>
        <v>ICE002095</v>
      </c>
      <c r="U2096" s="1" t="str">
        <f>TRIM(B2096)&amp;" (ს.კ. "&amp;TRIM(F2096)&amp;") - "&amp;VLOOKUP(X2096,'Entity Types'!B:C,2,false)</f>
        <v>კოჩა (ს.კ. 406365366) - შპს</v>
      </c>
      <c r="V2096" s="6" t="s">
        <v>6302</v>
      </c>
      <c r="W2096" s="6" t="s">
        <v>63</v>
      </c>
      <c r="X2096" s="6" t="s">
        <v>64</v>
      </c>
    </row>
    <row r="2097">
      <c r="A2097" s="5">
        <v>45019.002735636575</v>
      </c>
      <c r="B2097" s="6" t="s">
        <v>10761</v>
      </c>
      <c r="C2097" s="6" t="s">
        <v>9789</v>
      </c>
      <c r="D2097" s="1" t="str">
        <f>VLOOKUP(X2097,'Entity Types'!B:C,2,false)</f>
        <v>ფიზ. პირი</v>
      </c>
      <c r="E2097" s="1" t="b">
        <v>1</v>
      </c>
      <c r="F2097" s="6" t="s">
        <v>10762</v>
      </c>
      <c r="G2097" s="6" t="str">
        <f>VLOOKUP(W2097, Countries!B:H,7,false)</f>
        <v>საქართველო - GEO</v>
      </c>
      <c r="H2097" s="6" t="s">
        <v>9505</v>
      </c>
      <c r="N2097" s="6" t="s">
        <v>10763</v>
      </c>
      <c r="P2097" s="6" t="s">
        <v>10764</v>
      </c>
      <c r="T2097" s="1" t="str">
        <f t="shared" si="1"/>
        <v>ICE002096</v>
      </c>
      <c r="U2097" s="1" t="str">
        <f>TRIM(B2097)&amp;" (ს.კ. "&amp;TRIM(F2097)&amp;") - "&amp;VLOOKUP(X2097,'Entity Types'!B:C,2,false)</f>
        <v>ირაკლი მუმლაძე (ს.კ. 15001025238) - ფიზ. პირი</v>
      </c>
      <c r="V2097" s="6" t="s">
        <v>62</v>
      </c>
      <c r="W2097" s="6" t="s">
        <v>63</v>
      </c>
      <c r="X2097" s="6" t="s">
        <v>92</v>
      </c>
    </row>
    <row r="2098">
      <c r="A2098" s="5">
        <v>45019.002735636575</v>
      </c>
      <c r="B2098" s="6" t="s">
        <v>10765</v>
      </c>
      <c r="C2098" s="6" t="s">
        <v>9789</v>
      </c>
      <c r="D2098" s="1" t="str">
        <f>VLOOKUP(X2098,'Entity Types'!B:C,2,false)</f>
        <v>ფიზ. პირი</v>
      </c>
      <c r="E2098" s="1" t="b">
        <v>1</v>
      </c>
      <c r="F2098" s="6" t="s">
        <v>10766</v>
      </c>
      <c r="G2098" s="6" t="str">
        <f>VLOOKUP(W2098, Countries!B:H,7,false)</f>
        <v>საქართველო - GEO</v>
      </c>
      <c r="H2098" s="6" t="s">
        <v>9505</v>
      </c>
      <c r="N2098" s="6" t="s">
        <v>10767</v>
      </c>
      <c r="P2098" s="6" t="s">
        <v>10768</v>
      </c>
      <c r="T2098" s="1" t="str">
        <f t="shared" si="1"/>
        <v>ICE002097</v>
      </c>
      <c r="U2098" s="1" t="str">
        <f>TRIM(B2098)&amp;" (ს.კ. "&amp;TRIM(F2098)&amp;") - "&amp;VLOOKUP(X2098,'Entity Types'!B:C,2,false)</f>
        <v>მალხაზ ჯოჯუა (ს.კ. 37001006272) - ფიზ. პირი</v>
      </c>
      <c r="V2098" s="6" t="s">
        <v>62</v>
      </c>
      <c r="W2098" s="6" t="s">
        <v>63</v>
      </c>
      <c r="X2098" s="6" t="s">
        <v>92</v>
      </c>
    </row>
    <row r="2099">
      <c r="A2099" s="5">
        <v>45019.002735636575</v>
      </c>
      <c r="B2099" s="6" t="s">
        <v>10769</v>
      </c>
      <c r="C2099" s="6" t="s">
        <v>9789</v>
      </c>
      <c r="D2099" s="1" t="str">
        <f>VLOOKUP(X2099,'Entity Types'!B:C,2,false)</f>
        <v>ფიზ. პირი</v>
      </c>
      <c r="E2099" s="1" t="b">
        <v>1</v>
      </c>
      <c r="F2099" s="6" t="s">
        <v>10770</v>
      </c>
      <c r="G2099" s="6" t="str">
        <f>VLOOKUP(W2099, Countries!B:H,7,false)</f>
        <v>საქართველო - GEO</v>
      </c>
      <c r="H2099" s="6" t="s">
        <v>9505</v>
      </c>
      <c r="N2099" s="6" t="s">
        <v>10771</v>
      </c>
      <c r="P2099" s="6" t="s">
        <v>10772</v>
      </c>
      <c r="T2099" s="1" t="str">
        <f t="shared" si="1"/>
        <v>ICE002098</v>
      </c>
      <c r="U2099" s="1" t="str">
        <f>TRIM(B2099)&amp;" (ს.კ. "&amp;TRIM(F2099)&amp;") - "&amp;VLOOKUP(X2099,'Entity Types'!B:C,2,false)</f>
        <v>ოთარ არეშიძე (ს.კ. 01007004611) - ფიზ. პირი</v>
      </c>
      <c r="V2099" s="6" t="s">
        <v>62</v>
      </c>
      <c r="W2099" s="6" t="s">
        <v>63</v>
      </c>
      <c r="X2099" s="6" t="s">
        <v>92</v>
      </c>
    </row>
    <row r="2100">
      <c r="A2100" s="5">
        <v>45020.4439849537</v>
      </c>
      <c r="B2100" s="6" t="s">
        <v>10773</v>
      </c>
      <c r="C2100" s="6" t="s">
        <v>9789</v>
      </c>
      <c r="D2100" s="1" t="str">
        <f>VLOOKUP(X2100,'Entity Types'!B:C,2,false)</f>
        <v>მცირე მეწარმე</v>
      </c>
      <c r="E2100" s="1" t="b">
        <v>1</v>
      </c>
      <c r="F2100" s="6" t="s">
        <v>10774</v>
      </c>
      <c r="G2100" s="6" t="str">
        <f>VLOOKUP(W2100, Countries!B:H,7,false)</f>
        <v>საქართველო - GEO</v>
      </c>
      <c r="H2100" s="6" t="s">
        <v>9505</v>
      </c>
      <c r="N2100" s="6" t="s">
        <v>10775</v>
      </c>
      <c r="P2100" s="6" t="s">
        <v>10776</v>
      </c>
      <c r="S2100" s="6">
        <v>2144.0</v>
      </c>
      <c r="T2100" s="1" t="str">
        <f t="shared" si="1"/>
        <v>ICE002099</v>
      </c>
      <c r="U2100" s="1" t="str">
        <f>TRIM(B2100)&amp;" (ს.კ. "&amp;TRIM(F2100)&amp;") - "&amp;VLOOKUP(X2100,'Entity Types'!B:C,2,false)</f>
        <v>ლუკა ტარუაშვილი (ს.კ. 01027088246) - მცირე მეწარმე</v>
      </c>
      <c r="V2100" s="6" t="s">
        <v>62</v>
      </c>
      <c r="W2100" s="6" t="s">
        <v>63</v>
      </c>
      <c r="X2100" s="6" t="s">
        <v>417</v>
      </c>
    </row>
    <row r="2101">
      <c r="A2101" s="5">
        <v>45021.749767650464</v>
      </c>
      <c r="B2101" s="6" t="s">
        <v>10777</v>
      </c>
      <c r="C2101" s="6" t="s">
        <v>9778</v>
      </c>
      <c r="D2101" s="1" t="str">
        <f>VLOOKUP(X2101,'Entity Types'!B:C,2,false)</f>
        <v>შპს</v>
      </c>
      <c r="E2101" s="1" t="b">
        <v>0</v>
      </c>
      <c r="F2101" s="6" t="s">
        <v>10778</v>
      </c>
      <c r="G2101" s="6" t="str">
        <f>VLOOKUP(W2101, Countries!B:H,7,false)</f>
        <v>საქართველო - GEO</v>
      </c>
      <c r="N2101" s="6" t="s">
        <v>10779</v>
      </c>
      <c r="P2101" s="6" t="s">
        <v>10780</v>
      </c>
      <c r="S2101" s="6">
        <v>2055.0</v>
      </c>
      <c r="T2101" s="1" t="str">
        <f t="shared" si="1"/>
        <v>ICE002100</v>
      </c>
      <c r="U2101" s="1" t="str">
        <f>TRIM(B2101)&amp;" (ს.კ. "&amp;TRIM(F2101)&amp;") - "&amp;VLOOKUP(X2101,'Entity Types'!B:C,2,false)</f>
        <v>ავიაქსელი ტური (ს.კ. 412751133) - შპს</v>
      </c>
      <c r="V2101" s="6" t="s">
        <v>62</v>
      </c>
      <c r="W2101" s="6" t="s">
        <v>63</v>
      </c>
      <c r="X2101" s="6" t="s">
        <v>64</v>
      </c>
    </row>
    <row r="2102">
      <c r="A2102" s="5">
        <v>45022.83934019676</v>
      </c>
      <c r="B2102" s="6" t="s">
        <v>10781</v>
      </c>
      <c r="C2102" s="6" t="s">
        <v>9789</v>
      </c>
      <c r="D2102" s="1" t="str">
        <f>VLOOKUP(X2102,'Entity Types'!B:C,2,false)</f>
        <v>ფიზ. პირი</v>
      </c>
      <c r="E2102" s="1" t="b">
        <v>1</v>
      </c>
      <c r="F2102" s="6" t="s">
        <v>10782</v>
      </c>
      <c r="G2102" s="6" t="str">
        <f>VLOOKUP(W2102, Countries!B:H,7,false)</f>
        <v>საქართველო - GEO</v>
      </c>
      <c r="H2102" s="6" t="s">
        <v>10783</v>
      </c>
      <c r="N2102" s="6" t="s">
        <v>10784</v>
      </c>
      <c r="P2102" s="6" t="s">
        <v>10785</v>
      </c>
      <c r="T2102" s="1" t="str">
        <f t="shared" si="1"/>
        <v>ICE002101</v>
      </c>
      <c r="U2102" s="1" t="str">
        <f>TRIM(B2102)&amp;" (ს.კ. "&amp;TRIM(F2102)&amp;") - "&amp;VLOOKUP(X2102,'Entity Types'!B:C,2,false)</f>
        <v>ანრი ტაბატაძე (ს.კ. 36001013916) - ფიზ. პირი</v>
      </c>
      <c r="V2102" s="6" t="s">
        <v>62</v>
      </c>
      <c r="W2102" s="6" t="s">
        <v>63</v>
      </c>
      <c r="X2102" s="6" t="s">
        <v>92</v>
      </c>
    </row>
    <row r="2103">
      <c r="A2103" s="5">
        <v>45023.56685333334</v>
      </c>
      <c r="B2103" s="6" t="s">
        <v>10786</v>
      </c>
      <c r="C2103" s="6" t="s">
        <v>9864</v>
      </c>
      <c r="D2103" s="1" t="str">
        <f>VLOOKUP(X2103,'Entity Types'!B:C,2,false)</f>
        <v>ფიზ. პირი</v>
      </c>
      <c r="E2103" s="1" t="b">
        <v>1</v>
      </c>
      <c r="F2103" s="6" t="s">
        <v>10787</v>
      </c>
      <c r="G2103" s="6" t="str">
        <f>VLOOKUP(W2103, Countries!B:H,7,false)</f>
        <v>საქართველო - GEO</v>
      </c>
      <c r="N2103" s="6" t="s">
        <v>10788</v>
      </c>
      <c r="P2103" s="6" t="s">
        <v>10789</v>
      </c>
      <c r="S2103" s="6">
        <v>1869.0</v>
      </c>
      <c r="T2103" s="1" t="str">
        <f t="shared" si="1"/>
        <v>ICE002102</v>
      </c>
      <c r="U2103" s="1" t="str">
        <f>TRIM(B2103)&amp;" (ს.კ. "&amp;TRIM(F2103)&amp;") - "&amp;VLOOKUP(X2103,'Entity Types'!B:C,2,false)</f>
        <v>ნესტან ლორთქიფანიძე (ს.კ. 61006007737) - ფიზ. პირი</v>
      </c>
      <c r="V2103" s="6" t="s">
        <v>62</v>
      </c>
      <c r="W2103" s="6" t="s">
        <v>63</v>
      </c>
      <c r="X2103" s="6" t="s">
        <v>92</v>
      </c>
    </row>
    <row r="2104">
      <c r="A2104" s="5">
        <v>45023.581555</v>
      </c>
      <c r="B2104" s="6" t="s">
        <v>10790</v>
      </c>
      <c r="C2104" s="6" t="s">
        <v>9789</v>
      </c>
      <c r="D2104" s="1" t="str">
        <f>VLOOKUP(X2104,'Entity Types'!B:C,2,false)</f>
        <v>ფიზ. პირი</v>
      </c>
      <c r="E2104" s="1" t="b">
        <v>1</v>
      </c>
      <c r="F2104" s="6" t="s">
        <v>10791</v>
      </c>
      <c r="G2104" s="6" t="str">
        <f>VLOOKUP(W2104, Countries!B:H,7,false)</f>
        <v>საქართველო - GEO</v>
      </c>
      <c r="N2104" s="6" t="s">
        <v>10792</v>
      </c>
      <c r="P2104" s="6" t="s">
        <v>10793</v>
      </c>
      <c r="T2104" s="1" t="str">
        <f t="shared" si="1"/>
        <v>ICE002103</v>
      </c>
      <c r="U2104" s="1" t="str">
        <f>TRIM(B2104)&amp;" (ს.კ. "&amp;TRIM(F2104)&amp;") - "&amp;VLOOKUP(X2104,'Entity Types'!B:C,2,false)</f>
        <v>ზაქარია ნოზაძე (ს.კ. 01009006208) - ფიზ. პირი</v>
      </c>
      <c r="V2104" s="6" t="s">
        <v>62</v>
      </c>
      <c r="W2104" s="6" t="s">
        <v>63</v>
      </c>
      <c r="X2104" s="6" t="s">
        <v>92</v>
      </c>
    </row>
    <row r="2105">
      <c r="A2105" s="5">
        <v>45023.64235689815</v>
      </c>
      <c r="B2105" s="6" t="s">
        <v>10794</v>
      </c>
      <c r="C2105" s="6" t="s">
        <v>9789</v>
      </c>
      <c r="D2105" s="1" t="str">
        <f>VLOOKUP(X2105,'Entity Types'!B:C,2,false)</f>
        <v>მცირე მეწარმე</v>
      </c>
      <c r="E2105" s="1" t="b">
        <v>0</v>
      </c>
      <c r="F2105" s="6" t="s">
        <v>10795</v>
      </c>
      <c r="G2105" s="6" t="str">
        <f>VLOOKUP(W2105, Countries!B:H,7,false)</f>
        <v>საქართველო - GEO</v>
      </c>
      <c r="H2105" s="6" t="s">
        <v>9505</v>
      </c>
      <c r="N2105" s="6" t="s">
        <v>10796</v>
      </c>
      <c r="P2105" s="6" t="s">
        <v>10797</v>
      </c>
      <c r="S2105" s="6">
        <v>2167.0</v>
      </c>
      <c r="T2105" s="1" t="str">
        <f t="shared" si="1"/>
        <v>ICE002104</v>
      </c>
      <c r="U2105" s="1" t="str">
        <f>TRIM(B2105)&amp;" (ს.კ. "&amp;TRIM(F2105)&amp;") - "&amp;VLOOKUP(X2105,'Entity Types'!B:C,2,false)</f>
        <v>ნიკოლოზ გაგნიძე (ს.კ. 01027074127) - მცირე მეწარმე</v>
      </c>
      <c r="V2105" s="6" t="s">
        <v>62</v>
      </c>
      <c r="W2105" s="6" t="s">
        <v>63</v>
      </c>
      <c r="X2105" s="6" t="s">
        <v>417</v>
      </c>
    </row>
    <row r="2106">
      <c r="A2106" s="7">
        <v>45023.78760978009</v>
      </c>
      <c r="B2106" s="6" t="s">
        <v>10798</v>
      </c>
      <c r="C2106" s="6" t="s">
        <v>9789</v>
      </c>
      <c r="D2106" s="1" t="str">
        <f>VLOOKUP(X2106,'Entity Types'!B:C,2,false)</f>
        <v>ფიზ. პირი</v>
      </c>
      <c r="E2106" s="1" t="b">
        <v>1</v>
      </c>
      <c r="F2106" s="6" t="s">
        <v>10799</v>
      </c>
      <c r="G2106" s="6" t="str">
        <f>VLOOKUP(W2106, Countries!B:H,7,false)</f>
        <v>საქართველო - GEO</v>
      </c>
      <c r="H2106" s="6" t="s">
        <v>7887</v>
      </c>
      <c r="N2106" s="6" t="s">
        <v>80</v>
      </c>
      <c r="P2106" s="6" t="s">
        <v>10800</v>
      </c>
      <c r="T2106" s="1" t="str">
        <f t="shared" si="1"/>
        <v>ICE002105</v>
      </c>
      <c r="U2106" s="1" t="str">
        <f>TRIM(B2106)&amp;" (ს.კ. "&amp;TRIM(F2106)&amp;") - "&amp;VLOOKUP(X2106,'Entity Types'!B:C,2,false)</f>
        <v>გია ამაღლობელი (ს.კ. 61010014060) - ფიზ. პირი</v>
      </c>
      <c r="V2106" s="6" t="s">
        <v>62</v>
      </c>
      <c r="W2106" s="6" t="s">
        <v>63</v>
      </c>
      <c r="X2106" s="6" t="s">
        <v>92</v>
      </c>
    </row>
    <row r="2107">
      <c r="A2107" s="5">
        <v>45024.64721484954</v>
      </c>
      <c r="B2107" s="6" t="s">
        <v>10801</v>
      </c>
      <c r="C2107" s="6" t="s">
        <v>9789</v>
      </c>
      <c r="D2107" s="1" t="str">
        <f>VLOOKUP(X2107,'Entity Types'!B:C,2,false)</f>
        <v>ფიზ. პირი</v>
      </c>
      <c r="E2107" s="1" t="b">
        <v>1</v>
      </c>
      <c r="F2107" s="6" t="s">
        <v>10802</v>
      </c>
      <c r="G2107" s="6" t="str">
        <f>VLOOKUP(W2107, Countries!B:H,7,false)</f>
        <v>საქართველო - GEO</v>
      </c>
      <c r="H2107" s="6" t="s">
        <v>7887</v>
      </c>
      <c r="N2107" s="6" t="s">
        <v>10803</v>
      </c>
      <c r="P2107" s="6" t="s">
        <v>10804</v>
      </c>
      <c r="S2107" s="6">
        <v>2181.0</v>
      </c>
      <c r="T2107" s="1" t="str">
        <f t="shared" si="1"/>
        <v>ICE002106</v>
      </c>
      <c r="U2107" s="1" t="str">
        <f>TRIM(B2107)&amp;" (ს.კ. "&amp;TRIM(F2107)&amp;") - "&amp;VLOOKUP(X2107,'Entity Types'!B:C,2,false)</f>
        <v>ვახტანგ ბოლქვაძე (ს.კ. 61008002276) - ფიზ. პირი</v>
      </c>
      <c r="V2107" s="6" t="s">
        <v>62</v>
      </c>
      <c r="W2107" s="6" t="s">
        <v>63</v>
      </c>
      <c r="X2107" s="6" t="s">
        <v>92</v>
      </c>
    </row>
    <row r="2108">
      <c r="A2108" s="5">
        <v>45026.48415959491</v>
      </c>
      <c r="B2108" s="6" t="s">
        <v>10805</v>
      </c>
      <c r="C2108" s="6" t="s">
        <v>9778</v>
      </c>
      <c r="D2108" s="1" t="str">
        <f>VLOOKUP(X2108,'Entity Types'!B:C,2,false)</f>
        <v>შპს</v>
      </c>
      <c r="E2108" s="1" t="b">
        <v>0</v>
      </c>
      <c r="F2108" s="6" t="s">
        <v>10806</v>
      </c>
      <c r="G2108" s="6" t="str">
        <f>VLOOKUP(W2108, Countries!B:H,7,false)</f>
        <v>საქართველო - GEO</v>
      </c>
      <c r="H2108" s="6" t="s">
        <v>10807</v>
      </c>
      <c r="K2108" s="6" t="s">
        <v>10808</v>
      </c>
      <c r="L2108" s="6">
        <v>1.606942985E10</v>
      </c>
      <c r="N2108" s="6" t="s">
        <v>80</v>
      </c>
      <c r="P2108" s="6" t="s">
        <v>10809</v>
      </c>
      <c r="S2108" s="6">
        <v>2050.0</v>
      </c>
      <c r="T2108" s="1" t="str">
        <f t="shared" si="1"/>
        <v>ICE002107</v>
      </c>
      <c r="U2108" s="1" t="str">
        <f>TRIM(B2108)&amp;" (ს.კ. "&amp;TRIM(F2108)&amp;") - "&amp;VLOOKUP(X2108,'Entity Types'!B:C,2,false)</f>
        <v>დრს ინტერნეიშენალ (ს.კ. 421279182) - შპს</v>
      </c>
      <c r="V2108" s="6" t="s">
        <v>6302</v>
      </c>
      <c r="W2108" s="6" t="s">
        <v>63</v>
      </c>
      <c r="X2108" s="6" t="s">
        <v>64</v>
      </c>
    </row>
    <row r="2109">
      <c r="A2109" s="5">
        <v>45027.7713941088</v>
      </c>
      <c r="B2109" s="6" t="s">
        <v>10810</v>
      </c>
      <c r="C2109" s="6" t="s">
        <v>9789</v>
      </c>
      <c r="D2109" s="1" t="str">
        <f>VLOOKUP(X2109,'Entity Types'!B:C,2,false)</f>
        <v>მცირე მეწარმე</v>
      </c>
      <c r="E2109" s="1" t="b">
        <v>0</v>
      </c>
      <c r="F2109" s="6" t="s">
        <v>10811</v>
      </c>
      <c r="G2109" s="6" t="str">
        <f>VLOOKUP(W2109, Countries!B:H,7,false)</f>
        <v>საქართველო - GEO</v>
      </c>
      <c r="N2109" s="6" t="s">
        <v>10812</v>
      </c>
      <c r="P2109" s="6" t="s">
        <v>10813</v>
      </c>
      <c r="S2109" s="6">
        <v>2170.0</v>
      </c>
      <c r="T2109" s="1" t="str">
        <f t="shared" si="1"/>
        <v>ICE002108</v>
      </c>
      <c r="U2109" s="1" t="str">
        <f>TRIM(B2109)&amp;" (ს.კ. "&amp;TRIM(F2109)&amp;") - "&amp;VLOOKUP(X2109,'Entity Types'!B:C,2,false)</f>
        <v>ტარიელ ხოსიტაშვილი (ს.კ. 31001031436) - მცირე მეწარმე</v>
      </c>
      <c r="V2109" s="6" t="s">
        <v>62</v>
      </c>
      <c r="W2109" s="6" t="s">
        <v>63</v>
      </c>
      <c r="X2109" s="6" t="s">
        <v>417</v>
      </c>
    </row>
    <row r="2110">
      <c r="A2110" s="5">
        <v>45027.79509666667</v>
      </c>
      <c r="B2110" s="6" t="s">
        <v>10814</v>
      </c>
      <c r="C2110" s="6" t="s">
        <v>9789</v>
      </c>
      <c r="D2110" s="1" t="str">
        <f>VLOOKUP(X2110,'Entity Types'!B:C,2,false)</f>
        <v>ინდ. მეწარმე</v>
      </c>
      <c r="E2110" s="1" t="b">
        <v>0</v>
      </c>
      <c r="F2110" s="6" t="s">
        <v>10815</v>
      </c>
      <c r="G2110" s="6" t="str">
        <f>VLOOKUP(W2110, Countries!B:H,7,false)</f>
        <v>საქართველო - GEO</v>
      </c>
      <c r="N2110" s="6" t="s">
        <v>10816</v>
      </c>
      <c r="P2110" s="6" t="s">
        <v>10817</v>
      </c>
      <c r="T2110" s="1" t="str">
        <f t="shared" si="1"/>
        <v>ICE002109</v>
      </c>
      <c r="U2110" s="1" t="str">
        <f>TRIM(B2110)&amp;" (ს.კ. "&amp;TRIM(F2110)&amp;") - "&amp;VLOOKUP(X2110,'Entity Types'!B:C,2,false)</f>
        <v>ტარიელ ვარდიაშვილი (ს.კ. 01019080150) - ინდ. მეწარმე</v>
      </c>
      <c r="V2110" s="6" t="s">
        <v>62</v>
      </c>
      <c r="W2110" s="6" t="s">
        <v>63</v>
      </c>
      <c r="X2110" s="6" t="s">
        <v>892</v>
      </c>
    </row>
    <row r="2111">
      <c r="A2111" s="5">
        <v>45027.87321722222</v>
      </c>
      <c r="B2111" s="6" t="s">
        <v>10818</v>
      </c>
      <c r="C2111" s="6" t="s">
        <v>9778</v>
      </c>
      <c r="D2111" s="1" t="str">
        <f>VLOOKUP(X2111,'Entity Types'!B:C,2,false)</f>
        <v>შპს</v>
      </c>
      <c r="E2111" s="1" t="b">
        <v>0</v>
      </c>
      <c r="F2111" s="6" t="s">
        <v>10819</v>
      </c>
      <c r="G2111" s="6" t="str">
        <f>VLOOKUP(W2111, Countries!B:H,7,false)</f>
        <v>საქართველო - GEO</v>
      </c>
      <c r="N2111" s="6" t="s">
        <v>10820</v>
      </c>
      <c r="P2111" s="6" t="s">
        <v>10821</v>
      </c>
      <c r="S2111" s="6">
        <v>2002.0</v>
      </c>
      <c r="T2111" s="1" t="str">
        <f t="shared" si="1"/>
        <v>ICE002110</v>
      </c>
      <c r="U2111" s="1" t="str">
        <f>TRIM(B2111)&amp;" (ს.კ. "&amp;TRIM(F2111)&amp;") - "&amp;VLOOKUP(X2111,'Entity Types'!B:C,2,false)</f>
        <v>სეიფ ჰაუზ (ს.კ. 405428764) - შპს</v>
      </c>
      <c r="V2111" s="6" t="s">
        <v>62</v>
      </c>
      <c r="W2111" s="6" t="s">
        <v>63</v>
      </c>
      <c r="X2111" s="6" t="s">
        <v>64</v>
      </c>
    </row>
    <row r="2112">
      <c r="A2112" s="5">
        <v>45031.98701486111</v>
      </c>
      <c r="B2112" s="6" t="s">
        <v>10822</v>
      </c>
      <c r="C2112" s="6" t="s">
        <v>9778</v>
      </c>
      <c r="D2112" s="1" t="str">
        <f>VLOOKUP(X2112,'Entity Types'!B:C,2,false)</f>
        <v>შპს</v>
      </c>
      <c r="E2112" s="1" t="b">
        <v>0</v>
      </c>
      <c r="F2112" s="6" t="s">
        <v>10823</v>
      </c>
      <c r="G2112" s="6" t="str">
        <f>VLOOKUP(W2112, Countries!B:H,7,false)</f>
        <v>საქართველო - GEO</v>
      </c>
      <c r="H2112" s="6" t="s">
        <v>10824</v>
      </c>
      <c r="N2112" s="6" t="s">
        <v>80</v>
      </c>
      <c r="P2112" s="6" t="s">
        <v>10825</v>
      </c>
      <c r="T2112" s="1" t="str">
        <f t="shared" si="1"/>
        <v>ICE002111</v>
      </c>
      <c r="U2112" s="1" t="str">
        <f>TRIM(B2112)&amp;" (ს.კ. "&amp;TRIM(F2112)&amp;") - "&amp;VLOOKUP(X2112,'Entity Types'!B:C,2,false)</f>
        <v>თბილისის ელექტრომიმწოდებელი კომპანია (ს.კ. 406312690) - შპს</v>
      </c>
      <c r="V2112" s="6" t="s">
        <v>62</v>
      </c>
      <c r="W2112" s="6" t="s">
        <v>63</v>
      </c>
      <c r="X2112" s="6" t="s">
        <v>64</v>
      </c>
    </row>
    <row r="2113">
      <c r="A2113" s="5">
        <v>45034.13259173611</v>
      </c>
      <c r="B2113" s="6" t="s">
        <v>10826</v>
      </c>
      <c r="C2113" s="6" t="s">
        <v>9789</v>
      </c>
      <c r="D2113" s="1" t="str">
        <f>VLOOKUP(X2113,'Entity Types'!B:C,2,false)</f>
        <v>ფიზ. პირი</v>
      </c>
      <c r="E2113" s="1" t="b">
        <v>1</v>
      </c>
      <c r="F2113" s="6" t="s">
        <v>10827</v>
      </c>
      <c r="G2113" s="6" t="str">
        <f>VLOOKUP(W2113, Countries!B:H,7,false)</f>
        <v>საქართველო - GEO</v>
      </c>
      <c r="M2113" s="6" t="s">
        <v>10828</v>
      </c>
      <c r="N2113" s="6" t="s">
        <v>10828</v>
      </c>
      <c r="P2113" s="6" t="s">
        <v>10829</v>
      </c>
      <c r="T2113" s="1" t="str">
        <f t="shared" si="1"/>
        <v>ICE002112</v>
      </c>
      <c r="U2113" s="1" t="str">
        <f>TRIM(B2113)&amp;" (ს.კ. "&amp;TRIM(F2113)&amp;") - "&amp;VLOOKUP(X2113,'Entity Types'!B:C,2,false)</f>
        <v>ირაკლი ლაღიძე (ს.კ. 01008057033) - ფიზ. პირი</v>
      </c>
      <c r="V2113" s="6" t="s">
        <v>62</v>
      </c>
      <c r="W2113" s="6" t="s">
        <v>63</v>
      </c>
      <c r="X2113" s="6" t="s">
        <v>92</v>
      </c>
    </row>
    <row r="2114">
      <c r="A2114" s="5">
        <v>45034.13259173611</v>
      </c>
      <c r="B2114" s="6" t="s">
        <v>10830</v>
      </c>
      <c r="C2114" s="6" t="s">
        <v>9789</v>
      </c>
      <c r="D2114" s="1" t="str">
        <f>VLOOKUP(X2114,'Entity Types'!B:C,2,false)</f>
        <v>ფიზ. პირი</v>
      </c>
      <c r="E2114" s="1" t="b">
        <v>1</v>
      </c>
      <c r="F2114" s="6" t="s">
        <v>10831</v>
      </c>
      <c r="G2114" s="6" t="str">
        <f>VLOOKUP(W2114, Countries!B:H,7,false)</f>
        <v>საქართველო - GEO</v>
      </c>
      <c r="M2114" s="6" t="s">
        <v>10832</v>
      </c>
      <c r="N2114" s="6" t="s">
        <v>10832</v>
      </c>
      <c r="P2114" s="6" t="s">
        <v>10833</v>
      </c>
      <c r="T2114" s="1" t="str">
        <f t="shared" si="1"/>
        <v>ICE002113</v>
      </c>
      <c r="U2114" s="1" t="str">
        <f>TRIM(B2114)&amp;" (ს.კ. "&amp;TRIM(F2114)&amp;") - "&amp;VLOOKUP(X2114,'Entity Types'!B:C,2,false)</f>
        <v>ედიკ მურადიანი (ს.კ. 61001076124) - ფიზ. პირი</v>
      </c>
      <c r="V2114" s="6" t="s">
        <v>62</v>
      </c>
      <c r="W2114" s="6" t="s">
        <v>63</v>
      </c>
      <c r="X2114" s="6" t="s">
        <v>92</v>
      </c>
    </row>
    <row r="2115">
      <c r="A2115" s="5">
        <v>45034.13259173611</v>
      </c>
      <c r="B2115" s="6" t="s">
        <v>3666</v>
      </c>
      <c r="C2115" s="6" t="s">
        <v>9789</v>
      </c>
      <c r="D2115" s="1" t="str">
        <f>VLOOKUP(X2115,'Entity Types'!B:C,2,false)</f>
        <v>ფიზ. პირი</v>
      </c>
      <c r="E2115" s="1" t="b">
        <v>1</v>
      </c>
      <c r="F2115" s="6" t="s">
        <v>10834</v>
      </c>
      <c r="G2115" s="6" t="str">
        <f>VLOOKUP(W2115, Countries!B:H,7,false)</f>
        <v>საქართველო - GEO</v>
      </c>
      <c r="M2115" s="6" t="s">
        <v>10835</v>
      </c>
      <c r="N2115" s="6" t="s">
        <v>10835</v>
      </c>
      <c r="P2115" s="6" t="s">
        <v>10836</v>
      </c>
      <c r="T2115" s="1" t="str">
        <f t="shared" si="1"/>
        <v>ICE002114</v>
      </c>
      <c r="U2115" s="1" t="str">
        <f>TRIM(B2115)&amp;" (ს.კ. "&amp;TRIM(F2115)&amp;") - "&amp;VLOOKUP(X2115,'Entity Types'!B:C,2,false)</f>
        <v>გიორგი ბერიძე (ს.კ. 61010017556) - ფიზ. პირი</v>
      </c>
      <c r="V2115" s="6" t="s">
        <v>62</v>
      </c>
      <c r="W2115" s="6" t="s">
        <v>63</v>
      </c>
      <c r="X2115" s="6" t="s">
        <v>92</v>
      </c>
    </row>
    <row r="2116">
      <c r="A2116" s="5">
        <v>45034.13259173611</v>
      </c>
      <c r="B2116" s="6" t="s">
        <v>10837</v>
      </c>
      <c r="C2116" s="6" t="s">
        <v>9789</v>
      </c>
      <c r="D2116" s="1" t="str">
        <f>VLOOKUP(X2116,'Entity Types'!B:C,2,false)</f>
        <v>ფიზ. პირი</v>
      </c>
      <c r="E2116" s="1" t="b">
        <v>1</v>
      </c>
      <c r="F2116" s="6" t="s">
        <v>10838</v>
      </c>
      <c r="G2116" s="6" t="str">
        <f>VLOOKUP(W2116, Countries!B:H,7,false)</f>
        <v>საქართველო - GEO</v>
      </c>
      <c r="N2116" s="6" t="s">
        <v>80</v>
      </c>
      <c r="P2116" s="6" t="s">
        <v>10839</v>
      </c>
      <c r="T2116" s="1" t="str">
        <f t="shared" si="1"/>
        <v>ICE002115</v>
      </c>
      <c r="U2116" s="1" t="str">
        <f>TRIM(B2116)&amp;" (ს.კ. "&amp;TRIM(F2116)&amp;") - "&amp;VLOOKUP(X2116,'Entity Types'!B:C,2,false)</f>
        <v>დემური სულუხია (ს.კ. 01019085319) - ფიზ. პირი</v>
      </c>
      <c r="V2116" s="6" t="s">
        <v>62</v>
      </c>
      <c r="W2116" s="6" t="s">
        <v>63</v>
      </c>
      <c r="X2116" s="6" t="s">
        <v>92</v>
      </c>
    </row>
    <row r="2117">
      <c r="A2117" s="5">
        <v>45034.13259173611</v>
      </c>
      <c r="B2117" s="6" t="s">
        <v>10840</v>
      </c>
      <c r="C2117" s="6" t="s">
        <v>9789</v>
      </c>
      <c r="D2117" s="1" t="str">
        <f>VLOOKUP(X2117,'Entity Types'!B:C,2,false)</f>
        <v>ფიზ. პირი</v>
      </c>
      <c r="E2117" s="1" t="b">
        <v>1</v>
      </c>
      <c r="F2117" s="6" t="s">
        <v>10841</v>
      </c>
      <c r="G2117" s="6" t="str">
        <f>VLOOKUP(W2117, Countries!B:H,7,false)</f>
        <v>საქართველო - GEO</v>
      </c>
      <c r="M2117" s="6" t="s">
        <v>10842</v>
      </c>
      <c r="N2117" s="6" t="s">
        <v>10843</v>
      </c>
      <c r="P2117" s="6" t="s">
        <v>10844</v>
      </c>
      <c r="T2117" s="1" t="str">
        <f t="shared" si="1"/>
        <v>ICE002116</v>
      </c>
      <c r="U2117" s="1" t="str">
        <f>TRIM(B2117)&amp;" (ს.კ. "&amp;TRIM(F2117)&amp;") - "&amp;VLOOKUP(X2117,'Entity Types'!B:C,2,false)</f>
        <v>კეკელიძე ლაშა (ს.კ. 61310021085) - ფიზ. პირი</v>
      </c>
      <c r="V2117" s="6" t="s">
        <v>62</v>
      </c>
      <c r="W2117" s="6" t="s">
        <v>63</v>
      </c>
      <c r="X2117" s="6" t="s">
        <v>92</v>
      </c>
    </row>
    <row r="2118">
      <c r="A2118" s="5">
        <v>45034.13259173611</v>
      </c>
      <c r="B2118" s="6" t="s">
        <v>10845</v>
      </c>
      <c r="C2118" s="6" t="s">
        <v>9789</v>
      </c>
      <c r="D2118" s="1" t="str">
        <f>VLOOKUP(X2118,'Entity Types'!B:C,2,false)</f>
        <v>ფიზ. პირი</v>
      </c>
      <c r="E2118" s="1" t="b">
        <v>1</v>
      </c>
      <c r="F2118" s="6" t="s">
        <v>10846</v>
      </c>
      <c r="G2118" s="6" t="str">
        <f>VLOOKUP(W2118, Countries!B:H,7,false)</f>
        <v>საქართველო - GEO</v>
      </c>
      <c r="M2118" s="6" t="s">
        <v>10847</v>
      </c>
      <c r="N2118" s="6" t="s">
        <v>10847</v>
      </c>
      <c r="P2118" s="6" t="s">
        <v>10848</v>
      </c>
      <c r="T2118" s="1" t="str">
        <f t="shared" si="1"/>
        <v>ICE002117</v>
      </c>
      <c r="U2118" s="1" t="str">
        <f>TRIM(B2118)&amp;" (ს.კ. "&amp;TRIM(F2118)&amp;") - "&amp;VLOOKUP(X2118,'Entity Types'!B:C,2,false)</f>
        <v>გიორგი წელაური (ს.კ. 01019088296) - ფიზ. პირი</v>
      </c>
      <c r="V2118" s="6" t="s">
        <v>62</v>
      </c>
      <c r="W2118" s="6" t="s">
        <v>63</v>
      </c>
      <c r="X2118" s="6" t="s">
        <v>92</v>
      </c>
    </row>
    <row r="2119">
      <c r="A2119" s="5">
        <v>45034.13259173611</v>
      </c>
      <c r="B2119" s="6" t="s">
        <v>10849</v>
      </c>
      <c r="C2119" s="6" t="s">
        <v>9789</v>
      </c>
      <c r="D2119" s="1" t="str">
        <f>VLOOKUP(X2119,'Entity Types'!B:C,2,false)</f>
        <v>ფიზ. პირი</v>
      </c>
      <c r="E2119" s="1" t="b">
        <v>1</v>
      </c>
      <c r="F2119" s="6" t="s">
        <v>10850</v>
      </c>
      <c r="G2119" s="6" t="str">
        <f>VLOOKUP(W2119, Countries!B:H,7,false)</f>
        <v>საქართველო - GEO</v>
      </c>
      <c r="M2119" s="6" t="s">
        <v>10851</v>
      </c>
      <c r="N2119" s="6" t="s">
        <v>10851</v>
      </c>
      <c r="P2119" s="6" t="s">
        <v>10852</v>
      </c>
      <c r="T2119" s="1" t="str">
        <f t="shared" si="1"/>
        <v>ICE002118</v>
      </c>
      <c r="U2119" s="1" t="str">
        <f>TRIM(B2119)&amp;" (ს.კ. "&amp;TRIM(F2119)&amp;") - "&amp;VLOOKUP(X2119,'Entity Types'!B:C,2,false)</f>
        <v>მამუკა უმეთაძე (ს.კ. 61006078610) - ფიზ. პირი</v>
      </c>
      <c r="V2119" s="6" t="s">
        <v>62</v>
      </c>
      <c r="W2119" s="6" t="s">
        <v>63</v>
      </c>
      <c r="X2119" s="6" t="s">
        <v>92</v>
      </c>
    </row>
    <row r="2120">
      <c r="A2120" s="5">
        <v>45034.13259173611</v>
      </c>
      <c r="B2120" s="6" t="s">
        <v>10853</v>
      </c>
      <c r="C2120" s="6" t="s">
        <v>9789</v>
      </c>
      <c r="D2120" s="1" t="str">
        <f>VLOOKUP(X2120,'Entity Types'!B:C,2,false)</f>
        <v>ფიზ. პირი</v>
      </c>
      <c r="E2120" s="1" t="b">
        <v>1</v>
      </c>
      <c r="F2120" s="6" t="s">
        <v>10854</v>
      </c>
      <c r="G2120" s="6" t="str">
        <f>VLOOKUP(W2120, Countries!B:H,7,false)</f>
        <v>საქართველო - GEO</v>
      </c>
      <c r="M2120" s="6" t="s">
        <v>10855</v>
      </c>
      <c r="N2120" s="6" t="s">
        <v>10855</v>
      </c>
      <c r="P2120" s="6" t="s">
        <v>10856</v>
      </c>
      <c r="T2120" s="1" t="str">
        <f t="shared" si="1"/>
        <v>ICE002119</v>
      </c>
      <c r="U2120" s="1" t="str">
        <f>TRIM(B2120)&amp;" (ს.კ. "&amp;TRIM(F2120)&amp;") - "&amp;VLOOKUP(X2120,'Entity Types'!B:C,2,false)</f>
        <v>პაატა ჯანგველაძე (ს.კ. 61006077523) - ფიზ. პირი</v>
      </c>
      <c r="V2120" s="6" t="s">
        <v>62</v>
      </c>
      <c r="W2120" s="6" t="s">
        <v>63</v>
      </c>
      <c r="X2120" s="6" t="s">
        <v>92</v>
      </c>
    </row>
    <row r="2121">
      <c r="A2121" s="7">
        <v>45034.13259173611</v>
      </c>
      <c r="B2121" s="6" t="s">
        <v>10857</v>
      </c>
      <c r="C2121" s="6" t="s">
        <v>9789</v>
      </c>
      <c r="D2121" s="1" t="str">
        <f>VLOOKUP(X2121,'Entity Types'!B:C,2,false)</f>
        <v>ფიზ. პირი</v>
      </c>
      <c r="E2121" s="1" t="b">
        <v>1</v>
      </c>
      <c r="F2121" s="6" t="s">
        <v>10858</v>
      </c>
      <c r="G2121" s="6" t="str">
        <f>VLOOKUP(W2121, Countries!B:H,7,false)</f>
        <v>საქართველო - GEO</v>
      </c>
      <c r="M2121" s="6" t="s">
        <v>10859</v>
      </c>
      <c r="N2121" s="6" t="s">
        <v>10859</v>
      </c>
      <c r="P2121" s="6" t="s">
        <v>10860</v>
      </c>
      <c r="T2121" s="1" t="str">
        <f t="shared" si="1"/>
        <v>ICE002120</v>
      </c>
      <c r="U2121" s="1" t="str">
        <f>TRIM(B2121)&amp;" (ს.კ. "&amp;TRIM(F2121)&amp;") - "&amp;VLOOKUP(X2121,'Entity Types'!B:C,2,false)</f>
        <v>ზურაბ ქობულაძე (ს.კ. 61006067397) - ფიზ. პირი</v>
      </c>
      <c r="V2121" s="6" t="s">
        <v>62</v>
      </c>
      <c r="W2121" s="6" t="s">
        <v>63</v>
      </c>
      <c r="X2121" s="6" t="s">
        <v>92</v>
      </c>
    </row>
    <row r="2122">
      <c r="A2122" s="5">
        <v>45034.13259173611</v>
      </c>
      <c r="B2122" s="6" t="s">
        <v>10861</v>
      </c>
      <c r="C2122" s="6" t="s">
        <v>9789</v>
      </c>
      <c r="D2122" s="1" t="str">
        <f>VLOOKUP(X2122,'Entity Types'!B:C,2,false)</f>
        <v>ფიზ. პირი</v>
      </c>
      <c r="E2122" s="1" t="b">
        <v>1</v>
      </c>
      <c r="F2122" s="6" t="s">
        <v>10862</v>
      </c>
      <c r="G2122" s="6" t="str">
        <f>VLOOKUP(W2122, Countries!B:H,7,false)</f>
        <v>საქართველო - GEO</v>
      </c>
      <c r="M2122" s="6" t="s">
        <v>10863</v>
      </c>
      <c r="N2122" s="6" t="s">
        <v>10863</v>
      </c>
      <c r="P2122" s="6" t="s">
        <v>10864</v>
      </c>
      <c r="T2122" s="1" t="str">
        <f t="shared" si="1"/>
        <v>ICE002121</v>
      </c>
      <c r="U2122" s="1" t="str">
        <f>TRIM(B2122)&amp;" (ს.კ. "&amp;TRIM(F2122)&amp;") - "&amp;VLOOKUP(X2122,'Entity Types'!B:C,2,false)</f>
        <v>გოგი ხუნდაძე (ს.კ. 61006078821) - ფიზ. პირი</v>
      </c>
      <c r="V2122" s="6" t="s">
        <v>62</v>
      </c>
      <c r="W2122" s="6" t="s">
        <v>63</v>
      </c>
      <c r="X2122" s="6" t="s">
        <v>92</v>
      </c>
    </row>
    <row r="2123">
      <c r="A2123" s="5">
        <v>45034.13259173611</v>
      </c>
      <c r="B2123" s="6" t="s">
        <v>10865</v>
      </c>
      <c r="C2123" s="6" t="s">
        <v>9789</v>
      </c>
      <c r="D2123" s="1" t="str">
        <f>VLOOKUP(X2123,'Entity Types'!B:C,2,false)</f>
        <v>ფიზ. პირი</v>
      </c>
      <c r="E2123" s="1" t="b">
        <v>1</v>
      </c>
      <c r="F2123" s="6" t="s">
        <v>10866</v>
      </c>
      <c r="G2123" s="6" t="str">
        <f>VLOOKUP(W2123, Countries!B:H,7,false)</f>
        <v>საქართველო - GEO</v>
      </c>
      <c r="M2123" s="6" t="s">
        <v>10867</v>
      </c>
      <c r="N2123" s="6" t="s">
        <v>10867</v>
      </c>
      <c r="P2123" s="6" t="s">
        <v>10868</v>
      </c>
      <c r="T2123" s="1" t="str">
        <f t="shared" si="1"/>
        <v>ICE002122</v>
      </c>
      <c r="U2123" s="1" t="str">
        <f>TRIM(B2123)&amp;" (ს.კ. "&amp;TRIM(F2123)&amp;") - "&amp;VLOOKUP(X2123,'Entity Types'!B:C,2,false)</f>
        <v>მირიან ბოლქვაძე (ს.კ. 61004063513) - ფიზ. პირი</v>
      </c>
      <c r="V2123" s="6" t="s">
        <v>62</v>
      </c>
      <c r="W2123" s="6" t="s">
        <v>63</v>
      </c>
      <c r="X2123" s="6" t="s">
        <v>92</v>
      </c>
    </row>
    <row r="2124">
      <c r="A2124" s="5">
        <v>45034.13259173611</v>
      </c>
      <c r="B2124" s="6" t="s">
        <v>10869</v>
      </c>
      <c r="C2124" s="6" t="s">
        <v>9789</v>
      </c>
      <c r="D2124" s="1" t="str">
        <f>VLOOKUP(X2124,'Entity Types'!B:C,2,false)</f>
        <v>ფიზ. პირი</v>
      </c>
      <c r="E2124" s="1" t="b">
        <v>1</v>
      </c>
      <c r="F2124" s="6" t="s">
        <v>10870</v>
      </c>
      <c r="G2124" s="6" t="str">
        <f>VLOOKUP(W2124, Countries!B:H,7,false)</f>
        <v>საქართველო - GEO</v>
      </c>
      <c r="M2124" s="6" t="s">
        <v>10871</v>
      </c>
      <c r="N2124" s="6" t="s">
        <v>10871</v>
      </c>
      <c r="P2124" s="6" t="s">
        <v>10872</v>
      </c>
      <c r="T2124" s="1" t="str">
        <f t="shared" si="1"/>
        <v>ICE002123</v>
      </c>
      <c r="U2124" s="1" t="str">
        <f>TRIM(B2124)&amp;" (ს.კ. "&amp;TRIM(F2124)&amp;") - "&amp;VLOOKUP(X2124,'Entity Types'!B:C,2,false)</f>
        <v>იური მელუა (ს.კ. 61004063727) - ფიზ. პირი</v>
      </c>
      <c r="V2124" s="6" t="s">
        <v>62</v>
      </c>
      <c r="W2124" s="6" t="s">
        <v>63</v>
      </c>
      <c r="X2124" s="6" t="s">
        <v>92</v>
      </c>
    </row>
    <row r="2125">
      <c r="A2125" s="5">
        <v>45035.87046814815</v>
      </c>
      <c r="B2125" s="6" t="s">
        <v>10873</v>
      </c>
      <c r="C2125" s="6" t="s">
        <v>9778</v>
      </c>
      <c r="D2125" s="1" t="str">
        <f>VLOOKUP(X2125,'Entity Types'!B:C,2,false)</f>
        <v>შპს</v>
      </c>
      <c r="E2125" s="1" t="b">
        <v>0</v>
      </c>
      <c r="F2125" s="6" t="s">
        <v>10874</v>
      </c>
      <c r="G2125" s="6" t="str">
        <f>VLOOKUP(W2125, Countries!B:H,7,false)</f>
        <v>საქართველო - GEO</v>
      </c>
      <c r="H2125" s="6" t="s">
        <v>10875</v>
      </c>
      <c r="K2125" s="6" t="s">
        <v>10876</v>
      </c>
      <c r="L2125" s="6">
        <v>6.1004040506E10</v>
      </c>
      <c r="N2125" s="6" t="s">
        <v>10877</v>
      </c>
      <c r="P2125" s="6" t="s">
        <v>10878</v>
      </c>
      <c r="S2125" s="6">
        <v>2169.0</v>
      </c>
      <c r="T2125" s="1" t="str">
        <f t="shared" si="1"/>
        <v>ICE002124</v>
      </c>
      <c r="U2125" s="1" t="str">
        <f>TRIM(B2125)&amp;" (ს.კ. "&amp;TRIM(F2125)&amp;") - "&amp;VLOOKUP(X2125,'Entity Types'!B:C,2,false)</f>
        <v>სახლი ძველ ბათუმში (ს.კ. 445433610) - შპს</v>
      </c>
      <c r="V2125" s="6" t="s">
        <v>62</v>
      </c>
      <c r="W2125" s="6" t="s">
        <v>63</v>
      </c>
      <c r="X2125" s="6" t="s">
        <v>64</v>
      </c>
    </row>
    <row r="2126">
      <c r="A2126" s="5">
        <v>45037.55626158565</v>
      </c>
      <c r="B2126" s="6" t="s">
        <v>10879</v>
      </c>
      <c r="C2126" s="6" t="s">
        <v>9789</v>
      </c>
      <c r="D2126" s="1" t="str">
        <f>VLOOKUP(X2126,'Entity Types'!B:C,2,false)</f>
        <v>მცირე მეწარმე</v>
      </c>
      <c r="E2126" s="1" t="b">
        <v>0</v>
      </c>
      <c r="F2126" s="6" t="s">
        <v>10880</v>
      </c>
      <c r="G2126" s="6" t="str">
        <f>VLOOKUP(W2126, Countries!B:H,7,false)</f>
        <v>საქართველო - GEO</v>
      </c>
      <c r="H2126" s="6" t="s">
        <v>10881</v>
      </c>
      <c r="N2126" s="6" t="s">
        <v>10882</v>
      </c>
      <c r="P2126" s="6" t="s">
        <v>10883</v>
      </c>
      <c r="S2126" s="6">
        <v>2148.0</v>
      </c>
      <c r="T2126" s="1" t="str">
        <f t="shared" si="1"/>
        <v>ICE002125</v>
      </c>
      <c r="U2126" s="1" t="str">
        <f>TRIM(B2126)&amp;" (ს.კ. "&amp;TRIM(F2126)&amp;") - "&amp;VLOOKUP(X2126,'Entity Types'!B:C,2,false)</f>
        <v>ვასილი კვერცხიშვილი (ს.კ. 01019073180) - მცირე მეწარმე</v>
      </c>
      <c r="V2126" s="6" t="s">
        <v>6302</v>
      </c>
      <c r="W2126" s="6" t="s">
        <v>63</v>
      </c>
      <c r="X2126" s="6" t="s">
        <v>417</v>
      </c>
    </row>
    <row r="2127">
      <c r="A2127" s="5">
        <v>45039.85700251158</v>
      </c>
      <c r="B2127" s="6" t="s">
        <v>1145</v>
      </c>
      <c r="C2127" s="6" t="s">
        <v>9778</v>
      </c>
      <c r="D2127" s="1" t="str">
        <f>VLOOKUP(X2127,'Entity Types'!B:C,2,false)</f>
        <v>შპს</v>
      </c>
      <c r="E2127" s="1" t="b">
        <v>0</v>
      </c>
      <c r="F2127" s="6" t="s">
        <v>1146</v>
      </c>
      <c r="G2127" s="6" t="str">
        <f>VLOOKUP(W2127, Countries!B:H,7,false)</f>
        <v>საქართველო - GEO</v>
      </c>
      <c r="H2127" s="6" t="s">
        <v>10884</v>
      </c>
      <c r="N2127" s="6" t="s">
        <v>1149</v>
      </c>
      <c r="P2127" s="6" t="s">
        <v>10885</v>
      </c>
      <c r="S2127" s="6">
        <v>547.0</v>
      </c>
      <c r="T2127" s="1" t="str">
        <f t="shared" si="1"/>
        <v>ICE002126</v>
      </c>
      <c r="U2127" s="1" t="str">
        <f>TRIM(B2127)&amp;" (ს.კ. "&amp;TRIM(F2127)&amp;") - "&amp;VLOOKUP(X2127,'Entity Types'!B:C,2,false)</f>
        <v>ნეოგაზი (ს.კ. 405037213) - შპს</v>
      </c>
      <c r="V2127" s="6" t="s">
        <v>62</v>
      </c>
      <c r="W2127" s="6" t="s">
        <v>63</v>
      </c>
      <c r="X2127" s="6" t="s">
        <v>64</v>
      </c>
    </row>
    <row r="2128">
      <c r="A2128" s="5">
        <v>45040.13829671296</v>
      </c>
      <c r="B2128" s="6" t="s">
        <v>10886</v>
      </c>
      <c r="C2128" s="6" t="s">
        <v>9778</v>
      </c>
      <c r="D2128" s="1" t="str">
        <f>VLOOKUP(X2128,'Entity Types'!B:C,2,false)</f>
        <v>შპს</v>
      </c>
      <c r="E2128" s="1" t="b">
        <v>0</v>
      </c>
      <c r="F2128" s="6" t="s">
        <v>10887</v>
      </c>
      <c r="G2128" s="6" t="str">
        <f>VLOOKUP(W2128, Countries!B:H,7,false)</f>
        <v>საქართველო - GEO</v>
      </c>
      <c r="N2128" s="6" t="s">
        <v>80</v>
      </c>
      <c r="P2128" s="6" t="s">
        <v>10888</v>
      </c>
      <c r="T2128" s="1" t="str">
        <f t="shared" si="1"/>
        <v>ICE002127</v>
      </c>
      <c r="U2128" s="1" t="str">
        <f>TRIM(B2128)&amp;" (ს.კ. "&amp;TRIM(F2128)&amp;") - "&amp;VLOOKUP(X2128,'Entity Types'!B:C,2,false)</f>
        <v>თბილსერვის ჯგუფი (ს.კ. 206267494) - შპს</v>
      </c>
      <c r="V2128" s="6" t="s">
        <v>62</v>
      </c>
      <c r="W2128" s="6" t="s">
        <v>63</v>
      </c>
      <c r="X2128" s="6" t="s">
        <v>64</v>
      </c>
    </row>
    <row r="2129">
      <c r="A2129" s="5">
        <v>45040.5016331713</v>
      </c>
      <c r="B2129" s="6" t="s">
        <v>10889</v>
      </c>
      <c r="C2129" s="6" t="s">
        <v>9789</v>
      </c>
      <c r="D2129" s="1" t="str">
        <f>VLOOKUP(X2129,'Entity Types'!B:C,2,false)</f>
        <v>ფიზ. პირი</v>
      </c>
      <c r="E2129" s="1" t="b">
        <v>0</v>
      </c>
      <c r="F2129" s="6" t="s">
        <v>10890</v>
      </c>
      <c r="G2129" s="6" t="str">
        <f>VLOOKUP(W2129, Countries!B:H,7,false)</f>
        <v>საქართველო - GEO</v>
      </c>
      <c r="H2129" s="6" t="s">
        <v>10891</v>
      </c>
      <c r="N2129" s="6" t="s">
        <v>80</v>
      </c>
      <c r="P2129" s="6" t="s">
        <v>10892</v>
      </c>
      <c r="S2129" s="6">
        <v>1653.0</v>
      </c>
      <c r="T2129" s="1" t="str">
        <f t="shared" si="1"/>
        <v>ICE002128</v>
      </c>
      <c r="U2129" s="1" t="str">
        <f>TRIM(B2129)&amp;" (ს.კ. "&amp;TRIM(F2129)&amp;") - "&amp;VLOOKUP(X2129,'Entity Types'!B:C,2,false)</f>
        <v>თამაზ ბებიავა (ს.კ. 01007010115) - ფიზ. პირი</v>
      </c>
      <c r="V2129" s="6" t="s">
        <v>6302</v>
      </c>
      <c r="W2129" s="6" t="s">
        <v>63</v>
      </c>
      <c r="X2129" s="6" t="s">
        <v>92</v>
      </c>
    </row>
    <row r="2130">
      <c r="A2130" s="5">
        <v>45040.50971491898</v>
      </c>
      <c r="B2130" s="6" t="s">
        <v>10893</v>
      </c>
      <c r="C2130" s="6" t="s">
        <v>9789</v>
      </c>
      <c r="D2130" s="1" t="str">
        <f>VLOOKUP(X2130,'Entity Types'!B:C,2,false)</f>
        <v>ფიზ. პირი</v>
      </c>
      <c r="E2130" s="1" t="b">
        <v>0</v>
      </c>
      <c r="F2130" s="6" t="s">
        <v>10894</v>
      </c>
      <c r="G2130" s="6" t="str">
        <f>VLOOKUP(W2130, Countries!B:H,7,false)</f>
        <v>საქართველო - GEO</v>
      </c>
      <c r="H2130" s="6" t="s">
        <v>10895</v>
      </c>
      <c r="N2130" s="6" t="s">
        <v>80</v>
      </c>
      <c r="P2130" s="6" t="s">
        <v>10896</v>
      </c>
      <c r="S2130" s="6">
        <v>2087.0</v>
      </c>
      <c r="T2130" s="1" t="str">
        <f t="shared" si="1"/>
        <v>ICE002129</v>
      </c>
      <c r="U2130" s="1" t="str">
        <f>TRIM(B2130)&amp;" (ს.კ. "&amp;TRIM(F2130)&amp;") - "&amp;VLOOKUP(X2130,'Entity Types'!B:C,2,false)</f>
        <v>გაგა ბუიშვილი (ს.კ. 20001058478) - ფიზ. პირი</v>
      </c>
      <c r="V2130" s="6" t="s">
        <v>6302</v>
      </c>
      <c r="W2130" s="6" t="s">
        <v>63</v>
      </c>
      <c r="X2130" s="6" t="s">
        <v>92</v>
      </c>
    </row>
    <row r="2131">
      <c r="A2131" s="5">
        <v>45040.532562685185</v>
      </c>
      <c r="B2131" s="6" t="s">
        <v>10897</v>
      </c>
      <c r="C2131" s="6" t="s">
        <v>9789</v>
      </c>
      <c r="D2131" s="1" t="str">
        <f>VLOOKUP(X2131,'Entity Types'!B:C,2,false)</f>
        <v>ფიზ. პირი</v>
      </c>
      <c r="E2131" s="1" t="b">
        <v>0</v>
      </c>
      <c r="F2131" s="6" t="s">
        <v>10898</v>
      </c>
      <c r="G2131" s="6" t="str">
        <f>VLOOKUP(W2131, Countries!B:H,7,false)</f>
        <v>საქართველო - GEO</v>
      </c>
      <c r="H2131" s="6" t="s">
        <v>10899</v>
      </c>
      <c r="N2131" s="6" t="s">
        <v>80</v>
      </c>
      <c r="P2131" s="6" t="s">
        <v>10900</v>
      </c>
      <c r="S2131" s="6">
        <v>2106.0</v>
      </c>
      <c r="T2131" s="1" t="str">
        <f t="shared" si="1"/>
        <v>ICE002130</v>
      </c>
      <c r="U2131" s="1" t="str">
        <f>TRIM(B2131)&amp;" (ს.კ. "&amp;TRIM(F2131)&amp;") - "&amp;VLOOKUP(X2131,'Entity Types'!B:C,2,false)</f>
        <v>ზვიად ჯორბენაძე (ს.კ. 61001067900) - ფიზ. პირი</v>
      </c>
      <c r="V2131" s="6" t="s">
        <v>6302</v>
      </c>
      <c r="W2131" s="6" t="s">
        <v>63</v>
      </c>
      <c r="X2131" s="6" t="s">
        <v>92</v>
      </c>
    </row>
    <row r="2132">
      <c r="A2132" s="5">
        <v>45040.57404986111</v>
      </c>
      <c r="B2132" s="6" t="s">
        <v>10901</v>
      </c>
      <c r="C2132" s="6" t="s">
        <v>9778</v>
      </c>
      <c r="D2132" s="1" t="str">
        <f>VLOOKUP(X2132,'Entity Types'!B:C,2,false)</f>
        <v>შპს</v>
      </c>
      <c r="E2132" s="1" t="b">
        <v>0</v>
      </c>
      <c r="F2132" s="6" t="s">
        <v>10902</v>
      </c>
      <c r="G2132" s="6" t="str">
        <f>VLOOKUP(W2132, Countries!B:H,7,false)</f>
        <v>საქართველო - GEO</v>
      </c>
      <c r="H2132" s="6" t="s">
        <v>10903</v>
      </c>
      <c r="K2132" s="6" t="s">
        <v>10904</v>
      </c>
      <c r="L2132" s="6">
        <v>1.023011793E9</v>
      </c>
      <c r="N2132" s="6" t="s">
        <v>80</v>
      </c>
      <c r="P2132" s="6" t="s">
        <v>10905</v>
      </c>
      <c r="S2132" s="6">
        <v>2176.0</v>
      </c>
      <c r="T2132" s="1" t="str">
        <f t="shared" si="1"/>
        <v>ICE002131</v>
      </c>
      <c r="U2132" s="1" t="str">
        <f>TRIM(B2132)&amp;" (ს.კ. "&amp;TRIM(F2132)&amp;") - "&amp;VLOOKUP(X2132,'Entity Types'!B:C,2,false)</f>
        <v>ანაგი დეველოპმენტი 1 (ს.კ. 404567713) - შპს</v>
      </c>
      <c r="V2132" s="6" t="s">
        <v>6302</v>
      </c>
      <c r="W2132" s="6" t="s">
        <v>63</v>
      </c>
      <c r="X2132" s="6" t="s">
        <v>64</v>
      </c>
    </row>
    <row r="2133">
      <c r="A2133" s="5">
        <v>45040.57404986111</v>
      </c>
      <c r="B2133" s="6" t="s">
        <v>10906</v>
      </c>
      <c r="C2133" s="6" t="s">
        <v>9789</v>
      </c>
      <c r="D2133" s="1" t="str">
        <f>VLOOKUP(X2133,'Entity Types'!B:C,2,false)</f>
        <v>მცირე მეწარმე</v>
      </c>
      <c r="E2133" s="1" t="b">
        <v>0</v>
      </c>
      <c r="F2133" s="6" t="s">
        <v>10907</v>
      </c>
      <c r="G2133" s="6" t="str">
        <f>VLOOKUP(W2133, Countries!B:H,7,false)</f>
        <v>საქართველო - GEO</v>
      </c>
      <c r="H2133" s="6" t="s">
        <v>10908</v>
      </c>
      <c r="N2133" s="6" t="s">
        <v>10909</v>
      </c>
      <c r="P2133" s="6" t="s">
        <v>10910</v>
      </c>
      <c r="S2133" s="6">
        <v>2184.0</v>
      </c>
      <c r="T2133" s="1" t="str">
        <f t="shared" si="1"/>
        <v>ICE002132</v>
      </c>
      <c r="U2133" s="1" t="str">
        <f>TRIM(B2133)&amp;" (ს.კ. "&amp;TRIM(F2133)&amp;") - "&amp;VLOOKUP(X2133,'Entity Types'!B:C,2,false)</f>
        <v>გიორგი სიხარულიძე (ს.კ. 35001039955) - მცირე მეწარმე</v>
      </c>
      <c r="V2133" s="6" t="s">
        <v>6302</v>
      </c>
      <c r="W2133" s="6" t="s">
        <v>63</v>
      </c>
      <c r="X2133" s="6" t="s">
        <v>417</v>
      </c>
    </row>
    <row r="2134">
      <c r="A2134" s="5">
        <v>45041.10936030092</v>
      </c>
      <c r="B2134" s="6" t="s">
        <v>10911</v>
      </c>
      <c r="C2134" s="6" t="s">
        <v>9778</v>
      </c>
      <c r="D2134" s="1" t="str">
        <f>VLOOKUP(X2134,'Entity Types'!B:C,2,false)</f>
        <v>უცხოური საწარმო</v>
      </c>
      <c r="E2134" s="1" t="b">
        <v>0</v>
      </c>
      <c r="F2134" s="6" t="s">
        <v>9823</v>
      </c>
      <c r="G2134" s="6" t="str">
        <f>VLOOKUP(W2134, Countries!B:H,7,false)</f>
        <v>თურქეთი - TUR</v>
      </c>
      <c r="N2134" s="6" t="s">
        <v>80</v>
      </c>
      <c r="P2134" s="6" t="s">
        <v>10912</v>
      </c>
      <c r="T2134" s="1" t="str">
        <f t="shared" si="1"/>
        <v>ICE002133</v>
      </c>
      <c r="U2134" s="1" t="str">
        <f>TRIM(B2134)&amp;" (ს.კ. "&amp;TRIM(F2134)&amp;") - "&amp;VLOOKUP(X2134,'Entity Types'!B:C,2,false)</f>
        <v>AND HARITA IMAR PLANLAMA VE INSAAT MUHENDISLIK TICARET LTD STI (ს.კ. 0) - უცხოური საწარმო</v>
      </c>
      <c r="V2134" s="6" t="s">
        <v>62</v>
      </c>
      <c r="W2134" s="6" t="s">
        <v>5813</v>
      </c>
      <c r="X2134" s="6" t="s">
        <v>5797</v>
      </c>
    </row>
    <row r="2135">
      <c r="A2135" s="5">
        <v>45041.52814520833</v>
      </c>
      <c r="B2135" s="6" t="s">
        <v>10913</v>
      </c>
      <c r="C2135" s="6" t="s">
        <v>9778</v>
      </c>
      <c r="D2135" s="1" t="str">
        <f>VLOOKUP(X2135,'Entity Types'!B:C,2,false)</f>
        <v>შპს</v>
      </c>
      <c r="E2135" s="1" t="b">
        <v>0</v>
      </c>
      <c r="F2135" s="6" t="s">
        <v>10914</v>
      </c>
      <c r="G2135" s="6" t="str">
        <f>VLOOKUP(W2135, Countries!B:H,7,false)</f>
        <v>საქართველო - GEO</v>
      </c>
      <c r="H2135" s="6" t="s">
        <v>10915</v>
      </c>
      <c r="K2135" s="6" t="s">
        <v>10916</v>
      </c>
      <c r="L2135" s="6">
        <v>1.025009236E9</v>
      </c>
      <c r="N2135" s="6" t="s">
        <v>10917</v>
      </c>
      <c r="P2135" s="6" t="s">
        <v>10918</v>
      </c>
      <c r="S2135" s="6">
        <v>2149.0</v>
      </c>
      <c r="T2135" s="1" t="str">
        <f t="shared" si="1"/>
        <v>ICE002134</v>
      </c>
      <c r="U2135" s="1" t="str">
        <f>TRIM(B2135)&amp;" (ს.კ. "&amp;TRIM(F2135)&amp;") - "&amp;VLOOKUP(X2135,'Entity Types'!B:C,2,false)</f>
        <v>სპეცავტომატიკა (ს.კ. 205026407) - შპს</v>
      </c>
      <c r="V2135" s="6" t="s">
        <v>6302</v>
      </c>
      <c r="W2135" s="6" t="s">
        <v>63</v>
      </c>
      <c r="X2135" s="6" t="s">
        <v>64</v>
      </c>
    </row>
    <row r="2136">
      <c r="A2136" s="5">
        <v>45041.60760552083</v>
      </c>
      <c r="B2136" s="6" t="s">
        <v>10919</v>
      </c>
      <c r="C2136" s="6" t="s">
        <v>9789</v>
      </c>
      <c r="D2136" s="1" t="str">
        <f>VLOOKUP(X2136,'Entity Types'!B:C,2,false)</f>
        <v>ფიზ. პირი</v>
      </c>
      <c r="E2136" s="1" t="b">
        <v>0</v>
      </c>
      <c r="F2136" s="6" t="s">
        <v>10920</v>
      </c>
      <c r="G2136" s="6" t="str">
        <f>VLOOKUP(W2136, Countries!B:H,7,false)</f>
        <v>საქართველო - GEO</v>
      </c>
      <c r="H2136" s="6" t="s">
        <v>10921</v>
      </c>
      <c r="N2136" s="6" t="s">
        <v>80</v>
      </c>
      <c r="P2136" s="6" t="s">
        <v>10922</v>
      </c>
      <c r="T2136" s="1" t="str">
        <f t="shared" si="1"/>
        <v>ICE002135</v>
      </c>
      <c r="U2136" s="1" t="str">
        <f>TRIM(B2136)&amp;" (ს.კ. "&amp;TRIM(F2136)&amp;") - "&amp;VLOOKUP(X2136,'Entity Types'!B:C,2,false)</f>
        <v>კონსტანტინე ბებიაშვილი (ს.კ. 18001044154) - ფიზ. პირი</v>
      </c>
      <c r="V2136" s="6" t="s">
        <v>6302</v>
      </c>
      <c r="W2136" s="6" t="s">
        <v>63</v>
      </c>
      <c r="X2136" s="6" t="s">
        <v>92</v>
      </c>
    </row>
    <row r="2137">
      <c r="A2137" s="5">
        <v>45043.67674846065</v>
      </c>
      <c r="B2137" s="6" t="s">
        <v>10923</v>
      </c>
      <c r="C2137" s="6" t="s">
        <v>9789</v>
      </c>
      <c r="D2137" s="1" t="str">
        <f>VLOOKUP(X2137,'Entity Types'!B:C,2,false)</f>
        <v>ფიზ. პირი</v>
      </c>
      <c r="E2137" s="1" t="b">
        <v>0</v>
      </c>
      <c r="F2137" s="6" t="s">
        <v>10924</v>
      </c>
      <c r="G2137" s="6" t="str">
        <f>VLOOKUP(W2137, Countries!B:H,7,false)</f>
        <v>საქართველო - GEO</v>
      </c>
      <c r="H2137" s="6" t="s">
        <v>10925</v>
      </c>
      <c r="N2137" s="6" t="s">
        <v>10926</v>
      </c>
      <c r="P2137" s="6" t="s">
        <v>10927</v>
      </c>
      <c r="T2137" s="1" t="str">
        <f t="shared" si="1"/>
        <v>ICE002136</v>
      </c>
      <c r="U2137" s="1" t="str">
        <f>TRIM(B2137)&amp;" (ს.კ. "&amp;TRIM(F2137)&amp;") - "&amp;VLOOKUP(X2137,'Entity Types'!B:C,2,false)</f>
        <v>ოთარ შარაძე (ს.კ. 61006006074) - ფიზ. პირი</v>
      </c>
      <c r="V2137" s="6" t="s">
        <v>6302</v>
      </c>
      <c r="W2137" s="6" t="s">
        <v>63</v>
      </c>
      <c r="X2137" s="6" t="s">
        <v>92</v>
      </c>
    </row>
    <row r="2138">
      <c r="A2138" s="5">
        <v>45043.72207122685</v>
      </c>
      <c r="B2138" s="6" t="s">
        <v>10928</v>
      </c>
      <c r="C2138" s="6" t="s">
        <v>9778</v>
      </c>
      <c r="D2138" s="1" t="str">
        <f>VLOOKUP(X2138,'Entity Types'!B:C,2,false)</f>
        <v>შპს</v>
      </c>
      <c r="E2138" s="1" t="b">
        <v>0</v>
      </c>
      <c r="F2138" s="6" t="s">
        <v>10929</v>
      </c>
      <c r="G2138" s="6" t="str">
        <f>VLOOKUP(W2138, Countries!B:H,7,false)</f>
        <v>საქართველო - GEO</v>
      </c>
      <c r="H2138" s="6" t="s">
        <v>10930</v>
      </c>
      <c r="K2138" s="6" t="s">
        <v>10931</v>
      </c>
      <c r="L2138" s="6">
        <v>2.6001020431E10</v>
      </c>
      <c r="N2138" s="6" t="s">
        <v>80</v>
      </c>
      <c r="P2138" s="6" t="s">
        <v>10932</v>
      </c>
      <c r="S2138" s="6">
        <v>2136.0</v>
      </c>
      <c r="T2138" s="1" t="str">
        <f t="shared" si="1"/>
        <v>ICE002137</v>
      </c>
      <c r="U2138" s="1" t="str">
        <f>TRIM(B2138)&amp;" (ს.კ. "&amp;TRIM(F2138)&amp;") - "&amp;VLOOKUP(X2138,'Entity Types'!B:C,2,false)</f>
        <v>სამშენებლო კომპანია სურმანიძეები (ს.კ. 445455846) - შპს</v>
      </c>
      <c r="V2138" s="6" t="s">
        <v>6302</v>
      </c>
      <c r="W2138" s="6" t="s">
        <v>63</v>
      </c>
      <c r="X2138" s="6" t="s">
        <v>64</v>
      </c>
    </row>
    <row r="2139">
      <c r="A2139" s="5">
        <v>45047.07900707176</v>
      </c>
      <c r="B2139" s="6" t="s">
        <v>10933</v>
      </c>
      <c r="C2139" s="6" t="s">
        <v>9789</v>
      </c>
      <c r="D2139" s="1" t="str">
        <f>VLOOKUP(X2139,'Entity Types'!B:C,2,false)</f>
        <v>ფიზ. პირი</v>
      </c>
      <c r="E2139" s="1" t="b">
        <v>1</v>
      </c>
      <c r="F2139" s="6" t="s">
        <v>10934</v>
      </c>
      <c r="G2139" s="6" t="str">
        <f>VLOOKUP(W2139, Countries!B:H,7,false)</f>
        <v>საქართველო - GEO</v>
      </c>
      <c r="N2139" s="6" t="s">
        <v>80</v>
      </c>
      <c r="P2139" s="6" t="s">
        <v>10935</v>
      </c>
      <c r="T2139" s="1" t="str">
        <f t="shared" si="1"/>
        <v>ICE002138</v>
      </c>
      <c r="U2139" s="1" t="str">
        <f>TRIM(B2139)&amp;" (ს.კ. "&amp;TRIM(F2139)&amp;") - "&amp;VLOOKUP(X2139,'Entity Types'!B:C,2,false)</f>
        <v>მამუკა კახიძე (ს.კ. 61006075409) - ფიზ. პირი</v>
      </c>
      <c r="V2139" s="6" t="s">
        <v>62</v>
      </c>
      <c r="W2139" s="6" t="s">
        <v>63</v>
      </c>
      <c r="X2139" s="6" t="s">
        <v>92</v>
      </c>
    </row>
    <row r="2140">
      <c r="A2140" s="5">
        <v>45047.0841227662</v>
      </c>
      <c r="B2140" s="6" t="s">
        <v>10936</v>
      </c>
      <c r="C2140" s="6" t="s">
        <v>9789</v>
      </c>
      <c r="D2140" s="1" t="str">
        <f>VLOOKUP(X2140,'Entity Types'!B:C,2,false)</f>
        <v>ფიზ. პირი</v>
      </c>
      <c r="E2140" s="1" t="b">
        <v>1</v>
      </c>
      <c r="F2140" s="6" t="s">
        <v>10937</v>
      </c>
      <c r="G2140" s="6" t="str">
        <f>VLOOKUP(W2140, Countries!B:H,7,false)</f>
        <v>საქართველო - GEO</v>
      </c>
      <c r="N2140" s="6" t="s">
        <v>80</v>
      </c>
      <c r="P2140" s="6" t="s">
        <v>10938</v>
      </c>
      <c r="T2140" s="1" t="str">
        <f t="shared" si="1"/>
        <v>ICE002139</v>
      </c>
      <c r="U2140" s="1" t="str">
        <f>TRIM(B2140)&amp;" (ს.კ. "&amp;TRIM(F2140)&amp;") - "&amp;VLOOKUP(X2140,'Entity Types'!B:C,2,false)</f>
        <v>მინდია თებიძე (ს.კ. 61007006359) - ფიზ. პირი</v>
      </c>
      <c r="V2140" s="6" t="s">
        <v>62</v>
      </c>
      <c r="W2140" s="6" t="s">
        <v>63</v>
      </c>
      <c r="X2140" s="6" t="s">
        <v>92</v>
      </c>
    </row>
    <row r="2141">
      <c r="A2141" s="5">
        <v>45047.08819782407</v>
      </c>
      <c r="B2141" s="6" t="s">
        <v>10939</v>
      </c>
      <c r="C2141" s="6" t="s">
        <v>9789</v>
      </c>
      <c r="D2141" s="1" t="str">
        <f>VLOOKUP(X2141,'Entity Types'!B:C,2,false)</f>
        <v>ფიზ. პირი</v>
      </c>
      <c r="E2141" s="1" t="b">
        <v>1</v>
      </c>
      <c r="F2141" s="6" t="s">
        <v>10940</v>
      </c>
      <c r="G2141" s="6" t="str">
        <f>VLOOKUP(W2141, Countries!B:H,7,false)</f>
        <v>საქართველო - GEO</v>
      </c>
      <c r="N2141" s="6" t="s">
        <v>80</v>
      </c>
      <c r="P2141" s="6" t="s">
        <v>10941</v>
      </c>
      <c r="T2141" s="1" t="str">
        <f t="shared" si="1"/>
        <v>ICE002140</v>
      </c>
      <c r="U2141" s="1" t="str">
        <f>TRIM(B2141)&amp;" (ს.კ. "&amp;TRIM(F2141)&amp;") - "&amp;VLOOKUP(X2141,'Entity Types'!B:C,2,false)</f>
        <v>ამირან ფუტკარაძე (ს.კ. 61006039056) - ფიზ. პირი</v>
      </c>
      <c r="V2141" s="6" t="s">
        <v>62</v>
      </c>
      <c r="W2141" s="6" t="s">
        <v>63</v>
      </c>
      <c r="X2141" s="6" t="s">
        <v>92</v>
      </c>
    </row>
    <row r="2142">
      <c r="A2142" s="5">
        <v>45047.09579730324</v>
      </c>
      <c r="B2142" s="6" t="s">
        <v>10942</v>
      </c>
      <c r="C2142" s="6" t="s">
        <v>9778</v>
      </c>
      <c r="D2142" s="1" t="str">
        <f>VLOOKUP(X2142,'Entity Types'!B:C,2,false)</f>
        <v>შპს</v>
      </c>
      <c r="E2142" s="1" t="b">
        <v>0</v>
      </c>
      <c r="F2142" s="6" t="s">
        <v>10943</v>
      </c>
      <c r="G2142" s="6" t="str">
        <f>VLOOKUP(W2142, Countries!B:H,7,false)</f>
        <v>საქართველო - GEO</v>
      </c>
      <c r="H2142" s="6" t="s">
        <v>10944</v>
      </c>
      <c r="N2142" s="6" t="s">
        <v>80</v>
      </c>
      <c r="P2142" s="6" t="s">
        <v>10945</v>
      </c>
      <c r="S2142" s="6">
        <v>1937.0</v>
      </c>
      <c r="T2142" s="1" t="str">
        <f t="shared" si="1"/>
        <v>ICE002141</v>
      </c>
      <c r="U2142" s="1" t="str">
        <f>TRIM(B2142)&amp;" (ს.კ. "&amp;TRIM(F2142)&amp;") - "&amp;VLOOKUP(X2142,'Entity Types'!B:C,2,false)</f>
        <v>GEOTUR XXI (ს.კ. 245624418) - შპს</v>
      </c>
      <c r="V2142" s="6" t="s">
        <v>62</v>
      </c>
      <c r="W2142" s="6" t="s">
        <v>63</v>
      </c>
      <c r="X2142" s="6" t="s">
        <v>64</v>
      </c>
    </row>
    <row r="2143">
      <c r="A2143" s="5">
        <v>45047.75325013889</v>
      </c>
      <c r="B2143" s="6" t="s">
        <v>2472</v>
      </c>
      <c r="C2143" s="6" t="s">
        <v>9789</v>
      </c>
      <c r="D2143" s="1" t="str">
        <f>VLOOKUP(X2143,'Entity Types'!B:C,2,false)</f>
        <v>ფიზ. პირი</v>
      </c>
      <c r="E2143" s="1" t="b">
        <v>0</v>
      </c>
      <c r="F2143" s="6" t="s">
        <v>10946</v>
      </c>
      <c r="G2143" s="6" t="str">
        <f>VLOOKUP(W2143, Countries!B:H,7,false)</f>
        <v>საქართველო - GEO</v>
      </c>
      <c r="H2143" s="6" t="s">
        <v>10947</v>
      </c>
      <c r="N2143" s="6" t="s">
        <v>10948</v>
      </c>
      <c r="P2143" s="6" t="s">
        <v>10949</v>
      </c>
      <c r="T2143" s="1" t="str">
        <f t="shared" si="1"/>
        <v>ICE002142</v>
      </c>
      <c r="U2143" s="1" t="str">
        <f>TRIM(B2143)&amp;" (ს.კ. "&amp;TRIM(F2143)&amp;") - "&amp;VLOOKUP(X2143,'Entity Types'!B:C,2,false)</f>
        <v>გიორგი ღლონტი (ს.კ. 01025004619) - ფიზ. პირი</v>
      </c>
      <c r="V2143" s="6" t="s">
        <v>6302</v>
      </c>
      <c r="W2143" s="6" t="s">
        <v>63</v>
      </c>
      <c r="X2143" s="6" t="s">
        <v>92</v>
      </c>
    </row>
    <row r="2144">
      <c r="A2144" s="5">
        <v>45048.69117449074</v>
      </c>
      <c r="B2144" s="6" t="s">
        <v>10950</v>
      </c>
      <c r="C2144" s="6" t="s">
        <v>9864</v>
      </c>
      <c r="D2144" s="1" t="str">
        <f>VLOOKUP(X2144,'Entity Types'!B:C,2,false)</f>
        <v>ფიზ. პირი</v>
      </c>
      <c r="E2144" s="1" t="b">
        <v>0</v>
      </c>
      <c r="F2144" s="6" t="s">
        <v>10951</v>
      </c>
      <c r="G2144" s="6" t="str">
        <f>VLOOKUP(W2144, Countries!B:H,7,false)</f>
        <v>საქართველო - GEO</v>
      </c>
      <c r="H2144" s="6" t="s">
        <v>10952</v>
      </c>
      <c r="N2144" s="6" t="s">
        <v>10953</v>
      </c>
      <c r="P2144" s="6" t="s">
        <v>10954</v>
      </c>
      <c r="S2144" s="6">
        <v>1883.0</v>
      </c>
      <c r="T2144" s="1" t="str">
        <f t="shared" si="1"/>
        <v>ICE002143</v>
      </c>
      <c r="U2144" s="1" t="str">
        <f>TRIM(B2144)&amp;" (ს.კ. "&amp;TRIM(F2144)&amp;") - "&amp;VLOOKUP(X2144,'Entity Types'!B:C,2,false)</f>
        <v>თინათინ გუნდაძე (ს.კ. 61001032119) - ფიზ. პირი</v>
      </c>
      <c r="V2144" s="6" t="s">
        <v>6302</v>
      </c>
      <c r="W2144" s="6" t="s">
        <v>63</v>
      </c>
      <c r="X2144" s="6" t="s">
        <v>92</v>
      </c>
    </row>
    <row r="2145">
      <c r="A2145" s="5">
        <v>45048.69117449074</v>
      </c>
      <c r="B2145" s="6" t="s">
        <v>10955</v>
      </c>
      <c r="C2145" s="6" t="s">
        <v>9789</v>
      </c>
      <c r="D2145" s="1" t="str">
        <f>VLOOKUP(X2145,'Entity Types'!B:C,2,false)</f>
        <v>ფიზ. პირი</v>
      </c>
      <c r="E2145" s="1" t="b">
        <v>0</v>
      </c>
      <c r="F2145" s="6" t="s">
        <v>10956</v>
      </c>
      <c r="G2145" s="6" t="str">
        <f>VLOOKUP(W2145, Countries!B:H,7,false)</f>
        <v>საქართველო - GEO</v>
      </c>
      <c r="H2145" s="6" t="s">
        <v>10957</v>
      </c>
      <c r="N2145" s="6" t="s">
        <v>10958</v>
      </c>
      <c r="P2145" s="6" t="s">
        <v>10959</v>
      </c>
      <c r="T2145" s="1" t="str">
        <f t="shared" si="1"/>
        <v>ICE002144</v>
      </c>
      <c r="U2145" s="1" t="str">
        <f>TRIM(B2145)&amp;" (ს.კ. "&amp;TRIM(F2145)&amp;") - "&amp;VLOOKUP(X2145,'Entity Types'!B:C,2,false)</f>
        <v>არჩილ ბერიძე (ს.კ. 61008007355) - ფიზ. პირი</v>
      </c>
      <c r="V2145" s="6" t="s">
        <v>6302</v>
      </c>
      <c r="W2145" s="6" t="s">
        <v>63</v>
      </c>
      <c r="X2145" s="6" t="s">
        <v>92</v>
      </c>
    </row>
    <row r="2146">
      <c r="A2146" s="5">
        <v>45048.747984745365</v>
      </c>
      <c r="B2146" s="6" t="s">
        <v>10960</v>
      </c>
      <c r="C2146" s="6" t="s">
        <v>9778</v>
      </c>
      <c r="D2146" s="1" t="str">
        <f>VLOOKUP(X2146,'Entity Types'!B:C,2,false)</f>
        <v>შპს</v>
      </c>
      <c r="E2146" s="1" t="b">
        <v>0</v>
      </c>
      <c r="F2146" s="6" t="s">
        <v>10961</v>
      </c>
      <c r="G2146" s="6" t="str">
        <f>VLOOKUP(W2146, Countries!B:H,7,false)</f>
        <v>საქართველო - GEO</v>
      </c>
      <c r="H2146" s="6" t="s">
        <v>10962</v>
      </c>
      <c r="K2146" s="6" t="s">
        <v>10963</v>
      </c>
      <c r="L2146" s="6">
        <v>6.1009014633E10</v>
      </c>
      <c r="N2146" s="6" t="s">
        <v>10964</v>
      </c>
      <c r="P2146" s="6" t="s">
        <v>10965</v>
      </c>
      <c r="S2146" s="6">
        <v>2178.0</v>
      </c>
      <c r="T2146" s="1" t="str">
        <f t="shared" si="1"/>
        <v>ICE002145</v>
      </c>
      <c r="U2146" s="1" t="str">
        <f>TRIM(B2146)&amp;" (ს.კ. "&amp;TRIM(F2146)&amp;") - "&amp;VLOOKUP(X2146,'Entity Types'!B:C,2,false)</f>
        <v>კარი (ს.კ. 448054211) - შპს</v>
      </c>
      <c r="V2146" s="6" t="s">
        <v>6302</v>
      </c>
      <c r="W2146" s="6" t="s">
        <v>63</v>
      </c>
      <c r="X2146" s="6" t="s">
        <v>64</v>
      </c>
    </row>
    <row r="2147">
      <c r="A2147" s="5">
        <v>45048.76266273148</v>
      </c>
      <c r="B2147" s="6" t="s">
        <v>10966</v>
      </c>
      <c r="C2147" s="6" t="s">
        <v>9789</v>
      </c>
      <c r="D2147" s="1" t="str">
        <f>VLOOKUP(X2147,'Entity Types'!B:C,2,false)</f>
        <v>ფიზ. პირი</v>
      </c>
      <c r="E2147" s="1" t="b">
        <v>0</v>
      </c>
      <c r="F2147" s="6" t="s">
        <v>10967</v>
      </c>
      <c r="G2147" s="6" t="str">
        <f>VLOOKUP(W2147, Countries!B:H,7,false)</f>
        <v>საქართველო - GEO</v>
      </c>
      <c r="H2147" s="6" t="s">
        <v>10968</v>
      </c>
      <c r="N2147" s="6" t="s">
        <v>10969</v>
      </c>
      <c r="P2147" s="6" t="s">
        <v>10970</v>
      </c>
      <c r="T2147" s="1" t="str">
        <f t="shared" si="1"/>
        <v>ICE002146</v>
      </c>
      <c r="U2147" s="1" t="str">
        <f>TRIM(B2147)&amp;" (ს.კ. "&amp;TRIM(F2147)&amp;") - "&amp;VLOOKUP(X2147,'Entity Types'!B:C,2,false)</f>
        <v>ოლეგ გუზიარი (ს.კ. 61001015658) - ფიზ. პირი</v>
      </c>
      <c r="V2147" s="6" t="s">
        <v>6302</v>
      </c>
      <c r="W2147" s="6" t="s">
        <v>63</v>
      </c>
      <c r="X2147" s="6" t="s">
        <v>92</v>
      </c>
    </row>
    <row r="2148">
      <c r="A2148" s="5">
        <v>45050.76965202546</v>
      </c>
      <c r="B2148" s="6" t="s">
        <v>10971</v>
      </c>
      <c r="C2148" s="6" t="s">
        <v>9789</v>
      </c>
      <c r="D2148" s="1" t="str">
        <f>VLOOKUP(X2148,'Entity Types'!B:C,2,false)</f>
        <v>მცირე მეწარმე</v>
      </c>
      <c r="E2148" s="1" t="b">
        <v>0</v>
      </c>
      <c r="F2148" s="6" t="s">
        <v>10972</v>
      </c>
      <c r="G2148" s="6" t="str">
        <f>VLOOKUP(W2148, Countries!B:H,7,false)</f>
        <v>საქართველო - GEO</v>
      </c>
      <c r="H2148" s="6" t="s">
        <v>10973</v>
      </c>
      <c r="N2148" s="6" t="s">
        <v>10974</v>
      </c>
      <c r="P2148" s="6" t="s">
        <v>10975</v>
      </c>
      <c r="T2148" s="1" t="str">
        <f t="shared" si="1"/>
        <v>ICE002147</v>
      </c>
      <c r="U2148" s="1" t="str">
        <f>TRIM(B2148)&amp;" (ს.კ. "&amp;TRIM(F2148)&amp;") - "&amp;VLOOKUP(X2148,'Entity Types'!B:C,2,false)</f>
        <v>ლევან ზურაშვილი (ს.კ. 40001004939) - მცირე მეწარმე</v>
      </c>
      <c r="V2148" s="6" t="s">
        <v>6302</v>
      </c>
      <c r="W2148" s="6" t="s">
        <v>63</v>
      </c>
      <c r="X2148" s="6" t="s">
        <v>417</v>
      </c>
    </row>
    <row r="2149">
      <c r="A2149" s="5">
        <v>45050.76965202546</v>
      </c>
      <c r="B2149" s="6" t="s">
        <v>10976</v>
      </c>
      <c r="C2149" s="6" t="s">
        <v>9789</v>
      </c>
      <c r="D2149" s="1" t="str">
        <f>VLOOKUP(X2149,'Entity Types'!B:C,2,false)</f>
        <v>მცირე მეწარმე</v>
      </c>
      <c r="E2149" s="1" t="b">
        <v>0</v>
      </c>
      <c r="F2149" s="6" t="s">
        <v>10977</v>
      </c>
      <c r="G2149" s="6" t="str">
        <f>VLOOKUP(W2149, Countries!B:H,7,false)</f>
        <v>საქართველო - GEO</v>
      </c>
      <c r="H2149" s="6" t="s">
        <v>10978</v>
      </c>
      <c r="N2149" s="6" t="s">
        <v>10979</v>
      </c>
      <c r="P2149" s="6" t="s">
        <v>10980</v>
      </c>
      <c r="S2149" s="6">
        <v>2179.0</v>
      </c>
      <c r="T2149" s="1" t="str">
        <f t="shared" si="1"/>
        <v>ICE002148</v>
      </c>
      <c r="U2149" s="1" t="str">
        <f>TRIM(B2149)&amp;" (ს.კ. "&amp;TRIM(F2149)&amp;") - "&amp;VLOOKUP(X2149,'Entity Types'!B:C,2,false)</f>
        <v>გიორგი გოგოლაძე (ს.კ. 10001070373) - მცირე მეწარმე</v>
      </c>
      <c r="V2149" s="6" t="s">
        <v>6302</v>
      </c>
      <c r="W2149" s="6" t="s">
        <v>63</v>
      </c>
      <c r="X2149" s="6" t="s">
        <v>417</v>
      </c>
    </row>
    <row r="2150">
      <c r="A2150" s="5">
        <v>45050.86848856481</v>
      </c>
      <c r="B2150" s="6" t="s">
        <v>10981</v>
      </c>
      <c r="C2150" s="6" t="s">
        <v>9789</v>
      </c>
      <c r="D2150" s="1" t="str">
        <f>VLOOKUP(X2150,'Entity Types'!B:C,2,false)</f>
        <v>ფიზ. პირი</v>
      </c>
      <c r="E2150" s="1" t="b">
        <v>0</v>
      </c>
      <c r="F2150" s="6" t="s">
        <v>10982</v>
      </c>
      <c r="G2150" s="6" t="str">
        <f>VLOOKUP(W2150, Countries!B:H,7,false)</f>
        <v>საქართველო - GEO</v>
      </c>
      <c r="H2150" s="6" t="s">
        <v>10983</v>
      </c>
      <c r="N2150" s="6" t="s">
        <v>10984</v>
      </c>
      <c r="P2150" s="6" t="s">
        <v>10985</v>
      </c>
      <c r="T2150" s="1" t="str">
        <f t="shared" si="1"/>
        <v>ICE002149</v>
      </c>
      <c r="U2150" s="1" t="str">
        <f>TRIM(B2150)&amp;" (ს.კ. "&amp;TRIM(F2150)&amp;") - "&amp;VLOOKUP(X2150,'Entity Types'!B:C,2,false)</f>
        <v>შარიქ შირინოვი (ს.კ. 10001011056) - ფიზ. პირი</v>
      </c>
      <c r="V2150" s="6" t="s">
        <v>62</v>
      </c>
      <c r="W2150" s="6" t="s">
        <v>63</v>
      </c>
      <c r="X2150" s="6" t="s">
        <v>92</v>
      </c>
    </row>
    <row r="2151">
      <c r="A2151" s="5">
        <v>45051.60316890046</v>
      </c>
      <c r="B2151" s="6" t="s">
        <v>10316</v>
      </c>
      <c r="C2151" s="6" t="s">
        <v>9789</v>
      </c>
      <c r="D2151" s="1" t="str">
        <f>VLOOKUP(X2151,'Entity Types'!B:C,2,false)</f>
        <v>მცირე მეწარმე</v>
      </c>
      <c r="E2151" s="1" t="b">
        <v>0</v>
      </c>
      <c r="F2151" s="6" t="s">
        <v>10317</v>
      </c>
      <c r="G2151" s="6" t="str">
        <f>VLOOKUP(W2151, Countries!B:H,7,false)</f>
        <v>საქართველო - GEO</v>
      </c>
      <c r="H2151" s="6" t="s">
        <v>10986</v>
      </c>
      <c r="N2151" s="6" t="s">
        <v>10987</v>
      </c>
      <c r="P2151" s="6" t="s">
        <v>10988</v>
      </c>
      <c r="S2151" s="6">
        <v>2057.0</v>
      </c>
      <c r="T2151" s="1" t="str">
        <f t="shared" si="1"/>
        <v>ICE002150</v>
      </c>
      <c r="U2151" s="1" t="str">
        <f>TRIM(B2151)&amp;" (ს.კ. "&amp;TRIM(F2151)&amp;") - "&amp;VLOOKUP(X2151,'Entity Types'!B:C,2,false)</f>
        <v>გიორგი გელაშვილი (ს.კ. 01017053923) - მცირე მეწარმე</v>
      </c>
      <c r="V2151" s="6" t="s">
        <v>6302</v>
      </c>
      <c r="W2151" s="6" t="s">
        <v>63</v>
      </c>
      <c r="X2151" s="6" t="s">
        <v>417</v>
      </c>
    </row>
    <row r="2152">
      <c r="A2152" s="5">
        <v>45057.7755702662</v>
      </c>
      <c r="B2152" s="6" t="s">
        <v>10989</v>
      </c>
      <c r="C2152" s="6" t="s">
        <v>9778</v>
      </c>
      <c r="D2152" s="1" t="str">
        <f>VLOOKUP(X2152,'Entity Types'!B:C,2,false)</f>
        <v>შპს</v>
      </c>
      <c r="E2152" s="1" t="b">
        <v>0</v>
      </c>
      <c r="F2152" s="6" t="s">
        <v>10990</v>
      </c>
      <c r="G2152" s="6" t="str">
        <f>VLOOKUP(W2152, Countries!B:H,7,false)</f>
        <v>საქართველო - GEO</v>
      </c>
      <c r="N2152" s="6" t="s">
        <v>10991</v>
      </c>
      <c r="P2152" s="6" t="s">
        <v>10992</v>
      </c>
      <c r="S2152" s="6">
        <v>2182.0</v>
      </c>
      <c r="T2152" s="1" t="str">
        <f t="shared" si="1"/>
        <v>ICE002151</v>
      </c>
      <c r="U2152" s="1" t="str">
        <f>TRIM(B2152)&amp;" (ს.კ. "&amp;TRIM(F2152)&amp;") - "&amp;VLOOKUP(X2152,'Entity Types'!B:C,2,false)</f>
        <v>სმარტ ექაუნთინგ ჯორჯია (ს.კ. 405591079) - შპს</v>
      </c>
      <c r="V2152" s="6" t="s">
        <v>62</v>
      </c>
      <c r="W2152" s="6" t="s">
        <v>63</v>
      </c>
      <c r="X2152" s="6" t="s">
        <v>64</v>
      </c>
    </row>
    <row r="2153">
      <c r="A2153" s="5">
        <v>45057.795143043986</v>
      </c>
      <c r="B2153" s="6" t="s">
        <v>10993</v>
      </c>
      <c r="C2153" s="6" t="s">
        <v>9789</v>
      </c>
      <c r="D2153" s="1" t="str">
        <f>VLOOKUP(X2153,'Entity Types'!B:C,2,false)</f>
        <v>მცირე მეწარმე</v>
      </c>
      <c r="E2153" s="1" t="b">
        <v>0</v>
      </c>
      <c r="F2153" s="6" t="s">
        <v>10994</v>
      </c>
      <c r="G2153" s="6" t="str">
        <f>VLOOKUP(W2153, Countries!B:H,7,false)</f>
        <v>საქართველო - GEO</v>
      </c>
      <c r="N2153" s="6" t="s">
        <v>10995</v>
      </c>
      <c r="P2153" s="6" t="s">
        <v>10996</v>
      </c>
      <c r="S2153" s="6">
        <v>2183.0</v>
      </c>
      <c r="T2153" s="1" t="str">
        <f t="shared" si="1"/>
        <v>ICE002152</v>
      </c>
      <c r="U2153" s="1" t="str">
        <f>TRIM(B2153)&amp;" (ს.კ. "&amp;TRIM(F2153)&amp;") - "&amp;VLOOKUP(X2153,'Entity Types'!B:C,2,false)</f>
        <v>ელიზბარ ქობულაშვილი (ს.კ. 31001008358) - მცირე მეწარმე</v>
      </c>
      <c r="V2153" s="6" t="s">
        <v>62</v>
      </c>
      <c r="W2153" s="6" t="s">
        <v>63</v>
      </c>
      <c r="X2153" s="6" t="s">
        <v>417</v>
      </c>
    </row>
    <row r="2154">
      <c r="A2154" s="5">
        <v>45061.60627520834</v>
      </c>
      <c r="B2154" s="6" t="s">
        <v>10997</v>
      </c>
      <c r="C2154" s="6" t="s">
        <v>9864</v>
      </c>
      <c r="D2154" s="1" t="str">
        <f>VLOOKUP(X2154,'Entity Types'!B:C,2,false)</f>
        <v>ფიზ. პირი</v>
      </c>
      <c r="E2154" s="1" t="b">
        <v>0</v>
      </c>
      <c r="F2154" s="6" t="s">
        <v>10998</v>
      </c>
      <c r="G2154" s="6" t="str">
        <f>VLOOKUP(W2154, Countries!B:H,7,false)</f>
        <v>საქართველო - GEO</v>
      </c>
      <c r="N2154" s="6" t="s">
        <v>80</v>
      </c>
      <c r="P2154" s="6" t="s">
        <v>10999</v>
      </c>
      <c r="S2154" s="6">
        <v>2192.0</v>
      </c>
      <c r="T2154" s="1" t="str">
        <f t="shared" si="1"/>
        <v>ICE002153</v>
      </c>
      <c r="U2154" s="1" t="str">
        <f>TRIM(B2154)&amp;" (ს.კ. "&amp;TRIM(F2154)&amp;") - "&amp;VLOOKUP(X2154,'Entity Types'!B:C,2,false)</f>
        <v>ელენა მამმადოვა (ს.კ. 01794001582) - ფიზ. პირი</v>
      </c>
      <c r="V2154" s="6" t="s">
        <v>62</v>
      </c>
      <c r="W2154" s="6" t="s">
        <v>63</v>
      </c>
      <c r="X2154" s="6" t="s">
        <v>92</v>
      </c>
    </row>
    <row r="2155">
      <c r="A2155" s="5">
        <v>45068.55518443287</v>
      </c>
      <c r="B2155" s="6" t="s">
        <v>11000</v>
      </c>
      <c r="C2155" s="6" t="s">
        <v>9789</v>
      </c>
      <c r="D2155" s="1" t="str">
        <f>VLOOKUP(X2155,'Entity Types'!B:C,2,false)</f>
        <v>ფიზ. პირი</v>
      </c>
      <c r="E2155" s="1" t="b">
        <v>0</v>
      </c>
      <c r="F2155" s="6" t="s">
        <v>11001</v>
      </c>
      <c r="G2155" s="6" t="str">
        <f>VLOOKUP(W2155, Countries!B:H,7,false)</f>
        <v>საქართველო - GEO</v>
      </c>
      <c r="H2155" s="6" t="s">
        <v>11002</v>
      </c>
      <c r="N2155" s="6" t="s">
        <v>80</v>
      </c>
      <c r="P2155" s="6" t="s">
        <v>11003</v>
      </c>
      <c r="S2155" s="6">
        <v>2231.0</v>
      </c>
      <c r="T2155" s="1" t="str">
        <f t="shared" si="1"/>
        <v>ICE002154</v>
      </c>
      <c r="U2155" s="1" t="str">
        <f>TRIM(B2155)&amp;" (ს.კ. "&amp;TRIM(F2155)&amp;") - "&amp;VLOOKUP(X2155,'Entity Types'!B:C,2,false)</f>
        <v>დავით ნიკოლეიშვილი (ს.კ. 01027021475) - ფიზ. პირი</v>
      </c>
      <c r="V2155" s="6" t="s">
        <v>6302</v>
      </c>
      <c r="W2155" s="6" t="s">
        <v>63</v>
      </c>
      <c r="X2155" s="6" t="s">
        <v>92</v>
      </c>
    </row>
    <row r="2156">
      <c r="A2156" s="5">
        <v>45068.76487810185</v>
      </c>
      <c r="B2156" s="6" t="s">
        <v>11004</v>
      </c>
      <c r="C2156" s="6" t="s">
        <v>9789</v>
      </c>
      <c r="D2156" s="1" t="str">
        <f>VLOOKUP(X2156,'Entity Types'!B:C,2,false)</f>
        <v>ინდ. მეწარმე</v>
      </c>
      <c r="E2156" s="1" t="b">
        <v>0</v>
      </c>
      <c r="F2156" s="6" t="s">
        <v>11005</v>
      </c>
      <c r="G2156" s="6" t="str">
        <f>VLOOKUP(W2156, Countries!B:H,7,false)</f>
        <v>საქართველო - GEO</v>
      </c>
      <c r="N2156" s="6" t="s">
        <v>11006</v>
      </c>
      <c r="P2156" s="6" t="s">
        <v>11007</v>
      </c>
      <c r="S2156" s="6">
        <v>2197.0</v>
      </c>
      <c r="T2156" s="1" t="str">
        <f t="shared" si="1"/>
        <v>ICE002155</v>
      </c>
      <c r="U2156" s="1" t="str">
        <f>TRIM(B2156)&amp;" (ს.კ. "&amp;TRIM(F2156)&amp;") - "&amp;VLOOKUP(X2156,'Entity Types'!B:C,2,false)</f>
        <v>რომან ხმალაძე (ს.კ. 01027059936) - ინდ. მეწარმე</v>
      </c>
      <c r="V2156" s="6" t="s">
        <v>62</v>
      </c>
      <c r="W2156" s="6" t="s">
        <v>63</v>
      </c>
      <c r="X2156" s="6" t="s">
        <v>892</v>
      </c>
    </row>
    <row r="2157">
      <c r="A2157" s="5">
        <v>45069.49780034722</v>
      </c>
      <c r="B2157" s="6" t="s">
        <v>11008</v>
      </c>
      <c r="C2157" s="6" t="s">
        <v>9778</v>
      </c>
      <c r="D2157" s="1" t="str">
        <f>VLOOKUP(X2157,'Entity Types'!B:C,2,false)</f>
        <v>შპს</v>
      </c>
      <c r="E2157" s="1" t="b">
        <v>0</v>
      </c>
      <c r="F2157" s="6" t="s">
        <v>11009</v>
      </c>
      <c r="G2157" s="6" t="str">
        <f>VLOOKUP(W2157, Countries!B:H,7,false)</f>
        <v>საქართველო - GEO</v>
      </c>
      <c r="H2157" s="6" t="s">
        <v>11010</v>
      </c>
      <c r="K2157" s="6" t="s">
        <v>11011</v>
      </c>
      <c r="L2157" s="6">
        <v>1.101125904E9</v>
      </c>
      <c r="N2157" s="6" t="s">
        <v>80</v>
      </c>
      <c r="P2157" s="6" t="s">
        <v>11012</v>
      </c>
      <c r="S2157" s="6">
        <v>2227.0</v>
      </c>
      <c r="T2157" s="1" t="str">
        <f t="shared" si="1"/>
        <v>ICE002156</v>
      </c>
      <c r="U2157" s="1" t="str">
        <f>TRIM(B2157)&amp;" (ს.კ. "&amp;TRIM(F2157)&amp;") - "&amp;VLOOKUP(X2157,'Entity Types'!B:C,2,false)</f>
        <v>ფუჯინ სილქ ფროფერთის (ს.კ. 405273421) - შპს</v>
      </c>
      <c r="V2157" s="6" t="s">
        <v>6302</v>
      </c>
      <c r="W2157" s="6" t="s">
        <v>63</v>
      </c>
      <c r="X2157" s="6" t="s">
        <v>64</v>
      </c>
    </row>
    <row r="2158">
      <c r="A2158" s="5">
        <v>45069.623874756944</v>
      </c>
      <c r="B2158" s="6" t="s">
        <v>11013</v>
      </c>
      <c r="C2158" s="6" t="s">
        <v>9778</v>
      </c>
      <c r="D2158" s="1" t="str">
        <f>VLOOKUP(X2158,'Entity Types'!B:C,2,false)</f>
        <v>შპს</v>
      </c>
      <c r="E2158" s="1" t="b">
        <v>0</v>
      </c>
      <c r="F2158" s="6" t="s">
        <v>11014</v>
      </c>
      <c r="G2158" s="6" t="str">
        <f>VLOOKUP(W2158, Countries!B:H,7,false)</f>
        <v>საქართველო - GEO</v>
      </c>
      <c r="H2158" s="6" t="s">
        <v>11015</v>
      </c>
      <c r="K2158" s="6" t="s">
        <v>11016</v>
      </c>
      <c r="L2158" s="6" t="s">
        <v>11017</v>
      </c>
      <c r="N2158" s="6" t="s">
        <v>11018</v>
      </c>
      <c r="P2158" s="6" t="s">
        <v>11019</v>
      </c>
      <c r="S2158" s="6">
        <v>2199.0</v>
      </c>
      <c r="T2158" s="1" t="str">
        <f t="shared" si="1"/>
        <v>ICE002157</v>
      </c>
      <c r="U2158" s="1" t="str">
        <f>TRIM(B2158)&amp;" (ს.კ. "&amp;TRIM(F2158)&amp;") - "&amp;VLOOKUP(X2158,'Entity Types'!B:C,2,false)</f>
        <v>დეზინფექციის სადგური დარიტა (ს.კ. 445383923) - შპს</v>
      </c>
      <c r="V2158" s="6" t="s">
        <v>6302</v>
      </c>
      <c r="W2158" s="6" t="s">
        <v>63</v>
      </c>
      <c r="X2158" s="6" t="s">
        <v>64</v>
      </c>
    </row>
    <row r="2159">
      <c r="A2159" s="5">
        <v>45069.85705309028</v>
      </c>
      <c r="B2159" s="6" t="s">
        <v>11020</v>
      </c>
      <c r="C2159" s="6" t="s">
        <v>9789</v>
      </c>
      <c r="D2159" s="1" t="str">
        <f>VLOOKUP(X2159,'Entity Types'!B:C,2,false)</f>
        <v>ფიზ. პირი</v>
      </c>
      <c r="E2159" s="1" t="b">
        <v>1</v>
      </c>
      <c r="F2159" s="6" t="s">
        <v>11021</v>
      </c>
      <c r="G2159" s="6" t="str">
        <f>VLOOKUP(W2159, Countries!B:H,7,false)</f>
        <v>საქართველო - GEO</v>
      </c>
      <c r="N2159" s="6" t="s">
        <v>11022</v>
      </c>
      <c r="P2159" s="6" t="s">
        <v>11023</v>
      </c>
      <c r="S2159" s="6">
        <v>2198.0</v>
      </c>
      <c r="T2159" s="1" t="str">
        <f t="shared" si="1"/>
        <v>ICE002158</v>
      </c>
      <c r="U2159" s="1" t="str">
        <f>TRIM(B2159)&amp;" (ს.კ. "&amp;TRIM(F2159)&amp;") - "&amp;VLOOKUP(X2159,'Entity Types'!B:C,2,false)</f>
        <v>გიორგი ჯიჯიეშვილი (ს.კ. 26001031582) - ფიზ. პირი</v>
      </c>
      <c r="V2159" s="6" t="s">
        <v>62</v>
      </c>
      <c r="W2159" s="6" t="s">
        <v>63</v>
      </c>
      <c r="X2159" s="6" t="s">
        <v>92</v>
      </c>
    </row>
    <row r="2160">
      <c r="A2160" s="5">
        <v>45069.88003046296</v>
      </c>
      <c r="B2160" s="6" t="s">
        <v>11024</v>
      </c>
      <c r="C2160" s="6" t="s">
        <v>9789</v>
      </c>
      <c r="D2160" s="1" t="str">
        <f>VLOOKUP(X2160,'Entity Types'!B:C,2,false)</f>
        <v>ფიზ. პირი</v>
      </c>
      <c r="E2160" s="1" t="b">
        <v>1</v>
      </c>
      <c r="F2160" s="6" t="s">
        <v>11025</v>
      </c>
      <c r="G2160" s="6" t="str">
        <f>VLOOKUP(W2160, Countries!B:H,7,false)</f>
        <v>საქართველო - GEO</v>
      </c>
      <c r="N2160" s="6" t="s">
        <v>11026</v>
      </c>
      <c r="P2160" s="6" t="s">
        <v>11027</v>
      </c>
      <c r="T2160" s="1" t="str">
        <f t="shared" si="1"/>
        <v>ICE002159</v>
      </c>
      <c r="U2160" s="1" t="str">
        <f>TRIM(B2160)&amp;" (ს.კ. "&amp;TRIM(F2160)&amp;") - "&amp;VLOOKUP(X2160,'Entity Types'!B:C,2,false)</f>
        <v>სოსო ღადაძე (ს.კ. 61001013296) - ფიზ. პირი</v>
      </c>
      <c r="V2160" s="6" t="s">
        <v>62</v>
      </c>
      <c r="W2160" s="6" t="s">
        <v>63</v>
      </c>
      <c r="X2160" s="6" t="s">
        <v>92</v>
      </c>
    </row>
    <row r="2161">
      <c r="A2161" s="5">
        <v>45070.594855868054</v>
      </c>
      <c r="B2161" s="6" t="s">
        <v>11028</v>
      </c>
      <c r="C2161" s="6" t="s">
        <v>9778</v>
      </c>
      <c r="D2161" s="1" t="str">
        <f>VLOOKUP(X2161,'Entity Types'!B:C,2,false)</f>
        <v>შპს</v>
      </c>
      <c r="E2161" s="1" t="b">
        <v>0</v>
      </c>
      <c r="F2161" s="6" t="s">
        <v>11029</v>
      </c>
      <c r="G2161" s="6" t="str">
        <f>VLOOKUP(W2161, Countries!B:H,7,false)</f>
        <v>საქართველო - GEO</v>
      </c>
      <c r="H2161" s="6" t="s">
        <v>11030</v>
      </c>
      <c r="K2161" s="6" t="s">
        <v>11031</v>
      </c>
      <c r="L2161" s="6">
        <v>1.022010234E9</v>
      </c>
      <c r="N2161" s="6" t="s">
        <v>11032</v>
      </c>
      <c r="P2161" s="6" t="s">
        <v>11033</v>
      </c>
      <c r="S2161" s="6">
        <v>2201.0</v>
      </c>
      <c r="T2161" s="1" t="str">
        <f t="shared" si="1"/>
        <v>ICE002160</v>
      </c>
      <c r="U2161" s="1" t="str">
        <f>TRIM(B2161)&amp;" (ს.კ. "&amp;TRIM(F2161)&amp;") - "&amp;VLOOKUP(X2161,'Entity Types'!B:C,2,false)</f>
        <v>გოუ მოტორსი (ს.კ. 400239817) - შპს</v>
      </c>
      <c r="V2161" s="6" t="s">
        <v>6302</v>
      </c>
      <c r="W2161" s="6" t="s">
        <v>63</v>
      </c>
      <c r="X2161" s="6" t="s">
        <v>64</v>
      </c>
    </row>
    <row r="2162">
      <c r="A2162" s="5">
        <v>45070.70205493056</v>
      </c>
      <c r="B2162" s="6" t="s">
        <v>11034</v>
      </c>
      <c r="C2162" s="6" t="s">
        <v>9778</v>
      </c>
      <c r="D2162" s="1" t="str">
        <f>VLOOKUP(X2162,'Entity Types'!B:C,2,false)</f>
        <v>შპს</v>
      </c>
      <c r="E2162" s="1" t="b">
        <v>0</v>
      </c>
      <c r="F2162" s="6" t="s">
        <v>11035</v>
      </c>
      <c r="G2162" s="6" t="str">
        <f>VLOOKUP(W2162, Countries!B:H,7,false)</f>
        <v>საქართველო - GEO</v>
      </c>
      <c r="H2162" s="6" t="s">
        <v>11036</v>
      </c>
      <c r="K2162" s="6" t="s">
        <v>11037</v>
      </c>
      <c r="L2162" s="6">
        <v>1.027026896E9</v>
      </c>
      <c r="N2162" s="6" t="s">
        <v>11038</v>
      </c>
      <c r="P2162" s="6" t="s">
        <v>11039</v>
      </c>
      <c r="S2162" s="6">
        <v>2213.0</v>
      </c>
      <c r="T2162" s="1" t="str">
        <f t="shared" si="1"/>
        <v>ICE002161</v>
      </c>
      <c r="U2162" s="1" t="str">
        <f>TRIM(B2162)&amp;" (ს.კ. "&amp;TRIM(F2162)&amp;") - "&amp;VLOOKUP(X2162,'Entity Types'!B:C,2,false)</f>
        <v>ამანათი (ს.კ. 402020718) - შპს</v>
      </c>
      <c r="V2162" s="6" t="s">
        <v>6302</v>
      </c>
      <c r="W2162" s="6" t="s">
        <v>63</v>
      </c>
      <c r="X2162" s="6" t="s">
        <v>64</v>
      </c>
    </row>
    <row r="2163">
      <c r="A2163" s="5">
        <v>45075.80911673611</v>
      </c>
      <c r="B2163" s="6" t="s">
        <v>11040</v>
      </c>
      <c r="C2163" s="6" t="s">
        <v>9789</v>
      </c>
      <c r="D2163" s="1" t="str">
        <f>VLOOKUP(X2163,'Entity Types'!B:C,2,false)</f>
        <v>ფიზ. პირი</v>
      </c>
      <c r="E2163" s="1" t="b">
        <v>1</v>
      </c>
      <c r="F2163" s="6" t="s">
        <v>11041</v>
      </c>
      <c r="G2163" s="6" t="str">
        <f>VLOOKUP(W2163, Countries!B:H,7,false)</f>
        <v>საქართველო - GEO</v>
      </c>
      <c r="N2163" s="6" t="s">
        <v>11042</v>
      </c>
      <c r="P2163" s="6" t="s">
        <v>11043</v>
      </c>
      <c r="T2163" s="1" t="str">
        <f t="shared" si="1"/>
        <v>ICE002162</v>
      </c>
      <c r="U2163" s="1" t="str">
        <f>TRIM(B2163)&amp;" (ს.კ. "&amp;TRIM(F2163)&amp;") - "&amp;VLOOKUP(X2163,'Entity Types'!B:C,2,false)</f>
        <v>ზურაბ ჩაჩუა (ს.კ. 61001062364) - ფიზ. პირი</v>
      </c>
      <c r="V2163" s="6" t="s">
        <v>62</v>
      </c>
      <c r="W2163" s="6" t="s">
        <v>63</v>
      </c>
      <c r="X2163" s="6" t="s">
        <v>92</v>
      </c>
    </row>
    <row r="2164">
      <c r="A2164" s="5">
        <v>45078.695915324075</v>
      </c>
      <c r="B2164" s="6" t="s">
        <v>11044</v>
      </c>
      <c r="C2164" s="6" t="s">
        <v>9789</v>
      </c>
      <c r="D2164" s="1" t="str">
        <f>VLOOKUP(X2164,'Entity Types'!B:C,2,false)</f>
        <v>ფიზ. პირი</v>
      </c>
      <c r="E2164" s="1" t="b">
        <v>0</v>
      </c>
      <c r="F2164" s="6" t="s">
        <v>11045</v>
      </c>
      <c r="G2164" s="6" t="str">
        <f>VLOOKUP(W2164, Countries!B:H,7,false)</f>
        <v>საქართველო - GEO</v>
      </c>
      <c r="H2164" s="6" t="s">
        <v>11046</v>
      </c>
      <c r="N2164" s="6" t="s">
        <v>11047</v>
      </c>
      <c r="P2164" s="6" t="s">
        <v>11048</v>
      </c>
      <c r="S2164" s="6">
        <v>2187.0</v>
      </c>
      <c r="T2164" s="1" t="str">
        <f t="shared" si="1"/>
        <v>ICE002163</v>
      </c>
      <c r="U2164" s="1" t="str">
        <f>TRIM(B2164)&amp;" (ს.კ. "&amp;TRIM(F2164)&amp;") - "&amp;VLOOKUP(X2164,'Entity Types'!B:C,2,false)</f>
        <v>ირაკლი ლოლაძე (ს.კ. 01017044368) - ფიზ. პირი</v>
      </c>
      <c r="V2164" s="6" t="s">
        <v>6302</v>
      </c>
      <c r="W2164" s="6" t="s">
        <v>63</v>
      </c>
      <c r="X2164" s="6" t="s">
        <v>92</v>
      </c>
    </row>
    <row r="2165">
      <c r="A2165" s="5">
        <v>45078.71479528935</v>
      </c>
      <c r="B2165" s="6" t="s">
        <v>11049</v>
      </c>
      <c r="C2165" s="6" t="s">
        <v>9864</v>
      </c>
      <c r="D2165" s="1" t="str">
        <f>VLOOKUP(X2165,'Entity Types'!B:C,2,false)</f>
        <v>მცირე მეწარმე</v>
      </c>
      <c r="E2165" s="1" t="b">
        <v>0</v>
      </c>
      <c r="F2165" s="6" t="s">
        <v>11050</v>
      </c>
      <c r="G2165" s="6" t="str">
        <f>VLOOKUP(W2165, Countries!B:H,7,false)</f>
        <v>საქართველო - GEO</v>
      </c>
      <c r="H2165" s="6" t="s">
        <v>11051</v>
      </c>
      <c r="N2165" s="6" t="s">
        <v>11052</v>
      </c>
      <c r="P2165" s="6" t="s">
        <v>11053</v>
      </c>
      <c r="S2165" s="6">
        <v>2186.0</v>
      </c>
      <c r="T2165" s="1" t="str">
        <f t="shared" si="1"/>
        <v>ICE002164</v>
      </c>
      <c r="U2165" s="1" t="str">
        <f>TRIM(B2165)&amp;" (ს.კ. "&amp;TRIM(F2165)&amp;") - "&amp;VLOOKUP(X2165,'Entity Types'!B:C,2,false)</f>
        <v>ინგა ოთიაშვილი (ს.კ. 01001078342) - მცირე მეწარმე</v>
      </c>
      <c r="V2165" s="6" t="s">
        <v>6302</v>
      </c>
      <c r="W2165" s="6" t="s">
        <v>63</v>
      </c>
      <c r="X2165" s="6" t="s">
        <v>417</v>
      </c>
    </row>
    <row r="2166">
      <c r="A2166" s="7">
        <v>45080.018487939815</v>
      </c>
      <c r="B2166" s="6" t="s">
        <v>11054</v>
      </c>
      <c r="C2166" s="6" t="s">
        <v>9789</v>
      </c>
      <c r="D2166" s="1" t="str">
        <f>VLOOKUP(X2166,'Entity Types'!B:C,2,false)</f>
        <v>ფიზ. პირი</v>
      </c>
      <c r="E2166" s="1" t="b">
        <v>1</v>
      </c>
      <c r="F2166" s="6" t="s">
        <v>11055</v>
      </c>
      <c r="G2166" s="6" t="str">
        <f>VLOOKUP(W2166, Countries!B:H,7,false)</f>
        <v>საქართველო - GEO</v>
      </c>
      <c r="N2166" s="6" t="s">
        <v>11056</v>
      </c>
      <c r="P2166" s="6" t="s">
        <v>11057</v>
      </c>
      <c r="T2166" s="1" t="str">
        <f t="shared" si="1"/>
        <v>ICE002165</v>
      </c>
      <c r="U2166" s="1" t="str">
        <f>TRIM(B2166)&amp;" (ს.კ. "&amp;TRIM(F2166)&amp;") - "&amp;VLOOKUP(X2166,'Entity Types'!B:C,2,false)</f>
        <v>თამაზ დარჩიძე (ს.კ. 61010007949) - ფიზ. პირი</v>
      </c>
      <c r="V2166" s="6" t="s">
        <v>62</v>
      </c>
      <c r="W2166" s="6" t="s">
        <v>63</v>
      </c>
      <c r="X2166" s="6" t="s">
        <v>92</v>
      </c>
    </row>
    <row r="2167">
      <c r="A2167" s="5">
        <v>45082.596844733795</v>
      </c>
      <c r="B2167" s="6" t="s">
        <v>11058</v>
      </c>
      <c r="C2167" s="6" t="s">
        <v>9789</v>
      </c>
      <c r="D2167" s="1" t="str">
        <f>VLOOKUP(X2167,'Entity Types'!B:C,2,false)</f>
        <v>მცირე მეწარმე</v>
      </c>
      <c r="E2167" s="1" t="b">
        <v>0</v>
      </c>
      <c r="F2167" s="6" t="s">
        <v>11059</v>
      </c>
      <c r="G2167" s="6" t="str">
        <f>VLOOKUP(W2167, Countries!B:H,7,false)</f>
        <v>საქართველო - GEO</v>
      </c>
      <c r="H2167" s="6" t="s">
        <v>11060</v>
      </c>
      <c r="N2167" s="6" t="s">
        <v>11061</v>
      </c>
      <c r="P2167" s="6" t="s">
        <v>11062</v>
      </c>
      <c r="S2167" s="6">
        <v>2203.0</v>
      </c>
      <c r="T2167" s="1" t="str">
        <f t="shared" si="1"/>
        <v>ICE002166</v>
      </c>
      <c r="U2167" s="1" t="str">
        <f>TRIM(B2167)&amp;" (ს.კ. "&amp;TRIM(F2167)&amp;") - "&amp;VLOOKUP(X2167,'Entity Types'!B:C,2,false)</f>
        <v>ისიდორე ჩინჩალაძე (ს.კ. 55001020986) - მცირე მეწარმე</v>
      </c>
      <c r="V2167" s="6" t="s">
        <v>6302</v>
      </c>
      <c r="W2167" s="6" t="s">
        <v>63</v>
      </c>
      <c r="X2167" s="6" t="s">
        <v>417</v>
      </c>
    </row>
    <row r="2168">
      <c r="A2168" s="5">
        <v>45083.8737958912</v>
      </c>
      <c r="B2168" s="6" t="s">
        <v>11063</v>
      </c>
      <c r="C2168" s="6" t="s">
        <v>9778</v>
      </c>
      <c r="D2168" s="1" t="str">
        <f>VLOOKUP(X2168,'Entity Types'!B:C,2,false)</f>
        <v>შპს</v>
      </c>
      <c r="E2168" s="1" t="b">
        <v>0</v>
      </c>
      <c r="F2168" s="6" t="s">
        <v>11064</v>
      </c>
      <c r="G2168" s="6" t="str">
        <f>VLOOKUP(W2168, Countries!B:H,7,false)</f>
        <v>საქართველო - GEO</v>
      </c>
      <c r="M2168" s="6" t="s">
        <v>11065</v>
      </c>
      <c r="N2168" s="6" t="s">
        <v>11065</v>
      </c>
      <c r="P2168" s="6" t="s">
        <v>11066</v>
      </c>
      <c r="S2168" s="6">
        <v>2196.0</v>
      </c>
      <c r="T2168" s="1" t="str">
        <f t="shared" si="1"/>
        <v>ICE002167</v>
      </c>
      <c r="U2168" s="1" t="str">
        <f>TRIM(B2168)&amp;" (ს.კ. "&amp;TRIM(F2168)&amp;") - "&amp;VLOOKUP(X2168,'Entity Types'!B:C,2,false)</f>
        <v>ელექტრიკ ბიჭები (ს.კ. 448420389) - შპს</v>
      </c>
      <c r="V2168" s="6" t="s">
        <v>62</v>
      </c>
      <c r="W2168" s="6" t="s">
        <v>63</v>
      </c>
      <c r="X2168" s="6" t="s">
        <v>64</v>
      </c>
    </row>
    <row r="2169">
      <c r="A2169" s="5">
        <v>45083.8737958912</v>
      </c>
      <c r="B2169" s="6" t="s">
        <v>1682</v>
      </c>
      <c r="C2169" s="6" t="s">
        <v>9778</v>
      </c>
      <c r="D2169" s="1" t="str">
        <f>VLOOKUP(X2169,'Entity Types'!B:C,2,false)</f>
        <v>შპს</v>
      </c>
      <c r="E2169" s="1" t="b">
        <v>0</v>
      </c>
      <c r="F2169" s="6" t="s">
        <v>11067</v>
      </c>
      <c r="G2169" s="6" t="str">
        <f>VLOOKUP(W2169, Countries!B:H,7,false)</f>
        <v>საქართველო - GEO</v>
      </c>
      <c r="M2169" s="6" t="s">
        <v>11068</v>
      </c>
      <c r="N2169" s="6" t="s">
        <v>11068</v>
      </c>
      <c r="P2169" s="6" t="s">
        <v>11069</v>
      </c>
      <c r="T2169" s="1" t="str">
        <f t="shared" si="1"/>
        <v>ICE002168</v>
      </c>
      <c r="U2169" s="1" t="str">
        <f>TRIM(B2169)&amp;" (ს.კ. "&amp;TRIM(F2169)&amp;") - "&amp;VLOOKUP(X2169,'Entity Types'!B:C,2,false)</f>
        <v>ნიკოლოზ კობაიძე (ს.კ. 01017028376) - შპს</v>
      </c>
      <c r="V2169" s="6" t="s">
        <v>62</v>
      </c>
      <c r="W2169" s="6" t="s">
        <v>63</v>
      </c>
      <c r="X2169" s="6" t="s">
        <v>64</v>
      </c>
    </row>
    <row r="2170">
      <c r="A2170" s="5">
        <v>45084.47359417824</v>
      </c>
      <c r="B2170" s="6" t="s">
        <v>1679</v>
      </c>
      <c r="C2170" s="6" t="s">
        <v>9778</v>
      </c>
      <c r="D2170" s="1" t="str">
        <f>VLOOKUP(X2170,'Entity Types'!B:C,2,false)</f>
        <v>შპს</v>
      </c>
      <c r="E2170" s="1" t="b">
        <v>0</v>
      </c>
      <c r="F2170" s="6" t="s">
        <v>1680</v>
      </c>
      <c r="G2170" s="6" t="str">
        <f>VLOOKUP(W2170, Countries!B:H,7,false)</f>
        <v>საქართველო - GEO</v>
      </c>
      <c r="H2170" s="6" t="s">
        <v>1681</v>
      </c>
      <c r="K2170" s="6" t="s">
        <v>1682</v>
      </c>
      <c r="L2170" s="6">
        <v>1.017028376E9</v>
      </c>
      <c r="N2170" s="6" t="s">
        <v>80</v>
      </c>
      <c r="P2170" s="6" t="s">
        <v>11070</v>
      </c>
      <c r="S2170" s="6">
        <v>1011.0</v>
      </c>
      <c r="T2170" s="1" t="str">
        <f t="shared" si="1"/>
        <v>ICE002169</v>
      </c>
      <c r="U2170" s="1" t="str">
        <f>TRIM(B2170)&amp;" (ს.კ. "&amp;TRIM(F2170)&amp;") - "&amp;VLOOKUP(X2170,'Entity Types'!B:C,2,false)</f>
        <v>პარადოქსი + (ს.კ. 204534156) - შპს</v>
      </c>
      <c r="V2170" s="6" t="s">
        <v>6302</v>
      </c>
      <c r="W2170" s="6" t="s">
        <v>63</v>
      </c>
      <c r="X2170" s="6" t="s">
        <v>64</v>
      </c>
    </row>
    <row r="2171">
      <c r="A2171" s="5">
        <v>45084.69835385417</v>
      </c>
      <c r="B2171" s="6" t="s">
        <v>11071</v>
      </c>
      <c r="C2171" s="6" t="s">
        <v>9789</v>
      </c>
      <c r="D2171" s="1" t="str">
        <f>VLOOKUP(X2171,'Entity Types'!B:C,2,false)</f>
        <v>მცირე მეწარმე</v>
      </c>
      <c r="E2171" s="1" t="b">
        <v>0</v>
      </c>
      <c r="F2171" s="6" t="s">
        <v>11072</v>
      </c>
      <c r="G2171" s="6" t="str">
        <f>VLOOKUP(W2171, Countries!B:H,7,false)</f>
        <v>საქართველო - GEO</v>
      </c>
      <c r="H2171" s="6" t="s">
        <v>11073</v>
      </c>
      <c r="N2171" s="6" t="s">
        <v>11074</v>
      </c>
      <c r="P2171" s="6" t="s">
        <v>11075</v>
      </c>
      <c r="S2171" s="6">
        <v>2208.0</v>
      </c>
      <c r="T2171" s="1" t="str">
        <f t="shared" si="1"/>
        <v>ICE002170</v>
      </c>
      <c r="U2171" s="1" t="str">
        <f>TRIM(B2171)&amp;" (ს.კ. "&amp;TRIM(F2171)&amp;") - "&amp;VLOOKUP(X2171,'Entity Types'!B:C,2,false)</f>
        <v>თამაზ ბოლქვაძე (ს.კ. 61006069210) - მცირე მეწარმე</v>
      </c>
      <c r="V2171" s="6" t="s">
        <v>6302</v>
      </c>
      <c r="W2171" s="6" t="s">
        <v>63</v>
      </c>
      <c r="X2171" s="6" t="s">
        <v>417</v>
      </c>
    </row>
    <row r="2172">
      <c r="A2172" s="7">
        <v>45085.41935148148</v>
      </c>
      <c r="B2172" s="6" t="s">
        <v>11076</v>
      </c>
      <c r="C2172" s="6" t="s">
        <v>9778</v>
      </c>
      <c r="D2172" s="1" t="str">
        <f>VLOOKUP(X2172,'Entity Types'!B:C,2,false)</f>
        <v>შპს</v>
      </c>
      <c r="E2172" s="1" t="b">
        <v>0</v>
      </c>
      <c r="F2172" s="6" t="s">
        <v>11077</v>
      </c>
      <c r="G2172" s="6" t="str">
        <f>VLOOKUP(W2172, Countries!B:H,7,false)</f>
        <v>საქართველო - GEO</v>
      </c>
      <c r="H2172" s="6" t="s">
        <v>11078</v>
      </c>
      <c r="K2172" s="6" t="s">
        <v>11079</v>
      </c>
      <c r="L2172" s="6">
        <v>1.014006022E9</v>
      </c>
      <c r="N2172" s="6" t="s">
        <v>80</v>
      </c>
      <c r="P2172" s="6" t="s">
        <v>11080</v>
      </c>
      <c r="Q2172" s="6" t="s">
        <v>11081</v>
      </c>
      <c r="S2172" s="6">
        <v>2211.0</v>
      </c>
      <c r="T2172" s="1" t="str">
        <f t="shared" si="1"/>
        <v>ICE002171</v>
      </c>
      <c r="U2172" s="1" t="str">
        <f>TRIM(B2172)&amp;" (ს.კ. "&amp;TRIM(F2172)&amp;") - "&amp;VLOOKUP(X2172,'Entity Types'!B:C,2,false)</f>
        <v>სამიტი ქონსთრაქშენ (ს.კ. 406328184) - შპს</v>
      </c>
      <c r="V2172" s="6" t="s">
        <v>6302</v>
      </c>
      <c r="W2172" s="6" t="s">
        <v>63</v>
      </c>
      <c r="X2172" s="6" t="s">
        <v>64</v>
      </c>
    </row>
    <row r="2173">
      <c r="A2173" s="5">
        <v>45085.563031875005</v>
      </c>
      <c r="B2173" s="6" t="s">
        <v>11082</v>
      </c>
      <c r="C2173" s="6" t="s">
        <v>9778</v>
      </c>
      <c r="D2173" s="1" t="str">
        <f>VLOOKUP(X2173,'Entity Types'!B:C,2,false)</f>
        <v>შპს</v>
      </c>
      <c r="E2173" s="1" t="b">
        <v>0</v>
      </c>
      <c r="F2173" s="6" t="s">
        <v>11083</v>
      </c>
      <c r="G2173" s="6" t="str">
        <f>VLOOKUP(W2173, Countries!B:H,7,false)</f>
        <v>საქართველო - GEO</v>
      </c>
      <c r="H2173" s="6" t="s">
        <v>11084</v>
      </c>
      <c r="K2173" s="6" t="s">
        <v>11085</v>
      </c>
      <c r="L2173" s="6">
        <v>1.008018126E9</v>
      </c>
      <c r="N2173" s="6" t="s">
        <v>80</v>
      </c>
      <c r="P2173" s="6" t="s">
        <v>11086</v>
      </c>
      <c r="S2173" s="6">
        <v>2204.0</v>
      </c>
      <c r="T2173" s="1" t="str">
        <f t="shared" si="1"/>
        <v>ICE002172</v>
      </c>
      <c r="U2173" s="1" t="str">
        <f>TRIM(B2173)&amp;" (ს.კ. "&amp;TRIM(F2173)&amp;") - "&amp;VLOOKUP(X2173,'Entity Types'!B:C,2,false)</f>
        <v>აიემდი (ს.კ. 405203462) - შპს</v>
      </c>
      <c r="V2173" s="6" t="s">
        <v>6302</v>
      </c>
      <c r="W2173" s="6" t="s">
        <v>63</v>
      </c>
      <c r="X2173" s="6" t="s">
        <v>64</v>
      </c>
    </row>
    <row r="2174">
      <c r="A2174" s="5">
        <v>45085.7682583912</v>
      </c>
      <c r="B2174" s="6" t="s">
        <v>11087</v>
      </c>
      <c r="C2174" s="6" t="s">
        <v>9778</v>
      </c>
      <c r="D2174" s="1" t="str">
        <f>VLOOKUP(X2174,'Entity Types'!B:C,2,false)</f>
        <v>ამხანაგობა</v>
      </c>
      <c r="E2174" s="1" t="b">
        <v>0</v>
      </c>
      <c r="F2174" s="6" t="s">
        <v>80</v>
      </c>
      <c r="G2174" s="6" t="str">
        <f>VLOOKUP(W2174, Countries!B:H,7,false)</f>
        <v>საქართველო - GEO</v>
      </c>
      <c r="N2174" s="6" t="s">
        <v>11088</v>
      </c>
      <c r="P2174" s="6" t="s">
        <v>11089</v>
      </c>
      <c r="T2174" s="1" t="str">
        <f t="shared" si="1"/>
        <v>ICE002173</v>
      </c>
      <c r="U2174" s="1" t="str">
        <f>TRIM(B2174)&amp;" (ს.კ. "&amp;TRIM(F2174)&amp;") - "&amp;VLOOKUP(X2174,'Entity Types'!B:C,2,false)</f>
        <v>გრინ ლაიფ რეზიდენსი (ს.კ. ) - ამხანაგობა</v>
      </c>
      <c r="V2174" s="6" t="s">
        <v>62</v>
      </c>
      <c r="W2174" s="6" t="s">
        <v>63</v>
      </c>
      <c r="X2174" s="6" t="s">
        <v>259</v>
      </c>
    </row>
    <row r="2175">
      <c r="A2175" s="5">
        <v>45089.81007775463</v>
      </c>
      <c r="B2175" s="6" t="s">
        <v>11090</v>
      </c>
      <c r="C2175" s="6" t="s">
        <v>9789</v>
      </c>
      <c r="D2175" s="1" t="str">
        <f>VLOOKUP(X2175,'Entity Types'!B:C,2,false)</f>
        <v>ინდ. მეწარმე</v>
      </c>
      <c r="E2175" s="1" t="b">
        <v>0</v>
      </c>
      <c r="F2175" s="6" t="s">
        <v>11091</v>
      </c>
      <c r="G2175" s="6" t="str">
        <f>VLOOKUP(W2175, Countries!B:H,7,false)</f>
        <v>საქართველო - GEO</v>
      </c>
      <c r="N2175" s="6" t="s">
        <v>11092</v>
      </c>
      <c r="P2175" s="6" t="s">
        <v>11093</v>
      </c>
      <c r="T2175" s="1" t="str">
        <f t="shared" si="1"/>
        <v>ICE002174</v>
      </c>
      <c r="U2175" s="1" t="str">
        <f>TRIM(B2175)&amp;" (ს.კ. "&amp;TRIM(F2175)&amp;") - "&amp;VLOOKUP(X2175,'Entity Types'!B:C,2,false)</f>
        <v>შოთა ცომაია (ს.კ. 62004024458) - ინდ. მეწარმე</v>
      </c>
      <c r="V2175" s="6" t="s">
        <v>62</v>
      </c>
      <c r="W2175" s="6" t="s">
        <v>63</v>
      </c>
      <c r="X2175" s="6" t="s">
        <v>892</v>
      </c>
    </row>
    <row r="2176">
      <c r="A2176" s="5">
        <v>45104.54741486111</v>
      </c>
      <c r="B2176" s="6" t="s">
        <v>8028</v>
      </c>
      <c r="C2176" s="6" t="s">
        <v>9789</v>
      </c>
      <c r="D2176" s="1" t="str">
        <f>VLOOKUP(X2176,'Entity Types'!B:C,2,false)</f>
        <v>მცირე მეწარმე</v>
      </c>
      <c r="E2176" s="1" t="b">
        <v>0</v>
      </c>
      <c r="F2176" s="6" t="s">
        <v>11094</v>
      </c>
      <c r="G2176" s="6" t="str">
        <f>VLOOKUP(W2176, Countries!B:H,7,false)</f>
        <v>საქართველო - GEO</v>
      </c>
      <c r="H2176" s="6" t="s">
        <v>11095</v>
      </c>
      <c r="N2176" s="6" t="s">
        <v>11096</v>
      </c>
      <c r="P2176" s="6" t="s">
        <v>11097</v>
      </c>
      <c r="S2176" s="6">
        <v>2215.0</v>
      </c>
      <c r="T2176" s="1" t="str">
        <f t="shared" si="1"/>
        <v>ICE002175</v>
      </c>
      <c r="U2176" s="1" t="str">
        <f>TRIM(B2176)&amp;" (ს.კ. "&amp;TRIM(F2176)&amp;") - "&amp;VLOOKUP(X2176,'Entity Types'!B:C,2,false)</f>
        <v>გიორგი ლომინაშვილი (ს.კ. 18001061461) - მცირე მეწარმე</v>
      </c>
      <c r="V2176" s="6" t="s">
        <v>6302</v>
      </c>
      <c r="W2176" s="6" t="s">
        <v>63</v>
      </c>
      <c r="X2176" s="6" t="s">
        <v>417</v>
      </c>
    </row>
    <row r="2177">
      <c r="A2177" s="5">
        <v>45104.595495092595</v>
      </c>
      <c r="B2177" s="6" t="s">
        <v>4021</v>
      </c>
      <c r="C2177" s="6" t="s">
        <v>9778</v>
      </c>
      <c r="D2177" s="1" t="str">
        <f>VLOOKUP(X2177,'Entity Types'!B:C,2,false)</f>
        <v>შპს</v>
      </c>
      <c r="E2177" s="1" t="b">
        <v>0</v>
      </c>
      <c r="F2177" s="6" t="s">
        <v>11098</v>
      </c>
      <c r="G2177" s="6" t="str">
        <f>VLOOKUP(W2177, Countries!B:H,7,false)</f>
        <v>საქართველო - GEO</v>
      </c>
      <c r="H2177" s="6" t="s">
        <v>11099</v>
      </c>
      <c r="K2177" s="6" t="s">
        <v>11100</v>
      </c>
      <c r="L2177" s="6">
        <v>1.030008439E9</v>
      </c>
      <c r="N2177" s="6" t="s">
        <v>80</v>
      </c>
      <c r="P2177" s="6" t="s">
        <v>11101</v>
      </c>
      <c r="S2177" s="6">
        <v>2185.0</v>
      </c>
      <c r="T2177" s="1" t="str">
        <f t="shared" si="1"/>
        <v>ICE002176</v>
      </c>
      <c r="U2177" s="1" t="str">
        <f>TRIM(B2177)&amp;" (ს.კ. "&amp;TRIM(F2177)&amp;") - "&amp;VLOOKUP(X2177,'Entity Types'!B:C,2,false)</f>
        <v>გამა (ს.კ. 204425906) - შპს</v>
      </c>
      <c r="V2177" s="6" t="s">
        <v>6302</v>
      </c>
      <c r="W2177" s="6" t="s">
        <v>63</v>
      </c>
      <c r="X2177" s="6" t="s">
        <v>64</v>
      </c>
    </row>
    <row r="2178">
      <c r="A2178" s="5">
        <v>45104.60095959491</v>
      </c>
      <c r="B2178" s="6" t="s">
        <v>11102</v>
      </c>
      <c r="C2178" s="6" t="s">
        <v>9789</v>
      </c>
      <c r="D2178" s="1" t="str">
        <f>VLOOKUP(X2178,'Entity Types'!B:C,2,false)</f>
        <v>მცირე მეწარმე</v>
      </c>
      <c r="E2178" s="1" t="b">
        <v>0</v>
      </c>
      <c r="F2178" s="6" t="s">
        <v>11103</v>
      </c>
      <c r="G2178" s="6" t="str">
        <f>VLOOKUP(W2178, Countries!B:H,7,false)</f>
        <v>საქართველო - GEO</v>
      </c>
      <c r="H2178" s="6" t="s">
        <v>11104</v>
      </c>
      <c r="N2178" s="6" t="s">
        <v>11105</v>
      </c>
      <c r="P2178" s="6" t="s">
        <v>11106</v>
      </c>
      <c r="S2178" s="6">
        <v>2216.0</v>
      </c>
      <c r="T2178" s="1" t="str">
        <f t="shared" si="1"/>
        <v>ICE002177</v>
      </c>
      <c r="U2178" s="1" t="str">
        <f>TRIM(B2178)&amp;" (ს.კ. "&amp;TRIM(F2178)&amp;") - "&amp;VLOOKUP(X2178,'Entity Types'!B:C,2,false)</f>
        <v>როლანდი ასლანიშვილი (ს.კ. 31001024245) - მცირე მეწარმე</v>
      </c>
      <c r="V2178" s="6" t="s">
        <v>6302</v>
      </c>
      <c r="W2178" s="6" t="s">
        <v>63</v>
      </c>
      <c r="X2178" s="6" t="s">
        <v>417</v>
      </c>
    </row>
    <row r="2179">
      <c r="A2179" s="5">
        <v>45104.67641064815</v>
      </c>
      <c r="B2179" s="6" t="s">
        <v>11107</v>
      </c>
      <c r="C2179" s="6" t="s">
        <v>9864</v>
      </c>
      <c r="D2179" s="1" t="str">
        <f>VLOOKUP(X2179,'Entity Types'!B:C,2,false)</f>
        <v>მცირე მეწარმე</v>
      </c>
      <c r="E2179" s="1" t="b">
        <v>0</v>
      </c>
      <c r="F2179" s="6" t="s">
        <v>11108</v>
      </c>
      <c r="G2179" s="6" t="str">
        <f>VLOOKUP(W2179, Countries!B:H,7,false)</f>
        <v>საქართველო - GEO</v>
      </c>
      <c r="H2179" s="6" t="s">
        <v>11109</v>
      </c>
      <c r="N2179" s="6" t="s">
        <v>11110</v>
      </c>
      <c r="P2179" s="6" t="s">
        <v>11111</v>
      </c>
      <c r="S2179" s="6">
        <v>1809.0</v>
      </c>
      <c r="T2179" s="1" t="str">
        <f t="shared" si="1"/>
        <v>ICE002178</v>
      </c>
      <c r="U2179" s="1" t="str">
        <f>TRIM(B2179)&amp;" (ს.კ. "&amp;TRIM(F2179)&amp;") - "&amp;VLOOKUP(X2179,'Entity Types'!B:C,2,false)</f>
        <v>ნინო მარჯანიძე (ს.კ. 01018001349) - მცირე მეწარმე</v>
      </c>
      <c r="V2179" s="6" t="s">
        <v>6302</v>
      </c>
      <c r="W2179" s="6" t="s">
        <v>63</v>
      </c>
      <c r="X2179" s="6" t="s">
        <v>417</v>
      </c>
    </row>
    <row r="2180">
      <c r="A2180" s="5">
        <v>45106.572625671295</v>
      </c>
      <c r="B2180" s="6" t="s">
        <v>11112</v>
      </c>
      <c r="C2180" s="6" t="s">
        <v>9789</v>
      </c>
      <c r="D2180" s="1" t="str">
        <f>VLOOKUP(X2180,'Entity Types'!B:C,2,false)</f>
        <v>ფიზ. პირი</v>
      </c>
      <c r="E2180" s="1" t="b">
        <v>1</v>
      </c>
      <c r="F2180" s="6" t="s">
        <v>11113</v>
      </c>
      <c r="G2180" s="6" t="str">
        <f>VLOOKUP(W2180, Countries!B:H,7,false)</f>
        <v>საქართველო - GEO</v>
      </c>
      <c r="H2180" s="6" t="s">
        <v>11114</v>
      </c>
      <c r="N2180" s="6" t="s">
        <v>11115</v>
      </c>
      <c r="P2180" s="6" t="s">
        <v>11116</v>
      </c>
      <c r="T2180" s="1" t="str">
        <f t="shared" si="1"/>
        <v>ICE002179</v>
      </c>
      <c r="U2180" s="1" t="str">
        <f>TRIM(B2180)&amp;" (ს.კ. "&amp;TRIM(F2180)&amp;") - "&amp;VLOOKUP(X2180,'Entity Types'!B:C,2,false)</f>
        <v>მერაბი გოგატიშვილი (ს.კ. 38001014398) - ფიზ. პირი</v>
      </c>
      <c r="V2180" s="6" t="s">
        <v>6302</v>
      </c>
      <c r="W2180" s="6" t="s">
        <v>63</v>
      </c>
      <c r="X2180" s="6" t="s">
        <v>92</v>
      </c>
    </row>
    <row r="2181">
      <c r="A2181" s="5">
        <v>45106.572625671295</v>
      </c>
      <c r="B2181" s="6" t="s">
        <v>11117</v>
      </c>
      <c r="C2181" s="6" t="s">
        <v>9789</v>
      </c>
      <c r="D2181" s="1" t="str">
        <f>VLOOKUP(X2181,'Entity Types'!B:C,2,false)</f>
        <v>ფიზ. პირი</v>
      </c>
      <c r="E2181" s="1" t="b">
        <v>1</v>
      </c>
      <c r="F2181" s="6" t="s">
        <v>11118</v>
      </c>
      <c r="G2181" s="6" t="str">
        <f>VLOOKUP(W2181, Countries!B:H,7,false)</f>
        <v>საქართველო - GEO</v>
      </c>
      <c r="H2181" s="6" t="s">
        <v>11119</v>
      </c>
      <c r="N2181" s="6" t="s">
        <v>11120</v>
      </c>
      <c r="P2181" s="6" t="s">
        <v>11121</v>
      </c>
      <c r="T2181" s="1" t="str">
        <f t="shared" si="1"/>
        <v>ICE002180</v>
      </c>
      <c r="U2181" s="1" t="str">
        <f>TRIM(B2181)&amp;" (ს.კ. "&amp;TRIM(F2181)&amp;") - "&amp;VLOOKUP(X2181,'Entity Types'!B:C,2,false)</f>
        <v>დავით ქანდაურიშვილი (ს.კ. 35001025382) - ფიზ. პირი</v>
      </c>
      <c r="V2181" s="6" t="s">
        <v>6302</v>
      </c>
      <c r="W2181" s="6" t="s">
        <v>63</v>
      </c>
      <c r="X2181" s="6" t="s">
        <v>92</v>
      </c>
    </row>
    <row r="2182">
      <c r="A2182" s="5">
        <v>45106.662042662036</v>
      </c>
      <c r="B2182" s="6" t="s">
        <v>11122</v>
      </c>
      <c r="C2182" s="6" t="s">
        <v>9778</v>
      </c>
      <c r="D2182" s="1" t="str">
        <f>VLOOKUP(X2182,'Entity Types'!B:C,2,false)</f>
        <v>უცხოური საწარმო</v>
      </c>
      <c r="E2182" s="1" t="b">
        <v>0</v>
      </c>
      <c r="F2182" s="6" t="s">
        <v>9823</v>
      </c>
      <c r="G2182" s="6" t="str">
        <f>VLOOKUP(W2182, Countries!B:H,7,false)</f>
        <v>თურქეთი - TUR</v>
      </c>
      <c r="H2182" s="6" t="s">
        <v>11123</v>
      </c>
      <c r="M2182" s="6" t="s">
        <v>11124</v>
      </c>
      <c r="N2182" s="6" t="s">
        <v>11125</v>
      </c>
      <c r="P2182" s="6" t="s">
        <v>11126</v>
      </c>
      <c r="Q2182" s="6" t="s">
        <v>11127</v>
      </c>
      <c r="T2182" s="1" t="str">
        <f t="shared" si="1"/>
        <v>ICE002181</v>
      </c>
      <c r="U2182" s="1" t="str">
        <f>TRIM(B2182)&amp;" (ს.კ. "&amp;TRIM(F2182)&amp;") - "&amp;VLOOKUP(X2182,'Entity Types'!B:C,2,false)</f>
        <v>DUYAR (ს.კ. 0) - უცხოური საწარმო</v>
      </c>
      <c r="V2182" s="6" t="s">
        <v>6302</v>
      </c>
      <c r="W2182" s="6" t="s">
        <v>5813</v>
      </c>
      <c r="X2182" s="6" t="s">
        <v>5797</v>
      </c>
    </row>
    <row r="2183">
      <c r="A2183" s="7">
        <v>45107.66810189815</v>
      </c>
      <c r="B2183" s="6" t="s">
        <v>11128</v>
      </c>
      <c r="C2183" s="6" t="s">
        <v>9789</v>
      </c>
      <c r="D2183" s="1" t="str">
        <f>VLOOKUP(X2183,'Entity Types'!B:C,2,false)</f>
        <v>ფიზ. პირი</v>
      </c>
      <c r="E2183" s="1" t="b">
        <v>1</v>
      </c>
      <c r="F2183" s="6" t="s">
        <v>11129</v>
      </c>
      <c r="G2183" s="6" t="str">
        <f>VLOOKUP(W2183, Countries!B:H,7,false)</f>
        <v>საქართველო - GEO</v>
      </c>
      <c r="H2183" s="6" t="s">
        <v>11130</v>
      </c>
      <c r="N2183" s="6" t="s">
        <v>11131</v>
      </c>
      <c r="P2183" s="6" t="s">
        <v>11132</v>
      </c>
      <c r="T2183" s="1" t="str">
        <f t="shared" si="1"/>
        <v>ICE002182</v>
      </c>
      <c r="U2183" s="1" t="str">
        <f>TRIM(B2183)&amp;" (ს.კ. "&amp;TRIM(F2183)&amp;") - "&amp;VLOOKUP(X2183,'Entity Types'!B:C,2,false)</f>
        <v>ვლადიმერი ცერცვაძე (ს.კ. 01006011583) - ფიზ. პირი</v>
      </c>
      <c r="V2183" s="6" t="s">
        <v>6302</v>
      </c>
      <c r="W2183" s="6" t="s">
        <v>63</v>
      </c>
      <c r="X2183" s="6" t="s">
        <v>92</v>
      </c>
    </row>
    <row r="2184">
      <c r="A2184" s="5">
        <v>45112.742904328705</v>
      </c>
      <c r="B2184" s="6" t="s">
        <v>11133</v>
      </c>
      <c r="C2184" s="6" t="s">
        <v>9789</v>
      </c>
      <c r="D2184" s="1" t="str">
        <f>VLOOKUP(X2184,'Entity Types'!B:C,2,false)</f>
        <v>მცირე მეწარმე</v>
      </c>
      <c r="E2184" s="1" t="b">
        <v>0</v>
      </c>
      <c r="F2184" s="6" t="s">
        <v>11134</v>
      </c>
      <c r="G2184" s="6" t="str">
        <f>VLOOKUP(W2184, Countries!B:H,7,false)</f>
        <v>საქართველო - GEO</v>
      </c>
      <c r="H2184" s="6" t="s">
        <v>11135</v>
      </c>
      <c r="N2184" s="6" t="s">
        <v>11136</v>
      </c>
      <c r="P2184" s="6" t="s">
        <v>11137</v>
      </c>
      <c r="S2184" s="6">
        <v>2236.0</v>
      </c>
      <c r="T2184" s="1" t="str">
        <f t="shared" si="1"/>
        <v>ICE002183</v>
      </c>
      <c r="U2184" s="1" t="str">
        <f>TRIM(B2184)&amp;" (ს.კ. "&amp;TRIM(F2184)&amp;") - "&amp;VLOOKUP(X2184,'Entity Types'!B:C,2,false)</f>
        <v>თემურ გორგილაძე (ს.კ. 61004070376) - მცირე მეწარმე</v>
      </c>
      <c r="V2184" s="6" t="s">
        <v>6302</v>
      </c>
      <c r="W2184" s="6" t="s">
        <v>63</v>
      </c>
      <c r="X2184" s="6" t="s">
        <v>417</v>
      </c>
    </row>
    <row r="2185">
      <c r="A2185" s="5">
        <v>45113.55398008102</v>
      </c>
      <c r="B2185" s="6" t="s">
        <v>11138</v>
      </c>
      <c r="C2185" s="6" t="s">
        <v>9789</v>
      </c>
      <c r="D2185" s="1" t="str">
        <f>VLOOKUP(X2185,'Entity Types'!B:C,2,false)</f>
        <v>ფიზ. პირი</v>
      </c>
      <c r="E2185" s="1" t="b">
        <v>1</v>
      </c>
      <c r="F2185" s="6" t="s">
        <v>11139</v>
      </c>
      <c r="G2185" s="6" t="str">
        <f>VLOOKUP(W2185, Countries!B:H,7,false)</f>
        <v>საქართველო - GEO</v>
      </c>
      <c r="H2185" s="6" t="s">
        <v>11140</v>
      </c>
      <c r="N2185" s="6" t="s">
        <v>11141</v>
      </c>
      <c r="P2185" s="6" t="s">
        <v>11142</v>
      </c>
      <c r="T2185" s="1" t="str">
        <f t="shared" si="1"/>
        <v>ICE002184</v>
      </c>
      <c r="U2185" s="1" t="str">
        <f>TRIM(B2185)&amp;" (ს.კ. "&amp;TRIM(F2185)&amp;") - "&amp;VLOOKUP(X2185,'Entity Types'!B:C,2,false)</f>
        <v>დავითი გელაშვილი (ს.კ. 01027084659) - ფიზ. პირი</v>
      </c>
      <c r="V2185" s="6" t="s">
        <v>6302</v>
      </c>
      <c r="W2185" s="6" t="s">
        <v>63</v>
      </c>
      <c r="X2185" s="6" t="s">
        <v>92</v>
      </c>
    </row>
    <row r="2186">
      <c r="A2186" s="5">
        <v>45118.55687822917</v>
      </c>
      <c r="B2186" s="6" t="s">
        <v>11143</v>
      </c>
      <c r="C2186" s="6" t="s">
        <v>9778</v>
      </c>
      <c r="D2186" s="1" t="str">
        <f>VLOOKUP(X2186,'Entity Types'!B:C,2,false)</f>
        <v>შპს</v>
      </c>
      <c r="E2186" s="1" t="b">
        <v>0</v>
      </c>
      <c r="F2186" s="6" t="s">
        <v>11144</v>
      </c>
      <c r="G2186" s="6" t="str">
        <f>VLOOKUP(W2186, Countries!B:H,7,false)</f>
        <v>საქართველო - GEO</v>
      </c>
      <c r="H2186" s="6" t="s">
        <v>11145</v>
      </c>
      <c r="K2186" s="6" t="s">
        <v>4664</v>
      </c>
      <c r="L2186" s="6">
        <v>4.5001002835E10</v>
      </c>
      <c r="N2186" s="6" t="s">
        <v>80</v>
      </c>
      <c r="P2186" s="6" t="s">
        <v>11146</v>
      </c>
      <c r="S2186" s="6">
        <v>2221.0</v>
      </c>
      <c r="T2186" s="1" t="str">
        <f t="shared" si="1"/>
        <v>ICE002185</v>
      </c>
      <c r="U2186" s="1" t="str">
        <f>TRIM(B2186)&amp;" (ს.კ. "&amp;TRIM(F2186)&amp;") - "&amp;VLOOKUP(X2186,'Entity Types'!B:C,2,false)</f>
        <v>სელფ.ჯი (ს.კ. 405373714) - შპს</v>
      </c>
      <c r="V2186" s="6" t="s">
        <v>6302</v>
      </c>
      <c r="W2186" s="6" t="s">
        <v>63</v>
      </c>
      <c r="X2186" s="6" t="s">
        <v>64</v>
      </c>
    </row>
    <row r="2187">
      <c r="A2187" s="5">
        <v>45118.5624012037</v>
      </c>
      <c r="B2187" s="6" t="s">
        <v>11147</v>
      </c>
      <c r="C2187" s="6" t="s">
        <v>9789</v>
      </c>
      <c r="D2187" s="1" t="str">
        <f>VLOOKUP(X2187,'Entity Types'!B:C,2,false)</f>
        <v>ფიზ. პირი</v>
      </c>
      <c r="E2187" s="1" t="b">
        <v>0</v>
      </c>
      <c r="F2187" s="6" t="s">
        <v>11148</v>
      </c>
      <c r="G2187" s="6" t="str">
        <f>VLOOKUP(W2187, Countries!B:H,7,false)</f>
        <v>საქართველო - GEO</v>
      </c>
      <c r="H2187" s="6" t="s">
        <v>11149</v>
      </c>
      <c r="N2187" s="6" t="s">
        <v>11150</v>
      </c>
      <c r="P2187" s="6" t="s">
        <v>11151</v>
      </c>
      <c r="S2187" s="6">
        <v>2249.0</v>
      </c>
      <c r="T2187" s="1" t="str">
        <f t="shared" si="1"/>
        <v>ICE002186</v>
      </c>
      <c r="U2187" s="1" t="str">
        <f>TRIM(B2187)&amp;" (ს.კ. "&amp;TRIM(F2187)&amp;") - "&amp;VLOOKUP(X2187,'Entity Types'!B:C,2,false)</f>
        <v>როსტომ დიასამიძე (ს.კ. 61001025412) - ფიზ. პირი</v>
      </c>
      <c r="V2187" s="6" t="s">
        <v>6302</v>
      </c>
      <c r="W2187" s="6" t="s">
        <v>63</v>
      </c>
      <c r="X2187" s="6" t="s">
        <v>92</v>
      </c>
    </row>
    <row r="2188">
      <c r="A2188" s="5">
        <v>45118.746154872686</v>
      </c>
      <c r="B2188" s="6" t="s">
        <v>11152</v>
      </c>
      <c r="C2188" s="6" t="s">
        <v>9789</v>
      </c>
      <c r="D2188" s="1" t="str">
        <f>VLOOKUP(X2188,'Entity Types'!B:C,2,false)</f>
        <v>ფიზ. პირი</v>
      </c>
      <c r="E2188" s="1" t="b">
        <v>0</v>
      </c>
      <c r="F2188" s="6" t="s">
        <v>11153</v>
      </c>
      <c r="G2188" s="6" t="str">
        <f>VLOOKUP(W2188, Countries!B:H,7,false)</f>
        <v>საქართველო - GEO</v>
      </c>
      <c r="H2188" s="6" t="s">
        <v>11154</v>
      </c>
      <c r="N2188" s="6" t="s">
        <v>11155</v>
      </c>
      <c r="P2188" s="6" t="s">
        <v>11156</v>
      </c>
      <c r="T2188" s="1" t="str">
        <f t="shared" si="1"/>
        <v>ICE002187</v>
      </c>
      <c r="U2188" s="1" t="str">
        <f>TRIM(B2188)&amp;" (ს.კ. "&amp;TRIM(F2188)&amp;") - "&amp;VLOOKUP(X2188,'Entity Types'!B:C,2,false)</f>
        <v>რამაზ ხიმშიაშვილი (ს.კ. 61010002170) - ფიზ. პირი</v>
      </c>
      <c r="V2188" s="6" t="s">
        <v>6302</v>
      </c>
      <c r="W2188" s="6" t="s">
        <v>63</v>
      </c>
      <c r="X2188" s="6" t="s">
        <v>92</v>
      </c>
    </row>
    <row r="2189">
      <c r="A2189" s="5">
        <v>45119.6024596875</v>
      </c>
      <c r="B2189" s="6" t="s">
        <v>11157</v>
      </c>
      <c r="C2189" s="6" t="s">
        <v>9789</v>
      </c>
      <c r="D2189" s="1" t="str">
        <f>VLOOKUP(X2189,'Entity Types'!B:C,2,false)</f>
        <v>მცირე მეწარმე</v>
      </c>
      <c r="E2189" s="1" t="b">
        <v>0</v>
      </c>
      <c r="F2189" s="6" t="s">
        <v>11158</v>
      </c>
      <c r="G2189" s="6" t="str">
        <f>VLOOKUP(W2189, Countries!B:H,7,false)</f>
        <v>საქართველო - GEO</v>
      </c>
      <c r="H2189" s="6" t="s">
        <v>11159</v>
      </c>
      <c r="N2189" s="6" t="s">
        <v>11160</v>
      </c>
      <c r="P2189" s="6" t="s">
        <v>11161</v>
      </c>
      <c r="S2189" s="6">
        <v>2229.0</v>
      </c>
      <c r="T2189" s="1" t="str">
        <f t="shared" si="1"/>
        <v>ICE002188</v>
      </c>
      <c r="U2189" s="1" t="str">
        <f>TRIM(B2189)&amp;" (ს.კ. "&amp;TRIM(F2189)&amp;") - "&amp;VLOOKUP(X2189,'Entity Types'!B:C,2,false)</f>
        <v>ამირან პაპინაშვილი (ს.კ. 24001008704) - მცირე მეწარმე</v>
      </c>
      <c r="V2189" s="6" t="s">
        <v>6302</v>
      </c>
      <c r="W2189" s="6" t="s">
        <v>63</v>
      </c>
      <c r="X2189" s="6" t="s">
        <v>417</v>
      </c>
    </row>
    <row r="2190">
      <c r="A2190" s="5">
        <v>45124.687150868056</v>
      </c>
      <c r="B2190" s="6" t="s">
        <v>11162</v>
      </c>
      <c r="C2190" s="6" t="s">
        <v>9778</v>
      </c>
      <c r="D2190" s="1" t="str">
        <f>VLOOKUP(X2190,'Entity Types'!B:C,2,false)</f>
        <v>შპს</v>
      </c>
      <c r="E2190" s="1" t="b">
        <v>0</v>
      </c>
      <c r="F2190" s="6" t="s">
        <v>11163</v>
      </c>
      <c r="G2190" s="6" t="str">
        <f>VLOOKUP(W2190, Countries!B:H,7,false)</f>
        <v>საქართველო - GEO</v>
      </c>
      <c r="H2190" s="6" t="s">
        <v>11164</v>
      </c>
      <c r="K2190" s="6" t="s">
        <v>11165</v>
      </c>
      <c r="L2190" s="6">
        <v>6.0001034826E10</v>
      </c>
      <c r="N2190" s="6" t="s">
        <v>80</v>
      </c>
      <c r="P2190" s="6" t="s">
        <v>11166</v>
      </c>
      <c r="S2190" s="6">
        <v>2241.0</v>
      </c>
      <c r="T2190" s="1" t="str">
        <f t="shared" si="1"/>
        <v>ICE002189</v>
      </c>
      <c r="U2190" s="1" t="str">
        <f>TRIM(B2190)&amp;" (ს.კ. "&amp;TRIM(F2190)&amp;") - "&amp;VLOOKUP(X2190,'Entity Types'!B:C,2,false)</f>
        <v>ავტოტრანსპორტი 91 (ს.კ. 212670091) - შპს</v>
      </c>
      <c r="V2190" s="6" t="s">
        <v>6302</v>
      </c>
      <c r="W2190" s="6" t="s">
        <v>63</v>
      </c>
      <c r="X2190" s="6" t="s">
        <v>64</v>
      </c>
    </row>
    <row r="2191">
      <c r="A2191" s="5">
        <v>45125.64602030093</v>
      </c>
      <c r="B2191" s="6" t="s">
        <v>11167</v>
      </c>
      <c r="C2191" s="6" t="s">
        <v>9789</v>
      </c>
      <c r="D2191" s="1" t="str">
        <f>VLOOKUP(X2191,'Entity Types'!B:C,2,false)</f>
        <v>ფიზ. პირი</v>
      </c>
      <c r="E2191" s="1" t="b">
        <v>1</v>
      </c>
      <c r="F2191" s="6" t="s">
        <v>11168</v>
      </c>
      <c r="G2191" s="6" t="str">
        <f>VLOOKUP(W2191, Countries!B:H,7,false)</f>
        <v>საქართველო - GEO</v>
      </c>
      <c r="H2191" s="6" t="s">
        <v>10536</v>
      </c>
      <c r="N2191" s="6" t="s">
        <v>11169</v>
      </c>
      <c r="P2191" s="6" t="s">
        <v>11170</v>
      </c>
      <c r="T2191" s="1" t="str">
        <f t="shared" si="1"/>
        <v>ICE002190</v>
      </c>
      <c r="U2191" s="1" t="str">
        <f>TRIM(B2191)&amp;" (ს.კ. "&amp;TRIM(F2191)&amp;") - "&amp;VLOOKUP(X2191,'Entity Types'!B:C,2,false)</f>
        <v>ანზორი ხარშილაძე (ს.კ. 38001041088) - ფიზ. პირი</v>
      </c>
      <c r="V2191" s="6" t="s">
        <v>6302</v>
      </c>
      <c r="W2191" s="6" t="s">
        <v>63</v>
      </c>
      <c r="X2191" s="6" t="s">
        <v>92</v>
      </c>
    </row>
    <row r="2192">
      <c r="A2192" s="5">
        <v>45126.58735082176</v>
      </c>
      <c r="B2192" s="6" t="s">
        <v>11171</v>
      </c>
      <c r="C2192" s="6" t="s">
        <v>9789</v>
      </c>
      <c r="D2192" s="1" t="str">
        <f>VLOOKUP(X2192,'Entity Types'!B:C,2,false)</f>
        <v>ფიზ. პირი</v>
      </c>
      <c r="E2192" s="1" t="b">
        <v>1</v>
      </c>
      <c r="F2192" s="6" t="s">
        <v>11172</v>
      </c>
      <c r="G2192" s="6" t="str">
        <f>VLOOKUP(W2192, Countries!B:H,7,false)</f>
        <v>საქართველო - GEO</v>
      </c>
      <c r="H2192" s="6" t="s">
        <v>11173</v>
      </c>
      <c r="N2192" s="6" t="s">
        <v>11174</v>
      </c>
      <c r="P2192" s="6" t="s">
        <v>11175</v>
      </c>
      <c r="T2192" s="1" t="str">
        <f t="shared" si="1"/>
        <v>ICE002191</v>
      </c>
      <c r="U2192" s="1" t="str">
        <f>TRIM(B2192)&amp;" (ს.კ. "&amp;TRIM(F2192)&amp;") - "&amp;VLOOKUP(X2192,'Entity Types'!B:C,2,false)</f>
        <v>ლევან გოგიტიძე (ს.კ. 61006040061) - ფიზ. პირი</v>
      </c>
      <c r="V2192" s="6" t="s">
        <v>6302</v>
      </c>
      <c r="W2192" s="6" t="s">
        <v>63</v>
      </c>
      <c r="X2192" s="6" t="s">
        <v>92</v>
      </c>
    </row>
    <row r="2193">
      <c r="A2193" s="5">
        <v>45127.51815888889</v>
      </c>
      <c r="B2193" s="6" t="s">
        <v>11176</v>
      </c>
      <c r="C2193" s="6" t="s">
        <v>9778</v>
      </c>
      <c r="D2193" s="1" t="str">
        <f>VLOOKUP(X2193,'Entity Types'!B:C,2,false)</f>
        <v>შპს</v>
      </c>
      <c r="E2193" s="1" t="b">
        <v>0</v>
      </c>
      <c r="F2193" s="6" t="s">
        <v>11177</v>
      </c>
      <c r="G2193" s="6" t="str">
        <f>VLOOKUP(W2193, Countries!B:H,7,false)</f>
        <v>საქართველო - GEO</v>
      </c>
      <c r="H2193" s="6" t="s">
        <v>11178</v>
      </c>
      <c r="K2193" s="6" t="s">
        <v>11179</v>
      </c>
      <c r="L2193" s="6" t="s">
        <v>11180</v>
      </c>
      <c r="N2193" s="6" t="s">
        <v>80</v>
      </c>
      <c r="P2193" s="6" t="s">
        <v>11181</v>
      </c>
      <c r="S2193" s="6">
        <v>2248.0</v>
      </c>
      <c r="T2193" s="1" t="str">
        <f t="shared" si="1"/>
        <v>ICE002192</v>
      </c>
      <c r="U2193" s="1" t="str">
        <f>TRIM(B2193)&amp;" (ს.კ. "&amp;TRIM(F2193)&amp;") - "&amp;VLOOKUP(X2193,'Entity Types'!B:C,2,false)</f>
        <v>ოთისი (ს.კ. 445575958) - შპს</v>
      </c>
      <c r="V2193" s="6" t="s">
        <v>6302</v>
      </c>
      <c r="W2193" s="6" t="s">
        <v>63</v>
      </c>
      <c r="X2193" s="6" t="s">
        <v>64</v>
      </c>
    </row>
    <row r="2194">
      <c r="A2194" s="5">
        <v>45128.80571025463</v>
      </c>
      <c r="B2194" s="6" t="s">
        <v>11182</v>
      </c>
      <c r="C2194" s="6" t="s">
        <v>9789</v>
      </c>
      <c r="D2194" s="1" t="str">
        <f>VLOOKUP(X2194,'Entity Types'!B:C,2,false)</f>
        <v>ფიზ. პირი</v>
      </c>
      <c r="E2194" s="1" t="b">
        <v>1</v>
      </c>
      <c r="F2194" s="6" t="s">
        <v>11183</v>
      </c>
      <c r="G2194" s="6" t="str">
        <f>VLOOKUP(W2194, Countries!B:H,7,false)</f>
        <v>საქართველო - GEO</v>
      </c>
      <c r="N2194" s="6" t="s">
        <v>80</v>
      </c>
      <c r="P2194" s="6" t="s">
        <v>11184</v>
      </c>
      <c r="T2194" s="1" t="str">
        <f t="shared" si="1"/>
        <v>ICE002193</v>
      </c>
      <c r="U2194" s="1" t="str">
        <f>TRIM(B2194)&amp;" (ს.კ. "&amp;TRIM(F2194)&amp;") - "&amp;VLOOKUP(X2194,'Entity Types'!B:C,2,false)</f>
        <v>ელგუჯა ბერიძე (ს.კ. 61006051589) - ფიზ. პირი</v>
      </c>
      <c r="V2194" s="6" t="s">
        <v>62</v>
      </c>
      <c r="W2194" s="6" t="s">
        <v>63</v>
      </c>
      <c r="X2194" s="6" t="s">
        <v>92</v>
      </c>
    </row>
    <row r="2195">
      <c r="A2195" s="5">
        <v>45133.085203738425</v>
      </c>
      <c r="B2195" s="6" t="s">
        <v>11185</v>
      </c>
      <c r="C2195" s="6" t="s">
        <v>9789</v>
      </c>
      <c r="D2195" s="1" t="str">
        <f>VLOOKUP(X2195,'Entity Types'!B:C,2,false)</f>
        <v>ინდ. მეწარმე</v>
      </c>
      <c r="E2195" s="1" t="b">
        <v>0</v>
      </c>
      <c r="F2195" s="6" t="s">
        <v>11186</v>
      </c>
      <c r="G2195" s="6" t="str">
        <f>VLOOKUP(W2195, Countries!B:H,7,false)</f>
        <v>საქართველო - GEO</v>
      </c>
      <c r="N2195" s="6" t="s">
        <v>11187</v>
      </c>
      <c r="P2195" s="6" t="s">
        <v>11188</v>
      </c>
      <c r="S2195" s="6">
        <v>2257.0</v>
      </c>
      <c r="T2195" s="1" t="str">
        <f t="shared" si="1"/>
        <v>ICE002194</v>
      </c>
      <c r="U2195" s="1" t="str">
        <f>TRIM(B2195)&amp;" (ს.კ. "&amp;TRIM(F2195)&amp;") - "&amp;VLOOKUP(X2195,'Entity Types'!B:C,2,false)</f>
        <v>თენგიზ გუნდაძე (ს.კ. 61001063720) - ინდ. მეწარმე</v>
      </c>
      <c r="V2195" s="6" t="s">
        <v>62</v>
      </c>
      <c r="W2195" s="6" t="s">
        <v>63</v>
      </c>
      <c r="X2195" s="6" t="s">
        <v>892</v>
      </c>
    </row>
    <row r="2196">
      <c r="A2196" s="5">
        <v>45139.57188340278</v>
      </c>
      <c r="B2196" s="6" t="s">
        <v>11189</v>
      </c>
      <c r="C2196" s="6" t="s">
        <v>9789</v>
      </c>
      <c r="D2196" s="1" t="str">
        <f>VLOOKUP(X2196,'Entity Types'!B:C,2,false)</f>
        <v>ფიზ. პირი</v>
      </c>
      <c r="E2196" s="1" t="b">
        <v>1</v>
      </c>
      <c r="F2196" s="6" t="s">
        <v>11190</v>
      </c>
      <c r="G2196" s="6" t="str">
        <f>VLOOKUP(W2196, Countries!B:H,7,false)</f>
        <v>საქართველო - GEO</v>
      </c>
      <c r="H2196" s="6" t="s">
        <v>11114</v>
      </c>
      <c r="N2196" s="6" t="s">
        <v>80</v>
      </c>
      <c r="P2196" s="6" t="s">
        <v>11191</v>
      </c>
      <c r="T2196" s="1" t="str">
        <f t="shared" si="1"/>
        <v>ICE002195</v>
      </c>
      <c r="U2196" s="1" t="str">
        <f>TRIM(B2196)&amp;" (ს.კ. "&amp;TRIM(F2196)&amp;") - "&amp;VLOOKUP(X2196,'Entity Types'!B:C,2,false)</f>
        <v>ანდრო გოგატიშვილი (ს.კ. 38001039638) - ფიზ. პირი</v>
      </c>
      <c r="V2196" s="6" t="s">
        <v>6302</v>
      </c>
      <c r="W2196" s="6" t="s">
        <v>63</v>
      </c>
      <c r="X2196" s="6" t="s">
        <v>92</v>
      </c>
    </row>
    <row r="2197">
      <c r="A2197" s="5">
        <v>45139.828425300926</v>
      </c>
      <c r="B2197" s="6" t="s">
        <v>11192</v>
      </c>
      <c r="C2197" s="6" t="s">
        <v>9789</v>
      </c>
      <c r="D2197" s="1" t="str">
        <f>VLOOKUP(X2197,'Entity Types'!B:C,2,false)</f>
        <v>ფიზ. პირი</v>
      </c>
      <c r="E2197" s="1" t="b">
        <v>1</v>
      </c>
      <c r="F2197" s="6" t="s">
        <v>11193</v>
      </c>
      <c r="G2197" s="6" t="str">
        <f>VLOOKUP(W2197, Countries!B:H,7,false)</f>
        <v>საქართველო - GEO</v>
      </c>
      <c r="N2197" s="6" t="s">
        <v>11194</v>
      </c>
      <c r="P2197" s="6" t="s">
        <v>11195</v>
      </c>
      <c r="S2197" s="6">
        <v>2255.0</v>
      </c>
      <c r="T2197" s="1" t="str">
        <f t="shared" si="1"/>
        <v>ICE002196</v>
      </c>
      <c r="U2197" s="1" t="str">
        <f>TRIM(B2197)&amp;" (ს.კ. "&amp;TRIM(F2197)&amp;") - "&amp;VLOOKUP(X2197,'Entity Types'!B:C,2,false)</f>
        <v>მერაბ გუდაძე (ს.კ. 57001050893) - ფიზ. პირი</v>
      </c>
      <c r="V2197" s="6" t="s">
        <v>62</v>
      </c>
      <c r="W2197" s="6" t="s">
        <v>63</v>
      </c>
      <c r="X2197" s="6" t="s">
        <v>92</v>
      </c>
    </row>
    <row r="2198">
      <c r="A2198" s="5">
        <v>45142.496322534724</v>
      </c>
      <c r="B2198" s="6" t="s">
        <v>11196</v>
      </c>
      <c r="C2198" s="6" t="s">
        <v>9789</v>
      </c>
      <c r="D2198" s="1" t="str">
        <f>VLOOKUP(X2198,'Entity Types'!B:C,2,false)</f>
        <v>ინდ. მეწარმე</v>
      </c>
      <c r="E2198" s="1" t="b">
        <v>0</v>
      </c>
      <c r="F2198" s="6" t="s">
        <v>11197</v>
      </c>
      <c r="G2198" s="6" t="str">
        <f>VLOOKUP(W2198, Countries!B:H,7,false)</f>
        <v>საქართველო - GEO</v>
      </c>
      <c r="N2198" s="6" t="s">
        <v>11198</v>
      </c>
      <c r="P2198" s="6" t="s">
        <v>11199</v>
      </c>
      <c r="S2198" s="6">
        <v>2256.0</v>
      </c>
      <c r="T2198" s="1" t="str">
        <f t="shared" si="1"/>
        <v>ICE002197</v>
      </c>
      <c r="U2198" s="1" t="str">
        <f>TRIM(B2198)&amp;" (ს.კ. "&amp;TRIM(F2198)&amp;") - "&amp;VLOOKUP(X2198,'Entity Types'!B:C,2,false)</f>
        <v>ვახტანგი დათიაშვილი (ს.კ. 21001040304) - ინდ. მეწარმე</v>
      </c>
      <c r="V2198" s="6" t="s">
        <v>62</v>
      </c>
      <c r="W2198" s="6" t="s">
        <v>63</v>
      </c>
      <c r="X2198" s="6" t="s">
        <v>892</v>
      </c>
    </row>
    <row r="2199">
      <c r="A2199" s="5">
        <v>45145.44619375</v>
      </c>
      <c r="B2199" s="6" t="s">
        <v>11200</v>
      </c>
      <c r="C2199" s="6" t="s">
        <v>9789</v>
      </c>
      <c r="D2199" s="1" t="str">
        <f>VLOOKUP(X2199,'Entity Types'!B:C,2,false)</f>
        <v>მცირე მეწარმე</v>
      </c>
      <c r="E2199" s="1" t="b">
        <v>0</v>
      </c>
      <c r="F2199" s="6" t="s">
        <v>11201</v>
      </c>
      <c r="G2199" s="6" t="str">
        <f>VLOOKUP(W2199, Countries!B:H,7,false)</f>
        <v>საქართველო - GEO</v>
      </c>
      <c r="H2199" s="6" t="s">
        <v>11202</v>
      </c>
      <c r="N2199" s="6" t="s">
        <v>11203</v>
      </c>
      <c r="P2199" s="6" t="s">
        <v>11204</v>
      </c>
      <c r="S2199" s="6">
        <v>2235.0</v>
      </c>
      <c r="T2199" s="1" t="str">
        <f t="shared" si="1"/>
        <v>ICE002198</v>
      </c>
      <c r="U2199" s="1" t="str">
        <f>TRIM(B2199)&amp;" (ს.კ. "&amp;TRIM(F2199)&amp;") - "&amp;VLOOKUP(X2199,'Entity Types'!B:C,2,false)</f>
        <v>გიორგი მამუჩაშვილი (ს.კ. 31001005424) - მცირე მეწარმე</v>
      </c>
      <c r="V2199" s="6" t="s">
        <v>6302</v>
      </c>
      <c r="W2199" s="6" t="s">
        <v>63</v>
      </c>
      <c r="X2199" s="6" t="s">
        <v>417</v>
      </c>
    </row>
    <row r="2200">
      <c r="A2200" s="7">
        <v>45145.47444261574</v>
      </c>
      <c r="B2200" s="6" t="s">
        <v>11205</v>
      </c>
      <c r="C2200" s="6" t="s">
        <v>9789</v>
      </c>
      <c r="D2200" s="1" t="str">
        <f>VLOOKUP(X2200,'Entity Types'!B:C,2,false)</f>
        <v>მცირე მეწარმე</v>
      </c>
      <c r="E2200" s="1" t="b">
        <v>0</v>
      </c>
      <c r="F2200" s="6" t="s">
        <v>11206</v>
      </c>
      <c r="G2200" s="6" t="str">
        <f>VLOOKUP(W2200, Countries!B:H,7,false)</f>
        <v>საქართველო - GEO</v>
      </c>
      <c r="H2200" s="6" t="s">
        <v>11207</v>
      </c>
      <c r="N2200" s="6" t="s">
        <v>11208</v>
      </c>
      <c r="P2200" s="6" t="s">
        <v>11209</v>
      </c>
      <c r="S2200" s="6">
        <v>2259.0</v>
      </c>
      <c r="T2200" s="1" t="str">
        <f t="shared" si="1"/>
        <v>ICE002199</v>
      </c>
      <c r="U2200" s="1" t="str">
        <f>TRIM(B2200)&amp;" (ს.კ. "&amp;TRIM(F2200)&amp;") - "&amp;VLOOKUP(X2200,'Entity Types'!B:C,2,false)</f>
        <v>ვახტანგ ნებიერიძე (ს.კ. 01008059330) - მცირე მეწარმე</v>
      </c>
      <c r="V2200" s="6" t="s">
        <v>6302</v>
      </c>
      <c r="W2200" s="6" t="s">
        <v>63</v>
      </c>
      <c r="X2200" s="6" t="s">
        <v>417</v>
      </c>
    </row>
    <row r="2201">
      <c r="A2201" s="5">
        <v>45145.49892655092</v>
      </c>
      <c r="B2201" s="6" t="s">
        <v>11210</v>
      </c>
      <c r="C2201" s="6" t="s">
        <v>9789</v>
      </c>
      <c r="D2201" s="1" t="str">
        <f>VLOOKUP(X2201,'Entity Types'!B:C,2,false)</f>
        <v>ინდ. მეწარმე</v>
      </c>
      <c r="E2201" s="1" t="b">
        <v>0</v>
      </c>
      <c r="F2201" s="6" t="s">
        <v>11211</v>
      </c>
      <c r="G2201" s="6" t="str">
        <f>VLOOKUP(W2201, Countries!B:H,7,false)</f>
        <v>საქართველო - GEO</v>
      </c>
      <c r="H2201" s="6" t="s">
        <v>11212</v>
      </c>
      <c r="N2201" s="6" t="s">
        <v>11213</v>
      </c>
      <c r="P2201" s="6" t="s">
        <v>11214</v>
      </c>
      <c r="S2201" s="6">
        <v>2253.0</v>
      </c>
      <c r="T2201" s="1" t="str">
        <f t="shared" si="1"/>
        <v>ICE002200</v>
      </c>
      <c r="U2201" s="1" t="str">
        <f>TRIM(B2201)&amp;" (ს.კ. "&amp;TRIM(F2201)&amp;") - "&amp;VLOOKUP(X2201,'Entity Types'!B:C,2,false)</f>
        <v>ენვერ მეგრელიშვილი (ს.კ. 61506079762) - ინდ. მეწარმე</v>
      </c>
      <c r="V2201" s="6" t="s">
        <v>6302</v>
      </c>
      <c r="W2201" s="6" t="s">
        <v>63</v>
      </c>
      <c r="X2201" s="6" t="s">
        <v>892</v>
      </c>
    </row>
    <row r="2202">
      <c r="A2202" s="5">
        <v>45146.488487870374</v>
      </c>
      <c r="B2202" s="6" t="s">
        <v>11215</v>
      </c>
      <c r="C2202" s="6" t="s">
        <v>9789</v>
      </c>
      <c r="D2202" s="1" t="str">
        <f>VLOOKUP(X2202,'Entity Types'!B:C,2,false)</f>
        <v>ფიზ. პირი</v>
      </c>
      <c r="E2202" s="1" t="b">
        <v>1</v>
      </c>
      <c r="F2202" s="6" t="s">
        <v>11216</v>
      </c>
      <c r="G2202" s="6" t="str">
        <f>VLOOKUP(W2202, Countries!B:H,7,false)</f>
        <v>საქართველო - GEO</v>
      </c>
      <c r="H2202" s="6" t="s">
        <v>11217</v>
      </c>
      <c r="N2202" s="6" t="s">
        <v>11218</v>
      </c>
      <c r="P2202" s="6" t="s">
        <v>11219</v>
      </c>
      <c r="T2202" s="1" t="str">
        <f t="shared" si="1"/>
        <v>ICE002201</v>
      </c>
      <c r="U2202" s="1" t="str">
        <f>TRIM(B2202)&amp;" (ს.კ. "&amp;TRIM(F2202)&amp;") - "&amp;VLOOKUP(X2202,'Entity Types'!B:C,2,false)</f>
        <v>რეზო უჯმაჯურიძე (ს.კ. 33001016622) - ფიზ. პირი</v>
      </c>
      <c r="V2202" s="6" t="s">
        <v>6302</v>
      </c>
      <c r="W2202" s="6" t="s">
        <v>63</v>
      </c>
      <c r="X2202" s="6" t="s">
        <v>92</v>
      </c>
    </row>
    <row r="2203">
      <c r="A2203" s="5">
        <v>45146.62290462963</v>
      </c>
      <c r="B2203" s="6" t="s">
        <v>11220</v>
      </c>
      <c r="C2203" s="6" t="s">
        <v>9789</v>
      </c>
      <c r="D2203" s="1" t="str">
        <f>VLOOKUP(X2203,'Entity Types'!B:C,2,false)</f>
        <v>მცირე მეწარმე</v>
      </c>
      <c r="E2203" s="1" t="b">
        <v>0</v>
      </c>
      <c r="F2203" s="6" t="s">
        <v>11221</v>
      </c>
      <c r="G2203" s="6" t="str">
        <f>VLOOKUP(W2203, Countries!B:H,7,false)</f>
        <v>საქართველო - GEO</v>
      </c>
      <c r="H2203" s="6" t="s">
        <v>11222</v>
      </c>
      <c r="N2203" s="6" t="s">
        <v>11223</v>
      </c>
      <c r="P2203" s="6" t="s">
        <v>11224</v>
      </c>
      <c r="S2203" s="6">
        <v>2261.0</v>
      </c>
      <c r="T2203" s="1" t="str">
        <f t="shared" si="1"/>
        <v>ICE002202</v>
      </c>
      <c r="U2203" s="1" t="str">
        <f>TRIM(B2203)&amp;" (ს.კ. "&amp;TRIM(F2203)&amp;") - "&amp;VLOOKUP(X2203,'Entity Types'!B:C,2,false)</f>
        <v>თემური სებისკვერაძე (ს.კ. 01019064061) - მცირე მეწარმე</v>
      </c>
      <c r="V2203" s="6" t="s">
        <v>6302</v>
      </c>
      <c r="W2203" s="6" t="s">
        <v>63</v>
      </c>
      <c r="X2203" s="6" t="s">
        <v>417</v>
      </c>
    </row>
    <row r="2204">
      <c r="A2204" s="5">
        <v>45147.67025454861</v>
      </c>
      <c r="B2204" s="6" t="s">
        <v>11225</v>
      </c>
      <c r="C2204" s="6" t="s">
        <v>9778</v>
      </c>
      <c r="D2204" s="1" t="str">
        <f>VLOOKUP(X2204,'Entity Types'!B:C,2,false)</f>
        <v>შპს</v>
      </c>
      <c r="E2204" s="1" t="b">
        <v>0</v>
      </c>
      <c r="F2204" s="6" t="s">
        <v>11226</v>
      </c>
      <c r="G2204" s="6" t="str">
        <f>VLOOKUP(W2204, Countries!B:H,7,false)</f>
        <v>საქართველო - GEO</v>
      </c>
      <c r="H2204" s="6" t="s">
        <v>11227</v>
      </c>
      <c r="K2204" s="6" t="s">
        <v>11228</v>
      </c>
      <c r="L2204" s="6">
        <v>1.6607800288E10</v>
      </c>
      <c r="N2204" s="6" t="s">
        <v>80</v>
      </c>
      <c r="P2204" s="6" t="s">
        <v>11229</v>
      </c>
      <c r="S2204" s="6">
        <v>2251.0</v>
      </c>
      <c r="T2204" s="1" t="str">
        <f t="shared" si="1"/>
        <v>ICE002203</v>
      </c>
      <c r="U2204" s="1" t="str">
        <f>TRIM(B2204)&amp;" (ს.კ. "&amp;TRIM(F2204)&amp;") - "&amp;VLOOKUP(X2204,'Entity Types'!B:C,2,false)</f>
        <v>პრომეჩი (ს.კ. 445496213) - შპს</v>
      </c>
      <c r="V2204" s="6" t="s">
        <v>6302</v>
      </c>
      <c r="W2204" s="6" t="s">
        <v>63</v>
      </c>
      <c r="X2204" s="6" t="s">
        <v>64</v>
      </c>
    </row>
    <row r="2205">
      <c r="A2205" s="5">
        <v>45154.61573626158</v>
      </c>
      <c r="B2205" s="6" t="s">
        <v>11230</v>
      </c>
      <c r="C2205" s="6" t="s">
        <v>9778</v>
      </c>
      <c r="D2205" s="1" t="str">
        <f>VLOOKUP(X2205,'Entity Types'!B:C,2,false)</f>
        <v>უცხოური საწარმო</v>
      </c>
      <c r="E2205" s="1" t="b">
        <v>0</v>
      </c>
      <c r="F2205" s="6" t="s">
        <v>9823</v>
      </c>
      <c r="G2205" s="6" t="str">
        <f>VLOOKUP(W2205, Countries!B:H,7,false)</f>
        <v>აშშ - USA</v>
      </c>
      <c r="H2205" s="6" t="s">
        <v>11231</v>
      </c>
      <c r="N2205" s="6" t="s">
        <v>80</v>
      </c>
      <c r="P2205" s="6" t="s">
        <v>11232</v>
      </c>
      <c r="T2205" s="1" t="str">
        <f t="shared" si="1"/>
        <v>ICE002204</v>
      </c>
      <c r="U2205" s="1" t="str">
        <f>TRIM(B2205)&amp;" (ს.კ. "&amp;TRIM(F2205)&amp;") - "&amp;VLOOKUP(X2205,'Entity Types'!B:C,2,false)</f>
        <v>ebay (ს.კ. 0) - უცხოური საწარმო</v>
      </c>
      <c r="V2205" s="6" t="s">
        <v>6302</v>
      </c>
      <c r="W2205" s="6" t="s">
        <v>9409</v>
      </c>
      <c r="X2205" s="6" t="s">
        <v>5797</v>
      </c>
    </row>
    <row r="2206">
      <c r="A2206" s="5">
        <v>45154.94619771991</v>
      </c>
      <c r="B2206" s="6" t="s">
        <v>11233</v>
      </c>
      <c r="C2206" s="6" t="s">
        <v>9789</v>
      </c>
      <c r="D2206" s="1" t="str">
        <f>VLOOKUP(X2206,'Entity Types'!B:C,2,false)</f>
        <v>ინდ. მეწარმე</v>
      </c>
      <c r="E2206" s="1" t="b">
        <v>0</v>
      </c>
      <c r="F2206" s="6" t="s">
        <v>11234</v>
      </c>
      <c r="G2206" s="6" t="str">
        <f>VLOOKUP(W2206, Countries!B:H,7,false)</f>
        <v>საქართველო - GEO</v>
      </c>
      <c r="N2206" s="6" t="s">
        <v>11235</v>
      </c>
      <c r="P2206" s="6" t="s">
        <v>11236</v>
      </c>
      <c r="S2206" s="6">
        <v>2263.0</v>
      </c>
      <c r="T2206" s="1" t="str">
        <f t="shared" si="1"/>
        <v>ICE002205</v>
      </c>
      <c r="U2206" s="1" t="str">
        <f>TRIM(B2206)&amp;" (ს.კ. "&amp;TRIM(F2206)&amp;") - "&amp;VLOOKUP(X2206,'Entity Types'!B:C,2,false)</f>
        <v>გეორგიი ვახრუშევ (ს.კ. 345670393) - ინდ. მეწარმე</v>
      </c>
      <c r="V2206" s="6" t="s">
        <v>62</v>
      </c>
      <c r="W2206" s="6" t="s">
        <v>63</v>
      </c>
      <c r="X2206" s="6" t="s">
        <v>892</v>
      </c>
    </row>
    <row r="2207">
      <c r="A2207" s="5">
        <v>45155.53726842593</v>
      </c>
      <c r="B2207" s="6" t="s">
        <v>11237</v>
      </c>
      <c r="C2207" s="6" t="s">
        <v>9778</v>
      </c>
      <c r="D2207" s="1" t="str">
        <f>VLOOKUP(X2207,'Entity Types'!B:C,2,false)</f>
        <v>უცხოური საწარმო</v>
      </c>
      <c r="E2207" s="1" t="b">
        <v>0</v>
      </c>
      <c r="F2207" s="6" t="s">
        <v>9823</v>
      </c>
      <c r="G2207" s="6" t="str">
        <f>VLOOKUP(W2207, Countries!B:H,7,false)</f>
        <v>ირლანდია - IRL</v>
      </c>
      <c r="H2207" s="6" t="s">
        <v>11238</v>
      </c>
      <c r="N2207" s="6" t="s">
        <v>80</v>
      </c>
      <c r="P2207" s="6" t="s">
        <v>11239</v>
      </c>
      <c r="T2207" s="1" t="str">
        <f t="shared" si="1"/>
        <v>ICE002206</v>
      </c>
      <c r="U2207" s="1" t="str">
        <f>TRIM(B2207)&amp;" (ს.კ. "&amp;TRIM(F2207)&amp;") - "&amp;VLOOKUP(X2207,'Entity Types'!B:C,2,false)</f>
        <v>Rapidrop Europe (ს.კ. 0) - უცხოური საწარმო</v>
      </c>
      <c r="V2207" s="6" t="s">
        <v>6302</v>
      </c>
      <c r="W2207" s="6" t="s">
        <v>11240</v>
      </c>
      <c r="X2207" s="6" t="s">
        <v>5797</v>
      </c>
    </row>
    <row r="2208">
      <c r="A2208" s="5">
        <v>45156.58844890047</v>
      </c>
      <c r="B2208" s="6" t="s">
        <v>11241</v>
      </c>
      <c r="C2208" s="6" t="s">
        <v>9778</v>
      </c>
      <c r="D2208" s="1" t="str">
        <f>VLOOKUP(X2208,'Entity Types'!B:C,2,false)</f>
        <v>შპს</v>
      </c>
      <c r="E2208" s="1" t="b">
        <v>0</v>
      </c>
      <c r="F2208" s="6" t="s">
        <v>11242</v>
      </c>
      <c r="G2208" s="6" t="str">
        <f>VLOOKUP(W2208, Countries!B:H,7,false)</f>
        <v>საქართველო - GEO</v>
      </c>
      <c r="H2208" s="6" t="s">
        <v>11243</v>
      </c>
      <c r="N2208" s="6" t="s">
        <v>80</v>
      </c>
      <c r="P2208" s="6" t="s">
        <v>11244</v>
      </c>
      <c r="S2208" s="6">
        <v>2223.0</v>
      </c>
      <c r="T2208" s="1" t="str">
        <f t="shared" si="1"/>
        <v>ICE002207</v>
      </c>
      <c r="U2208" s="1" t="str">
        <f>TRIM(B2208)&amp;" (ს.კ. "&amp;TRIM(F2208)&amp;") - "&amp;VLOOKUP(X2208,'Entity Types'!B:C,2,false)</f>
        <v>სანა მენტე (ს.კ. 405627022) - შპს</v>
      </c>
      <c r="V2208" s="6" t="s">
        <v>6302</v>
      </c>
      <c r="W2208" s="6" t="s">
        <v>63</v>
      </c>
      <c r="X2208" s="6" t="s">
        <v>64</v>
      </c>
    </row>
    <row r="2209">
      <c r="A2209" s="5">
        <v>45156.60539885417</v>
      </c>
      <c r="B2209" s="6" t="s">
        <v>11245</v>
      </c>
      <c r="C2209" s="6" t="s">
        <v>9864</v>
      </c>
      <c r="D2209" s="1" t="str">
        <f>VLOOKUP(X2209,'Entity Types'!B:C,2,false)</f>
        <v>ფიზ. პირი</v>
      </c>
      <c r="E2209" s="1" t="b">
        <v>0</v>
      </c>
      <c r="F2209" s="6" t="s">
        <v>11246</v>
      </c>
      <c r="G2209" s="6" t="str">
        <f>VLOOKUP(W2209, Countries!B:H,7,false)</f>
        <v>საქართველო - GEO</v>
      </c>
      <c r="H2209" s="6" t="s">
        <v>11247</v>
      </c>
      <c r="N2209" s="6" t="s">
        <v>80</v>
      </c>
      <c r="P2209" s="6" t="s">
        <v>11248</v>
      </c>
      <c r="S2209" s="6">
        <v>2264.0</v>
      </c>
      <c r="T2209" s="1" t="str">
        <f t="shared" si="1"/>
        <v>ICE002208</v>
      </c>
      <c r="U2209" s="1" t="str">
        <f>TRIM(B2209)&amp;" (ს.კ. "&amp;TRIM(F2209)&amp;") - "&amp;VLOOKUP(X2209,'Entity Types'!B:C,2,false)</f>
        <v>ფეიმანე ქალამიან (ს.კ. 01797002696) - ფიზ. პირი</v>
      </c>
      <c r="V2209" s="6" t="s">
        <v>6302</v>
      </c>
      <c r="W2209" s="6" t="s">
        <v>63</v>
      </c>
      <c r="X2209" s="6" t="s">
        <v>92</v>
      </c>
    </row>
    <row r="2210">
      <c r="A2210" s="5">
        <v>45159.717685578704</v>
      </c>
      <c r="B2210" s="6" t="s">
        <v>11249</v>
      </c>
      <c r="C2210" s="6" t="s">
        <v>9789</v>
      </c>
      <c r="D2210" s="1" t="str">
        <f>VLOOKUP(X2210,'Entity Types'!B:C,2,false)</f>
        <v>მცირე მეწარმე</v>
      </c>
      <c r="E2210" s="1" t="b">
        <v>0</v>
      </c>
      <c r="F2210" s="6" t="s">
        <v>11250</v>
      </c>
      <c r="G2210" s="6" t="str">
        <f>VLOOKUP(W2210, Countries!B:H,7,false)</f>
        <v>საქართველო - GEO</v>
      </c>
      <c r="N2210" s="6" t="s">
        <v>11251</v>
      </c>
      <c r="P2210" s="6" t="s">
        <v>11252</v>
      </c>
      <c r="S2210" s="6">
        <v>2268.0</v>
      </c>
      <c r="T2210" s="1" t="str">
        <f t="shared" si="1"/>
        <v>ICE002209</v>
      </c>
      <c r="U2210" s="1" t="str">
        <f>TRIM(B2210)&amp;" (ს.კ. "&amp;TRIM(F2210)&amp;") - "&amp;VLOOKUP(X2210,'Entity Types'!B:C,2,false)</f>
        <v>გიორგი ყაველაშვილი (ს.კ. 38001042902) - მცირე მეწარმე</v>
      </c>
      <c r="V2210" s="6" t="s">
        <v>62</v>
      </c>
      <c r="W2210" s="6" t="s">
        <v>63</v>
      </c>
      <c r="X2210" s="6" t="s">
        <v>417</v>
      </c>
    </row>
    <row r="2211">
      <c r="A2211" s="5">
        <v>45168.62727865741</v>
      </c>
      <c r="B2211" s="6" t="s">
        <v>11253</v>
      </c>
      <c r="C2211" s="6" t="s">
        <v>9789</v>
      </c>
      <c r="D2211" s="1" t="str">
        <f>VLOOKUP(X2211,'Entity Types'!B:C,2,false)</f>
        <v>ინდ. მეწარმე</v>
      </c>
      <c r="E2211" s="1" t="b">
        <v>0</v>
      </c>
      <c r="F2211" s="6" t="s">
        <v>11254</v>
      </c>
      <c r="G2211" s="6" t="str">
        <f>VLOOKUP(W2211, Countries!B:H,7,false)</f>
        <v>საქართველო - GEO</v>
      </c>
      <c r="N2211" s="6" t="s">
        <v>11255</v>
      </c>
      <c r="P2211" s="6" t="s">
        <v>11256</v>
      </c>
      <c r="S2211" s="6">
        <v>2271.0</v>
      </c>
      <c r="T2211" s="1" t="str">
        <f t="shared" si="1"/>
        <v>ICE002210</v>
      </c>
      <c r="U2211" s="1" t="str">
        <f>TRIM(B2211)&amp;" (ს.კ. "&amp;TRIM(F2211)&amp;") - "&amp;VLOOKUP(X2211,'Entity Types'!B:C,2,false)</f>
        <v>ზაური გავაშელი (ს.კ. 35001096153) - ინდ. მეწარმე</v>
      </c>
      <c r="V2211" s="6" t="s">
        <v>62</v>
      </c>
      <c r="W2211" s="6" t="s">
        <v>63</v>
      </c>
      <c r="X2211" s="6" t="s">
        <v>892</v>
      </c>
    </row>
    <row r="2212">
      <c r="A2212" s="5">
        <v>45168.642557534724</v>
      </c>
      <c r="B2212" s="6" t="s">
        <v>8772</v>
      </c>
      <c r="C2212" s="6" t="s">
        <v>9789</v>
      </c>
      <c r="D2212" s="1" t="str">
        <f>VLOOKUP(X2212,'Entity Types'!B:C,2,false)</f>
        <v>ინდ. მეწარმე</v>
      </c>
      <c r="E2212" s="1" t="b">
        <v>1</v>
      </c>
      <c r="F2212" s="6" t="s">
        <v>8728</v>
      </c>
      <c r="G2212" s="6" t="str">
        <f>VLOOKUP(W2212, Countries!B:H,7,false)</f>
        <v>საქართველო - GEO</v>
      </c>
      <c r="N2212" s="6" t="s">
        <v>11257</v>
      </c>
      <c r="P2212" s="6" t="s">
        <v>11258</v>
      </c>
      <c r="S2212" s="6">
        <v>2272.0</v>
      </c>
      <c r="T2212" s="1" t="str">
        <f t="shared" si="1"/>
        <v>ICE002211</v>
      </c>
      <c r="U2212" s="1" t="str">
        <f>TRIM(B2212)&amp;" (ს.კ. "&amp;TRIM(F2212)&amp;") - "&amp;VLOOKUP(X2212,'Entity Types'!B:C,2,false)</f>
        <v>კონსტანტინე სპირლიევი (ს.კ. 01003003007) - ინდ. მეწარმე</v>
      </c>
      <c r="V2212" s="6" t="s">
        <v>62</v>
      </c>
      <c r="W2212" s="6" t="s">
        <v>63</v>
      </c>
      <c r="X2212" s="6" t="s">
        <v>892</v>
      </c>
    </row>
    <row r="2213">
      <c r="A2213" s="5">
        <v>45174.51048420139</v>
      </c>
      <c r="B2213" s="6" t="s">
        <v>11259</v>
      </c>
      <c r="C2213" s="6" t="s">
        <v>9789</v>
      </c>
      <c r="D2213" s="1" t="str">
        <f>VLOOKUP(X2213,'Entity Types'!B:C,2,false)</f>
        <v>ფიზ. პირი</v>
      </c>
      <c r="E2213" s="1" t="b">
        <v>1</v>
      </c>
      <c r="F2213" s="6" t="s">
        <v>11260</v>
      </c>
      <c r="G2213" s="6" t="str">
        <f>VLOOKUP(W2213, Countries!B:H,7,false)</f>
        <v>საქართველო - GEO</v>
      </c>
      <c r="H2213" s="6" t="s">
        <v>11261</v>
      </c>
      <c r="N2213" s="6" t="s">
        <v>11262</v>
      </c>
      <c r="P2213" s="6" t="s">
        <v>11263</v>
      </c>
      <c r="T2213" s="1" t="str">
        <f t="shared" si="1"/>
        <v>ICE002212</v>
      </c>
      <c r="U2213" s="1" t="str">
        <f>TRIM(B2213)&amp;" (ს.კ. "&amp;TRIM(F2213)&amp;") - "&amp;VLOOKUP(X2213,'Entity Types'!B:C,2,false)</f>
        <v>ზურაბ გოგიჩაიშვილი (ს.კ. 61001066232) - ფიზ. პირი</v>
      </c>
      <c r="V2213" s="6" t="s">
        <v>6302</v>
      </c>
      <c r="W2213" s="6" t="s">
        <v>63</v>
      </c>
      <c r="X2213" s="6" t="s">
        <v>92</v>
      </c>
    </row>
    <row r="2214">
      <c r="A2214" s="5">
        <v>45174.55523728009</v>
      </c>
      <c r="B2214" s="6" t="s">
        <v>11264</v>
      </c>
      <c r="C2214" s="6" t="s">
        <v>9789</v>
      </c>
      <c r="D2214" s="1" t="str">
        <f>VLOOKUP(X2214,'Entity Types'!B:C,2,false)</f>
        <v>ფიზ. პირი</v>
      </c>
      <c r="E2214" s="1" t="b">
        <v>1</v>
      </c>
      <c r="F2214" s="6" t="s">
        <v>11265</v>
      </c>
      <c r="G2214" s="6" t="str">
        <f>VLOOKUP(W2214, Countries!B:H,7,false)</f>
        <v>საქართველო - GEO</v>
      </c>
      <c r="H2214" s="6" t="s">
        <v>11266</v>
      </c>
      <c r="N2214" s="6" t="s">
        <v>11267</v>
      </c>
      <c r="P2214" s="6" t="s">
        <v>11268</v>
      </c>
      <c r="T2214" s="1" t="str">
        <f t="shared" si="1"/>
        <v>ICE002213</v>
      </c>
      <c r="U2214" s="1" t="str">
        <f>TRIM(B2214)&amp;" (ს.კ. "&amp;TRIM(F2214)&amp;") - "&amp;VLOOKUP(X2214,'Entity Types'!B:C,2,false)</f>
        <v>ნუგზარ შავაძე (ს.კ. 52501026232) - ფიზ. პირი</v>
      </c>
      <c r="V2214" s="6" t="s">
        <v>6302</v>
      </c>
      <c r="W2214" s="6" t="s">
        <v>63</v>
      </c>
      <c r="X2214" s="6" t="s">
        <v>92</v>
      </c>
    </row>
    <row r="2215">
      <c r="A2215" s="5">
        <v>45174.75313946759</v>
      </c>
      <c r="B2215" s="6" t="s">
        <v>11269</v>
      </c>
      <c r="C2215" s="6" t="s">
        <v>9789</v>
      </c>
      <c r="D2215" s="1" t="str">
        <f>VLOOKUP(X2215,'Entity Types'!B:C,2,false)</f>
        <v>მცირე მეწარმე</v>
      </c>
      <c r="E2215" s="1" t="b">
        <v>0</v>
      </c>
      <c r="F2215" s="6" t="s">
        <v>11270</v>
      </c>
      <c r="G2215" s="6" t="str">
        <f>VLOOKUP(W2215, Countries!B:H,7,false)</f>
        <v>საქართველო - GEO</v>
      </c>
      <c r="H2215" s="6" t="s">
        <v>11271</v>
      </c>
      <c r="N2215" s="6" t="s">
        <v>11272</v>
      </c>
      <c r="P2215" s="6" t="s">
        <v>11273</v>
      </c>
      <c r="T2215" s="1" t="str">
        <f t="shared" si="1"/>
        <v>ICE002214</v>
      </c>
      <c r="U2215" s="1" t="str">
        <f>TRIM(B2215)&amp;" (ს.კ. "&amp;TRIM(F2215)&amp;") - "&amp;VLOOKUP(X2215,'Entity Types'!B:C,2,false)</f>
        <v>ვახტანგ ბერაძე (ს.კ. 61004069891) - მცირე მეწარმე</v>
      </c>
      <c r="V2215" s="6" t="s">
        <v>6302</v>
      </c>
      <c r="W2215" s="6" t="s">
        <v>63</v>
      </c>
      <c r="X2215" s="6" t="s">
        <v>417</v>
      </c>
    </row>
    <row r="2216">
      <c r="A2216" s="5">
        <v>45174.78747447916</v>
      </c>
      <c r="B2216" s="6" t="s">
        <v>11274</v>
      </c>
      <c r="C2216" s="6" t="s">
        <v>9789</v>
      </c>
      <c r="D2216" s="1" t="str">
        <f>VLOOKUP(X2216,'Entity Types'!B:C,2,false)</f>
        <v>მცირე მეწარმე</v>
      </c>
      <c r="E2216" s="1" t="b">
        <v>0</v>
      </c>
      <c r="F2216" s="6" t="s">
        <v>11275</v>
      </c>
      <c r="G2216" s="6" t="str">
        <f>VLOOKUP(W2216, Countries!B:H,7,false)</f>
        <v>საქართველო - GEO</v>
      </c>
      <c r="H2216" s="6" t="s">
        <v>11159</v>
      </c>
      <c r="N2216" s="6" t="s">
        <v>11276</v>
      </c>
      <c r="P2216" s="6" t="s">
        <v>11277</v>
      </c>
      <c r="S2216" s="6">
        <v>2277.0</v>
      </c>
      <c r="T2216" s="1" t="str">
        <f t="shared" si="1"/>
        <v>ICE002215</v>
      </c>
      <c r="U2216" s="1" t="str">
        <f>TRIM(B2216)&amp;" (ს.კ. "&amp;TRIM(F2216)&amp;") - "&amp;VLOOKUP(X2216,'Entity Types'!B:C,2,false)</f>
        <v>მალხაზი კოშაძე (ს.კ. 24001012433) - მცირე მეწარმე</v>
      </c>
      <c r="V2216" s="6" t="s">
        <v>62</v>
      </c>
      <c r="W2216" s="6" t="s">
        <v>63</v>
      </c>
      <c r="X2216" s="6" t="s">
        <v>417</v>
      </c>
    </row>
    <row r="2217">
      <c r="A2217" s="5">
        <v>45175.58335935185</v>
      </c>
      <c r="B2217" s="6" t="s">
        <v>11278</v>
      </c>
      <c r="C2217" s="6" t="s">
        <v>9778</v>
      </c>
      <c r="D2217" s="1" t="str">
        <f>VLOOKUP(X2217,'Entity Types'!B:C,2,false)</f>
        <v>შპს</v>
      </c>
      <c r="E2217" s="1" t="b">
        <v>0</v>
      </c>
      <c r="F2217" s="6" t="s">
        <v>11279</v>
      </c>
      <c r="G2217" s="6" t="str">
        <f>VLOOKUP(W2217, Countries!B:H,7,false)</f>
        <v>საქართველო - GEO</v>
      </c>
      <c r="H2217" s="6" t="s">
        <v>11280</v>
      </c>
      <c r="K2217" s="6" t="s">
        <v>11281</v>
      </c>
      <c r="L2217" s="6">
        <v>1.01702638E9</v>
      </c>
      <c r="N2217" s="6" t="s">
        <v>80</v>
      </c>
      <c r="P2217" s="6" t="s">
        <v>11282</v>
      </c>
      <c r="S2217" s="6">
        <v>2275.0</v>
      </c>
      <c r="T2217" s="1" t="str">
        <f t="shared" si="1"/>
        <v>ICE002216</v>
      </c>
      <c r="U2217" s="1" t="str">
        <f>TRIM(B2217)&amp;" (ს.კ. "&amp;TRIM(F2217)&amp;") - "&amp;VLOOKUP(X2217,'Entity Types'!B:C,2,false)</f>
        <v>მასტერ ოქეი (ს.კ. 402010471) - შპს</v>
      </c>
      <c r="V2217" s="6" t="s">
        <v>6302</v>
      </c>
      <c r="W2217" s="6" t="s">
        <v>63</v>
      </c>
      <c r="X2217" s="6" t="s">
        <v>64</v>
      </c>
    </row>
    <row r="2218">
      <c r="A2218" s="5">
        <v>45180.64545390046</v>
      </c>
      <c r="B2218" s="6" t="s">
        <v>11283</v>
      </c>
      <c r="C2218" s="6" t="s">
        <v>9789</v>
      </c>
      <c r="D2218" s="1" t="str">
        <f>VLOOKUP(X2218,'Entity Types'!B:C,2,false)</f>
        <v>მცირე მეწარმე</v>
      </c>
      <c r="E2218" s="1" t="b">
        <v>0</v>
      </c>
      <c r="F2218" s="6" t="s">
        <v>11284</v>
      </c>
      <c r="G2218" s="6" t="str">
        <f>VLOOKUP(W2218, Countries!B:H,7,false)</f>
        <v>საქართველო - GEO</v>
      </c>
      <c r="H2218" s="6" t="s">
        <v>11285</v>
      </c>
      <c r="N2218" s="6" t="s">
        <v>11286</v>
      </c>
      <c r="P2218" s="6" t="s">
        <v>11287</v>
      </c>
      <c r="S2218" s="6">
        <v>2286.0</v>
      </c>
      <c r="T2218" s="1" t="str">
        <f t="shared" si="1"/>
        <v>ICE002217</v>
      </c>
      <c r="U2218" s="1" t="str">
        <f>TRIM(B2218)&amp;" (ს.კ. "&amp;TRIM(F2218)&amp;") - "&amp;VLOOKUP(X2218,'Entity Types'!B:C,2,false)</f>
        <v>ივანე ფოფხაძე (ს.კ. 04001003535) - მცირე მეწარმე</v>
      </c>
      <c r="V2218" s="6" t="s">
        <v>6302</v>
      </c>
      <c r="W2218" s="6" t="s">
        <v>63</v>
      </c>
      <c r="X2218" s="6" t="s">
        <v>417</v>
      </c>
    </row>
    <row r="2219">
      <c r="A2219" s="5">
        <v>45180.72892460648</v>
      </c>
      <c r="B2219" s="6" t="s">
        <v>11264</v>
      </c>
      <c r="C2219" s="6" t="s">
        <v>9789</v>
      </c>
      <c r="D2219" s="1" t="str">
        <f>VLOOKUP(X2219,'Entity Types'!B:C,2,false)</f>
        <v>ფიზ. პირი</v>
      </c>
      <c r="E2219" s="1" t="b">
        <v>1</v>
      </c>
      <c r="F2219" s="6" t="s">
        <v>11265</v>
      </c>
      <c r="G2219" s="6" t="str">
        <f>VLOOKUP(W2219, Countries!B:H,7,false)</f>
        <v>საქართველო - GEO</v>
      </c>
      <c r="H2219" s="6" t="s">
        <v>11266</v>
      </c>
      <c r="N2219" s="6" t="s">
        <v>11267</v>
      </c>
      <c r="P2219" s="6" t="s">
        <v>11288</v>
      </c>
      <c r="T2219" s="1" t="str">
        <f t="shared" si="1"/>
        <v>ICE002218</v>
      </c>
      <c r="U2219" s="1" t="str">
        <f>TRIM(B2219)&amp;" (ს.კ. "&amp;TRIM(F2219)&amp;") - "&amp;VLOOKUP(X2219,'Entity Types'!B:C,2,false)</f>
        <v>ნუგზარ შავაძე (ს.კ. 52501026232) - ფიზ. პირი</v>
      </c>
      <c r="V2219" s="6" t="s">
        <v>6302</v>
      </c>
      <c r="W2219" s="6" t="s">
        <v>63</v>
      </c>
      <c r="X2219" s="6" t="s">
        <v>92</v>
      </c>
    </row>
    <row r="2220">
      <c r="A2220" s="5">
        <v>45180.72892460648</v>
      </c>
      <c r="B2220" s="6" t="s">
        <v>11289</v>
      </c>
      <c r="C2220" s="6" t="s">
        <v>9789</v>
      </c>
      <c r="D2220" s="1" t="str">
        <f>VLOOKUP(X2220,'Entity Types'!B:C,2,false)</f>
        <v>ფიზ. პირი</v>
      </c>
      <c r="E2220" s="1" t="b">
        <v>1</v>
      </c>
      <c r="F2220" s="6" t="s">
        <v>11290</v>
      </c>
      <c r="G2220" s="6" t="str">
        <f>VLOOKUP(W2220, Countries!B:H,7,false)</f>
        <v>საქართველო - GEO</v>
      </c>
      <c r="H2220" s="6" t="s">
        <v>11291</v>
      </c>
      <c r="N2220" s="6" t="s">
        <v>80</v>
      </c>
      <c r="P2220" s="6" t="s">
        <v>11292</v>
      </c>
      <c r="T2220" s="1" t="str">
        <f t="shared" si="1"/>
        <v>ICE002219</v>
      </c>
      <c r="U2220" s="1" t="str">
        <f>TRIM(B2220)&amp;" (ს.კ. "&amp;TRIM(F2220)&amp;") - "&amp;VLOOKUP(X2220,'Entity Types'!B:C,2,false)</f>
        <v>ირაკლი ცინცაძე (ს.კ. 61006069914) - ფიზ. პირი</v>
      </c>
      <c r="V2220" s="6" t="s">
        <v>6302</v>
      </c>
      <c r="W2220" s="6" t="s">
        <v>63</v>
      </c>
      <c r="X2220" s="6" t="s">
        <v>92</v>
      </c>
    </row>
    <row r="2221">
      <c r="A2221" s="5">
        <v>45180.72892460648</v>
      </c>
      <c r="B2221" s="6" t="s">
        <v>11293</v>
      </c>
      <c r="C2221" s="6" t="s">
        <v>9778</v>
      </c>
      <c r="D2221" s="1" t="str">
        <f>VLOOKUP(X2221,'Entity Types'!B:C,2,false)</f>
        <v>შპს</v>
      </c>
      <c r="E2221" s="1" t="b">
        <v>0</v>
      </c>
      <c r="F2221" s="6" t="s">
        <v>11294</v>
      </c>
      <c r="G2221" s="6" t="str">
        <f>VLOOKUP(W2221, Countries!B:H,7,false)</f>
        <v>საქართველო - GEO</v>
      </c>
      <c r="H2221" s="6" t="s">
        <v>11295</v>
      </c>
      <c r="N2221" s="6" t="s">
        <v>11296</v>
      </c>
      <c r="P2221" s="6" t="s">
        <v>11297</v>
      </c>
      <c r="S2221" s="6">
        <v>2288.0</v>
      </c>
      <c r="T2221" s="1" t="str">
        <f t="shared" si="1"/>
        <v>ICE002220</v>
      </c>
      <c r="U2221" s="1" t="str">
        <f>TRIM(B2221)&amp;" (ს.კ. "&amp;TRIM(F2221)&amp;") - "&amp;VLOOKUP(X2221,'Entity Types'!B:C,2,false)</f>
        <v>სქაილადდერ ლიფტ (ს.კ. 445710749) - შპს</v>
      </c>
      <c r="V2221" s="6" t="s">
        <v>6302</v>
      </c>
      <c r="W2221" s="6" t="s">
        <v>63</v>
      </c>
      <c r="X2221" s="6" t="s">
        <v>64</v>
      </c>
    </row>
    <row r="2222">
      <c r="A2222" s="5">
        <v>45181.55994412037</v>
      </c>
      <c r="B2222" s="6" t="s">
        <v>11298</v>
      </c>
      <c r="C2222" s="6" t="s">
        <v>9778</v>
      </c>
      <c r="D2222" s="1" t="str">
        <f>VLOOKUP(X2222,'Entity Types'!B:C,2,false)</f>
        <v>უცხოური საწარმო</v>
      </c>
      <c r="E2222" s="1" t="b">
        <v>0</v>
      </c>
      <c r="F2222" s="6" t="s">
        <v>9823</v>
      </c>
      <c r="G2222" s="6" t="str">
        <f>VLOOKUP(W2222, Countries!B:H,7,false)</f>
        <v>თურქეთი - TUR</v>
      </c>
      <c r="H2222" s="6" t="s">
        <v>6270</v>
      </c>
      <c r="N2222" s="6" t="s">
        <v>80</v>
      </c>
      <c r="P2222" s="6" t="s">
        <v>11299</v>
      </c>
      <c r="T2222" s="1" t="str">
        <f t="shared" si="1"/>
        <v>ICE002221</v>
      </c>
      <c r="U2222" s="1" t="str">
        <f>TRIM(B2222)&amp;" (ს.კ. "&amp;TRIM(F2222)&amp;") - "&amp;VLOOKUP(X2222,'Entity Types'!B:C,2,false)</f>
        <v>UCA TRANS NAKLIYE GUMRUKLEME VE ORMAN URUNLERI TICARETI (ს.კ. 0) - უცხოური საწარმო</v>
      </c>
      <c r="V2222" s="6" t="s">
        <v>6302</v>
      </c>
      <c r="W2222" s="6" t="s">
        <v>5813</v>
      </c>
      <c r="X2222" s="6" t="s">
        <v>5797</v>
      </c>
    </row>
    <row r="2223">
      <c r="A2223" s="5">
        <v>45181.72351795139</v>
      </c>
      <c r="B2223" s="6" t="s">
        <v>11300</v>
      </c>
      <c r="C2223" s="6" t="s">
        <v>9778</v>
      </c>
      <c r="D2223" s="1" t="str">
        <f>VLOOKUP(X2223,'Entity Types'!B:C,2,false)</f>
        <v>შპს</v>
      </c>
      <c r="E2223" s="1" t="b">
        <v>0</v>
      </c>
      <c r="F2223" s="6" t="s">
        <v>11301</v>
      </c>
      <c r="G2223" s="6" t="str">
        <f>VLOOKUP(W2223, Countries!B:H,7,false)</f>
        <v>საქართველო - GEO</v>
      </c>
      <c r="H2223" s="6" t="s">
        <v>11302</v>
      </c>
      <c r="K2223" s="6" t="s">
        <v>11303</v>
      </c>
      <c r="L2223" s="6">
        <v>6.1006022798E10</v>
      </c>
      <c r="N2223" s="6" t="s">
        <v>80</v>
      </c>
      <c r="P2223" s="6" t="s">
        <v>11304</v>
      </c>
      <c r="S2223" s="6">
        <v>2228.0</v>
      </c>
      <c r="T2223" s="1" t="str">
        <f t="shared" si="1"/>
        <v>ICE002222</v>
      </c>
      <c r="U2223" s="1" t="str">
        <f>TRIM(B2223)&amp;" (ს.კ. "&amp;TRIM(F2223)&amp;") - "&amp;VLOOKUP(X2223,'Entity Types'!B:C,2,false)</f>
        <v>პალმ აპარტამენტი (ს.კ. 445614381) - შპს</v>
      </c>
      <c r="V2223" s="6" t="s">
        <v>6302</v>
      </c>
      <c r="W2223" s="6" t="s">
        <v>63</v>
      </c>
      <c r="X2223" s="6" t="s">
        <v>64</v>
      </c>
    </row>
    <row r="2224">
      <c r="A2224" s="5">
        <v>45181.72351795139</v>
      </c>
      <c r="B2224" s="6" t="s">
        <v>11305</v>
      </c>
      <c r="C2224" s="6" t="s">
        <v>9778</v>
      </c>
      <c r="D2224" s="1" t="str">
        <f>VLOOKUP(X2224,'Entity Types'!B:C,2,false)</f>
        <v>შპს</v>
      </c>
      <c r="E2224" s="1" t="b">
        <v>0</v>
      </c>
      <c r="F2224" s="6" t="s">
        <v>11306</v>
      </c>
      <c r="G2224" s="6" t="str">
        <f>VLOOKUP(W2224, Countries!B:H,7,false)</f>
        <v>საქართველო - GEO</v>
      </c>
      <c r="H2224" s="6" t="s">
        <v>11307</v>
      </c>
      <c r="K2224" s="6" t="s">
        <v>11308</v>
      </c>
      <c r="L2224" s="6">
        <v>6.1001038942E10</v>
      </c>
      <c r="N2224" s="6" t="s">
        <v>80</v>
      </c>
      <c r="P2224" s="6" t="s">
        <v>11309</v>
      </c>
      <c r="S2224" s="6">
        <v>2260.0</v>
      </c>
      <c r="T2224" s="1" t="str">
        <f t="shared" si="1"/>
        <v>ICE002223</v>
      </c>
      <c r="U2224" s="1" t="str">
        <f>TRIM(B2224)&amp;" (ს.კ. "&amp;TRIM(F2224)&amp;") - "&amp;VLOOKUP(X2224,'Entity Types'!B:C,2,false)</f>
        <v>გუმბათი აპარტი კვარიათი (ს.კ. 445580782) - შპს</v>
      </c>
      <c r="V2224" s="6" t="s">
        <v>6302</v>
      </c>
      <c r="W2224" s="6" t="s">
        <v>63</v>
      </c>
      <c r="X2224" s="6" t="s">
        <v>64</v>
      </c>
    </row>
    <row r="2225">
      <c r="A2225" s="5">
        <v>45182.79711896991</v>
      </c>
      <c r="B2225" s="6" t="s">
        <v>11310</v>
      </c>
      <c r="C2225" s="6" t="s">
        <v>9789</v>
      </c>
      <c r="D2225" s="1" t="str">
        <f>VLOOKUP(X2225,'Entity Types'!B:C,2,false)</f>
        <v>ფიზ. პირი</v>
      </c>
      <c r="E2225" s="1" t="b">
        <v>0</v>
      </c>
      <c r="F2225" s="6" t="s">
        <v>11311</v>
      </c>
      <c r="G2225" s="6" t="str">
        <f>VLOOKUP(W2225, Countries!B:H,7,false)</f>
        <v>საქართველო - GEO</v>
      </c>
      <c r="H2225" s="6" t="s">
        <v>7887</v>
      </c>
      <c r="N2225" s="6" t="s">
        <v>11312</v>
      </c>
      <c r="P2225" s="6" t="s">
        <v>11313</v>
      </c>
      <c r="T2225" s="1" t="str">
        <f t="shared" si="1"/>
        <v>ICE002224</v>
      </c>
      <c r="U2225" s="1" t="str">
        <f>TRIM(B2225)&amp;" (ს.კ. "&amp;TRIM(F2225)&amp;") - "&amp;VLOOKUP(X2225,'Entity Types'!B:C,2,false)</f>
        <v>თემურ აბაშიძე (ს.კ. 61001080934) - ფიზ. პირი</v>
      </c>
      <c r="V2225" s="6" t="s">
        <v>62</v>
      </c>
      <c r="W2225" s="6" t="s">
        <v>63</v>
      </c>
      <c r="X2225" s="6" t="s">
        <v>92</v>
      </c>
    </row>
    <row r="2226">
      <c r="A2226" s="5">
        <v>45183.75992935185</v>
      </c>
      <c r="B2226" s="6" t="s">
        <v>11314</v>
      </c>
      <c r="C2226" s="6" t="s">
        <v>9789</v>
      </c>
      <c r="D2226" s="1" t="str">
        <f>VLOOKUP(X2226,'Entity Types'!B:C,2,false)</f>
        <v>ფიზ. პირი</v>
      </c>
      <c r="E2226" s="1" t="b">
        <v>1</v>
      </c>
      <c r="F2226" s="6" t="s">
        <v>11315</v>
      </c>
      <c r="G2226" s="6" t="str">
        <f>VLOOKUP(W2226, Countries!B:H,7,false)</f>
        <v>საქართველო - GEO</v>
      </c>
      <c r="H2226" s="6" t="s">
        <v>11316</v>
      </c>
      <c r="N2226" s="6" t="s">
        <v>11317</v>
      </c>
      <c r="P2226" s="6" t="s">
        <v>11318</v>
      </c>
      <c r="T2226" s="1" t="str">
        <f t="shared" si="1"/>
        <v>ICE002225</v>
      </c>
      <c r="U2226" s="1" t="str">
        <f>TRIM(B2226)&amp;" (ს.კ. "&amp;TRIM(F2226)&amp;") - "&amp;VLOOKUP(X2226,'Entity Types'!B:C,2,false)</f>
        <v>ლევან წერეთელი (ს.კ. 01007013287) - ფიზ. პირი</v>
      </c>
      <c r="V2226" s="6" t="s">
        <v>6302</v>
      </c>
      <c r="W2226" s="6" t="s">
        <v>63</v>
      </c>
      <c r="X2226" s="6" t="s">
        <v>92</v>
      </c>
    </row>
    <row r="2227">
      <c r="A2227" s="5">
        <v>45184.56955719907</v>
      </c>
      <c r="B2227" s="6" t="s">
        <v>11319</v>
      </c>
      <c r="C2227" s="6" t="s">
        <v>9789</v>
      </c>
      <c r="D2227" s="1" t="str">
        <f>VLOOKUP(X2227,'Entity Types'!B:C,2,false)</f>
        <v>ფიზ. პირი</v>
      </c>
      <c r="E2227" s="1" t="b">
        <v>1</v>
      </c>
      <c r="F2227" s="6" t="s">
        <v>11320</v>
      </c>
      <c r="G2227" s="6" t="str">
        <f>VLOOKUP(W2227, Countries!B:H,7,false)</f>
        <v>საქართველო - GEO</v>
      </c>
      <c r="H2227" s="6" t="s">
        <v>11321</v>
      </c>
      <c r="N2227" s="6" t="s">
        <v>80</v>
      </c>
      <c r="P2227" s="6" t="s">
        <v>11322</v>
      </c>
      <c r="S2227" s="6">
        <v>2262.0</v>
      </c>
      <c r="T2227" s="1" t="str">
        <f t="shared" si="1"/>
        <v>ICE002226</v>
      </c>
      <c r="U2227" s="1" t="str">
        <f>TRIM(B2227)&amp;" (ს.კ. "&amp;TRIM(F2227)&amp;") - "&amp;VLOOKUP(X2227,'Entity Types'!B:C,2,false)</f>
        <v>ვიქტორ ბერაძე (ს.კ. 31001000364) - ფიზ. პირი</v>
      </c>
      <c r="V2227" s="6" t="s">
        <v>6302</v>
      </c>
      <c r="W2227" s="6" t="s">
        <v>63</v>
      </c>
      <c r="X2227" s="6" t="s">
        <v>92</v>
      </c>
    </row>
    <row r="2228">
      <c r="A2228" s="5">
        <v>45184.56955719907</v>
      </c>
      <c r="B2228" s="6" t="s">
        <v>11323</v>
      </c>
      <c r="C2228" s="6" t="s">
        <v>9789</v>
      </c>
      <c r="D2228" s="1" t="str">
        <f>VLOOKUP(X2228,'Entity Types'!B:C,2,false)</f>
        <v>ფიზ. პირი</v>
      </c>
      <c r="E2228" s="1" t="b">
        <v>1</v>
      </c>
      <c r="F2228" s="6" t="s">
        <v>11324</v>
      </c>
      <c r="G2228" s="6" t="str">
        <f>VLOOKUP(W2228, Countries!B:H,7,false)</f>
        <v>საქართველო - GEO</v>
      </c>
      <c r="H2228" s="6" t="s">
        <v>11325</v>
      </c>
      <c r="N2228" s="6" t="s">
        <v>80</v>
      </c>
      <c r="P2228" s="6" t="s">
        <v>11326</v>
      </c>
      <c r="S2228" s="6">
        <v>2267.0</v>
      </c>
      <c r="T2228" s="1" t="str">
        <f t="shared" si="1"/>
        <v>ICE002227</v>
      </c>
      <c r="U2228" s="1" t="str">
        <f>TRIM(B2228)&amp;" (ს.კ. "&amp;TRIM(F2228)&amp;") - "&amp;VLOOKUP(X2228,'Entity Types'!B:C,2,false)</f>
        <v>გიორგი კიკუტაძე (ს.კ. 01901146888) - ფიზ. პირი</v>
      </c>
      <c r="V2228" s="6" t="s">
        <v>6302</v>
      </c>
      <c r="W2228" s="6" t="s">
        <v>63</v>
      </c>
      <c r="X2228" s="6" t="s">
        <v>92</v>
      </c>
    </row>
    <row r="2229">
      <c r="A2229" s="5">
        <v>45184.56955719907</v>
      </c>
      <c r="B2229" s="6" t="s">
        <v>11327</v>
      </c>
      <c r="C2229" s="6" t="s">
        <v>9789</v>
      </c>
      <c r="D2229" s="1" t="str">
        <f>VLOOKUP(X2229,'Entity Types'!B:C,2,false)</f>
        <v>ფიზ. პირი</v>
      </c>
      <c r="E2229" s="1" t="b">
        <v>1</v>
      </c>
      <c r="F2229" s="6" t="s">
        <v>11328</v>
      </c>
      <c r="G2229" s="6" t="str">
        <f>VLOOKUP(W2229, Countries!B:H,7,false)</f>
        <v>საქართველო - GEO</v>
      </c>
      <c r="H2229" s="6" t="s">
        <v>11329</v>
      </c>
      <c r="N2229" s="6" t="s">
        <v>80</v>
      </c>
      <c r="P2229" s="6" t="s">
        <v>11330</v>
      </c>
      <c r="S2229" s="6">
        <v>2283.0</v>
      </c>
      <c r="T2229" s="1" t="str">
        <f t="shared" si="1"/>
        <v>ICE002228</v>
      </c>
      <c r="U2229" s="1" t="str">
        <f>TRIM(B2229)&amp;" (ს.კ. "&amp;TRIM(F2229)&amp;") - "&amp;VLOOKUP(X2229,'Entity Types'!B:C,2,false)</f>
        <v>ზურაბი ლომიძე (ს.კ. 38001046593) - ფიზ. პირი</v>
      </c>
      <c r="V2229" s="6" t="s">
        <v>6302</v>
      </c>
      <c r="W2229" s="6" t="s">
        <v>63</v>
      </c>
      <c r="X2229" s="6" t="s">
        <v>92</v>
      </c>
    </row>
    <row r="2230">
      <c r="A2230" s="5">
        <v>45184.56955719907</v>
      </c>
      <c r="B2230" s="6" t="s">
        <v>11331</v>
      </c>
      <c r="C2230" s="6" t="s">
        <v>9789</v>
      </c>
      <c r="D2230" s="1" t="str">
        <f>VLOOKUP(X2230,'Entity Types'!B:C,2,false)</f>
        <v>ფიზ. პირი</v>
      </c>
      <c r="E2230" s="1" t="b">
        <v>1</v>
      </c>
      <c r="F2230" s="6" t="s">
        <v>11332</v>
      </c>
      <c r="G2230" s="6" t="str">
        <f>VLOOKUP(W2230, Countries!B:H,7,false)</f>
        <v>საქართველო - GEO</v>
      </c>
      <c r="H2230" s="6" t="s">
        <v>11333</v>
      </c>
      <c r="N2230" s="6" t="s">
        <v>80</v>
      </c>
      <c r="P2230" s="6" t="s">
        <v>11334</v>
      </c>
      <c r="S2230" s="6">
        <v>2177.0</v>
      </c>
      <c r="T2230" s="1" t="str">
        <f t="shared" si="1"/>
        <v>ICE002229</v>
      </c>
      <c r="U2230" s="1" t="str">
        <f>TRIM(B2230)&amp;" (ს.კ. "&amp;TRIM(F2230)&amp;") - "&amp;VLOOKUP(X2230,'Entity Types'!B:C,2,false)</f>
        <v>კობა გოგატიშვილი (ს.კ. 54001008148) - ფიზ. პირი</v>
      </c>
      <c r="V2230" s="6" t="s">
        <v>6302</v>
      </c>
      <c r="W2230" s="6" t="s">
        <v>63</v>
      </c>
      <c r="X2230" s="6" t="s">
        <v>92</v>
      </c>
    </row>
    <row r="2231">
      <c r="A2231" s="5">
        <v>45184.56955719907</v>
      </c>
      <c r="B2231" s="6" t="s">
        <v>11335</v>
      </c>
      <c r="C2231" s="6" t="s">
        <v>9778</v>
      </c>
      <c r="D2231" s="1" t="str">
        <f>VLOOKUP(X2231,'Entity Types'!B:C,2,false)</f>
        <v>შპს</v>
      </c>
      <c r="E2231" s="1" t="b">
        <v>0</v>
      </c>
      <c r="F2231" s="6" t="s">
        <v>11336</v>
      </c>
      <c r="G2231" s="6" t="str">
        <f>VLOOKUP(W2231, Countries!B:H,7,false)</f>
        <v>საქართველო - GEO</v>
      </c>
      <c r="H2231" s="6" t="s">
        <v>11337</v>
      </c>
      <c r="K2231" s="6" t="s">
        <v>11338</v>
      </c>
      <c r="L2231" s="6">
        <v>9.001005547E9</v>
      </c>
      <c r="N2231" s="6" t="s">
        <v>80</v>
      </c>
      <c r="P2231" s="6" t="s">
        <v>11339</v>
      </c>
      <c r="S2231" s="6">
        <v>2230.0</v>
      </c>
      <c r="T2231" s="1" t="str">
        <f t="shared" si="1"/>
        <v>ICE002230</v>
      </c>
      <c r="U2231" s="1" t="str">
        <f>TRIM(B2231)&amp;" (ს.კ. "&amp;TRIM(F2231)&amp;") - "&amp;VLOOKUP(X2231,'Entity Types'!B:C,2,false)</f>
        <v>ბურჯი 77 (ს.კ. 405189488) - შპს</v>
      </c>
      <c r="V2231" s="6" t="s">
        <v>6302</v>
      </c>
      <c r="W2231" s="6" t="s">
        <v>63</v>
      </c>
      <c r="X2231" s="6" t="s">
        <v>64</v>
      </c>
    </row>
    <row r="2232">
      <c r="A2232" s="5">
        <v>45184.56955719907</v>
      </c>
      <c r="B2232" s="6" t="s">
        <v>11340</v>
      </c>
      <c r="C2232" s="6" t="s">
        <v>9778</v>
      </c>
      <c r="D2232" s="1" t="str">
        <f>VLOOKUP(X2232,'Entity Types'!B:C,2,false)</f>
        <v>შპს</v>
      </c>
      <c r="E2232" s="1" t="b">
        <v>0</v>
      </c>
      <c r="F2232" s="6" t="s">
        <v>11341</v>
      </c>
      <c r="G2232" s="6" t="str">
        <f>VLOOKUP(W2232, Countries!B:H,7,false)</f>
        <v>საქართველო - GEO</v>
      </c>
      <c r="H2232" s="6" t="s">
        <v>11342</v>
      </c>
      <c r="K2232" s="6" t="s">
        <v>11343</v>
      </c>
      <c r="L2232" s="6">
        <v>1.008061333E9</v>
      </c>
      <c r="N2232" s="6" t="s">
        <v>80</v>
      </c>
      <c r="P2232" s="6" t="s">
        <v>11344</v>
      </c>
      <c r="S2232" s="6">
        <v>2243.0</v>
      </c>
      <c r="T2232" s="1" t="str">
        <f t="shared" si="1"/>
        <v>ICE002231</v>
      </c>
      <c r="U2232" s="1" t="str">
        <f>TRIM(B2232)&amp;" (ს.კ. "&amp;TRIM(F2232)&amp;") - "&amp;VLOOKUP(X2232,'Entity Types'!B:C,2,false)</f>
        <v>დელტა მშენებელი (ს.კ. 401961445) - შპს</v>
      </c>
      <c r="V2232" s="6" t="s">
        <v>6302</v>
      </c>
      <c r="W2232" s="6" t="s">
        <v>63</v>
      </c>
      <c r="X2232" s="6" t="s">
        <v>64</v>
      </c>
    </row>
    <row r="2233">
      <c r="A2233" s="5">
        <v>45184.56955719907</v>
      </c>
      <c r="B2233" s="6" t="s">
        <v>11345</v>
      </c>
      <c r="C2233" s="6" t="s">
        <v>9789</v>
      </c>
      <c r="D2233" s="1" t="str">
        <f>VLOOKUP(X2233,'Entity Types'!B:C,2,false)</f>
        <v>ფიზ. პირი</v>
      </c>
      <c r="E2233" s="1" t="b">
        <v>0</v>
      </c>
      <c r="F2233" s="6" t="s">
        <v>11346</v>
      </c>
      <c r="G2233" s="6" t="str">
        <f>VLOOKUP(W2233, Countries!B:H,7,false)</f>
        <v>უკრაინა - UKR</v>
      </c>
      <c r="N2233" s="6" t="s">
        <v>80</v>
      </c>
      <c r="P2233" s="6" t="s">
        <v>11347</v>
      </c>
      <c r="T2233" s="1" t="str">
        <f t="shared" si="1"/>
        <v>ICE002232</v>
      </c>
      <c r="U2233" s="1" t="str">
        <f>TRIM(B2233)&amp;" (ს.კ. "&amp;TRIM(F2233)&amp;") - "&amp;VLOOKUP(X2233,'Entity Types'!B:C,2,false)</f>
        <v>IEVGEN OVESHNYKOV (ს.კ. PU176995) - ფიზ. პირი</v>
      </c>
      <c r="V2233" s="6" t="s">
        <v>6302</v>
      </c>
      <c r="W2233" s="6" t="s">
        <v>11348</v>
      </c>
      <c r="X2233" s="6" t="s">
        <v>92</v>
      </c>
    </row>
    <row r="2234">
      <c r="A2234" s="5">
        <v>45184.71385351852</v>
      </c>
      <c r="B2234" s="6" t="s">
        <v>11349</v>
      </c>
      <c r="C2234" s="6" t="s">
        <v>9789</v>
      </c>
      <c r="D2234" s="1" t="str">
        <f>VLOOKUP(X2234,'Entity Types'!B:C,2,false)</f>
        <v>ფიზ. პირი</v>
      </c>
      <c r="E2234" s="1" t="b">
        <v>1</v>
      </c>
      <c r="F2234" s="6" t="s">
        <v>11350</v>
      </c>
      <c r="G2234" s="6" t="str">
        <f>VLOOKUP(W2234, Countries!B:H,7,false)</f>
        <v>საქართველო - GEO</v>
      </c>
      <c r="H2234" s="6" t="s">
        <v>11351</v>
      </c>
      <c r="N2234" s="6" t="s">
        <v>11352</v>
      </c>
      <c r="P2234" s="6" t="s">
        <v>11353</v>
      </c>
      <c r="T2234" s="1" t="str">
        <f t="shared" si="1"/>
        <v>ICE002233</v>
      </c>
      <c r="U2234" s="1" t="str">
        <f>TRIM(B2234)&amp;" (ს.კ. "&amp;TRIM(F2234)&amp;") - "&amp;VLOOKUP(X2234,'Entity Types'!B:C,2,false)</f>
        <v>ავთანდილ დავითაძე (ს.კ. 61009018272) - ფიზ. პირი</v>
      </c>
      <c r="V2234" s="6" t="s">
        <v>6302</v>
      </c>
      <c r="W2234" s="6" t="s">
        <v>63</v>
      </c>
      <c r="X2234" s="6" t="s">
        <v>92</v>
      </c>
    </row>
    <row r="2235">
      <c r="A2235" s="5">
        <v>45185.796426967594</v>
      </c>
      <c r="B2235" s="6" t="s">
        <v>11354</v>
      </c>
      <c r="C2235" s="6" t="s">
        <v>9789</v>
      </c>
      <c r="D2235" s="1" t="str">
        <f>VLOOKUP(X2235,'Entity Types'!B:C,2,false)</f>
        <v>ფიზ. პირი</v>
      </c>
      <c r="E2235" s="1" t="b">
        <v>1</v>
      </c>
      <c r="F2235" s="6" t="s">
        <v>11355</v>
      </c>
      <c r="G2235" s="6" t="str">
        <f>VLOOKUP(W2235, Countries!B:H,7,false)</f>
        <v>საქართველო - GEO</v>
      </c>
      <c r="N2235" s="6" t="s">
        <v>11356</v>
      </c>
      <c r="P2235" s="6" t="s">
        <v>11357</v>
      </c>
      <c r="T2235" s="1" t="str">
        <f t="shared" si="1"/>
        <v>ICE002234</v>
      </c>
      <c r="U2235" s="1" t="str">
        <f>TRIM(B2235)&amp;" (ს.კ. "&amp;TRIM(F2235)&amp;") - "&amp;VLOOKUP(X2235,'Entity Types'!B:C,2,false)</f>
        <v>ირაკლი ბურძენიძე (ს.კ. 54001007948) - ფიზ. პირი</v>
      </c>
      <c r="V2235" s="6" t="s">
        <v>62</v>
      </c>
      <c r="W2235" s="6" t="s">
        <v>63</v>
      </c>
      <c r="X2235" s="6" t="s">
        <v>92</v>
      </c>
    </row>
    <row r="2236">
      <c r="A2236" s="5">
        <v>45191.67606907408</v>
      </c>
      <c r="B2236" s="6" t="s">
        <v>11358</v>
      </c>
      <c r="C2236" s="6" t="s">
        <v>9789</v>
      </c>
      <c r="D2236" s="1" t="str">
        <f>VLOOKUP(X2236,'Entity Types'!B:C,2,false)</f>
        <v>ფიზ. პირი</v>
      </c>
      <c r="E2236" s="1" t="b">
        <v>1</v>
      </c>
      <c r="F2236" s="6" t="s">
        <v>11359</v>
      </c>
      <c r="G2236" s="6" t="str">
        <f>VLOOKUP(W2236, Countries!B:H,7,false)</f>
        <v>საქართველო - GEO</v>
      </c>
      <c r="N2236" s="6" t="s">
        <v>11360</v>
      </c>
      <c r="P2236" s="6" t="s">
        <v>11361</v>
      </c>
      <c r="T2236" s="1" t="str">
        <f t="shared" si="1"/>
        <v>ICE002235</v>
      </c>
      <c r="U2236" s="1" t="str">
        <f>TRIM(B2236)&amp;" (ს.კ. "&amp;TRIM(F2236)&amp;") - "&amp;VLOOKUP(X2236,'Entity Types'!B:C,2,false)</f>
        <v>გიორგი გიგაური (ს.კ. 23001000898) - ფიზ. პირი</v>
      </c>
      <c r="V2236" s="6" t="s">
        <v>62</v>
      </c>
      <c r="W2236" s="6" t="s">
        <v>63</v>
      </c>
      <c r="X2236" s="6" t="s">
        <v>92</v>
      </c>
    </row>
    <row r="2237">
      <c r="A2237" s="5">
        <v>45194.67378332176</v>
      </c>
      <c r="B2237" s="6" t="s">
        <v>11362</v>
      </c>
      <c r="C2237" s="6" t="s">
        <v>9778</v>
      </c>
      <c r="D2237" s="1" t="str">
        <f>VLOOKUP(X2237,'Entity Types'!B:C,2,false)</f>
        <v>შპს</v>
      </c>
      <c r="E2237" s="1" t="b">
        <v>0</v>
      </c>
      <c r="F2237" s="6" t="s">
        <v>11363</v>
      </c>
      <c r="G2237" s="6" t="str">
        <f>VLOOKUP(W2237, Countries!B:H,7,false)</f>
        <v>საქართველო - GEO</v>
      </c>
      <c r="H2237" s="6" t="s">
        <v>11364</v>
      </c>
      <c r="K2237" s="6" t="s">
        <v>11365</v>
      </c>
      <c r="L2237" s="6">
        <v>1.002025259E9</v>
      </c>
      <c r="N2237" s="6" t="s">
        <v>80</v>
      </c>
      <c r="P2237" s="6" t="s">
        <v>11366</v>
      </c>
      <c r="S2237" s="6">
        <v>2287.0</v>
      </c>
      <c r="T2237" s="1" t="str">
        <f t="shared" si="1"/>
        <v>ICE002236</v>
      </c>
      <c r="U2237" s="1" t="str">
        <f>TRIM(B2237)&amp;" (ს.კ. "&amp;TRIM(F2237)&amp;") - "&amp;VLOOKUP(X2237,'Entity Types'!B:C,2,false)</f>
        <v>ლიდერ ჯგუფი (ს.კ. 400161356) - შპს</v>
      </c>
      <c r="V2237" s="6" t="s">
        <v>6302</v>
      </c>
      <c r="W2237" s="6" t="s">
        <v>63</v>
      </c>
      <c r="X2237" s="6" t="s">
        <v>64</v>
      </c>
    </row>
    <row r="2238">
      <c r="A2238" s="5">
        <v>45194.67378332176</v>
      </c>
      <c r="B2238" s="6" t="s">
        <v>11367</v>
      </c>
      <c r="C2238" s="6" t="s">
        <v>9778</v>
      </c>
      <c r="D2238" s="1" t="str">
        <f>VLOOKUP(X2238,'Entity Types'!B:C,2,false)</f>
        <v>შპს</v>
      </c>
      <c r="E2238" s="1" t="b">
        <v>0</v>
      </c>
      <c r="F2238" s="6" t="s">
        <v>11368</v>
      </c>
      <c r="G2238" s="6" t="str">
        <f>VLOOKUP(W2238, Countries!B:H,7,false)</f>
        <v>საქართველო - GEO</v>
      </c>
      <c r="H2238" s="6" t="s">
        <v>11369</v>
      </c>
      <c r="K2238" s="6" t="s">
        <v>11370</v>
      </c>
      <c r="L2238" s="6">
        <v>3.5001072349E10</v>
      </c>
      <c r="N2238" s="6" t="s">
        <v>80</v>
      </c>
      <c r="P2238" s="6" t="s">
        <v>11371</v>
      </c>
      <c r="S2238" s="6">
        <v>2279.0</v>
      </c>
      <c r="T2238" s="1" t="str">
        <f t="shared" si="1"/>
        <v>ICE002237</v>
      </c>
      <c r="U2238" s="1" t="str">
        <f>TRIM(B2238)&amp;" (ს.კ. "&amp;TRIM(F2238)&amp;") - "&amp;VLOOKUP(X2238,'Entity Types'!B:C,2,false)</f>
        <v>უჩა 2008 (ს.კ. 216447833) - შპს</v>
      </c>
      <c r="V2238" s="6" t="s">
        <v>6302</v>
      </c>
      <c r="W2238" s="6" t="s">
        <v>63</v>
      </c>
      <c r="X2238" s="6" t="s">
        <v>64</v>
      </c>
    </row>
    <row r="2239">
      <c r="A2239" s="5">
        <v>45194.67378332176</v>
      </c>
      <c r="B2239" s="6" t="s">
        <v>11372</v>
      </c>
      <c r="C2239" s="6" t="s">
        <v>9778</v>
      </c>
      <c r="D2239" s="1" t="str">
        <f>VLOOKUP(X2239,'Entity Types'!B:C,2,false)</f>
        <v>შპს</v>
      </c>
      <c r="E2239" s="1" t="b">
        <v>0</v>
      </c>
      <c r="F2239" s="6" t="s">
        <v>11373</v>
      </c>
      <c r="G2239" s="6" t="str">
        <f>VLOOKUP(W2239, Countries!B:H,7,false)</f>
        <v>საქართველო - GEO</v>
      </c>
      <c r="H2239" s="6" t="s">
        <v>11374</v>
      </c>
      <c r="K2239" s="6" t="s">
        <v>11375</v>
      </c>
      <c r="L2239" s="6">
        <v>6.1001007599E10</v>
      </c>
      <c r="N2239" s="6" t="s">
        <v>80</v>
      </c>
      <c r="P2239" s="6" t="s">
        <v>11376</v>
      </c>
      <c r="S2239" s="6">
        <v>2284.0</v>
      </c>
      <c r="T2239" s="1" t="str">
        <f t="shared" si="1"/>
        <v>ICE002238</v>
      </c>
      <c r="U2239" s="1" t="str">
        <f>TRIM(B2239)&amp;" (ს.კ. "&amp;TRIM(F2239)&amp;") - "&amp;VLOOKUP(X2239,'Entity Types'!B:C,2,false)</f>
        <v>BATUS BIOTEX (ს.კ. 245437424) - შპს</v>
      </c>
      <c r="V2239" s="6" t="s">
        <v>6302</v>
      </c>
      <c r="W2239" s="6" t="s">
        <v>63</v>
      </c>
      <c r="X2239" s="6" t="s">
        <v>64</v>
      </c>
    </row>
    <row r="2240">
      <c r="A2240" s="5">
        <v>45194.67378332176</v>
      </c>
      <c r="B2240" s="6" t="s">
        <v>11377</v>
      </c>
      <c r="C2240" s="6" t="s">
        <v>9778</v>
      </c>
      <c r="D2240" s="1" t="str">
        <f>VLOOKUP(X2240,'Entity Types'!B:C,2,false)</f>
        <v>შპს</v>
      </c>
      <c r="E2240" s="1" t="b">
        <v>0</v>
      </c>
      <c r="F2240" s="6" t="s">
        <v>11378</v>
      </c>
      <c r="G2240" s="6" t="str">
        <f>VLOOKUP(W2240, Countries!B:H,7,false)</f>
        <v>საქართველო - GEO</v>
      </c>
      <c r="H2240" s="6" t="s">
        <v>11379</v>
      </c>
      <c r="K2240" s="6" t="s">
        <v>11380</v>
      </c>
      <c r="L2240" s="6">
        <v>6.1003000598E10</v>
      </c>
      <c r="N2240" s="6" t="s">
        <v>80</v>
      </c>
      <c r="P2240" s="6" t="s">
        <v>11381</v>
      </c>
      <c r="S2240" s="6">
        <v>2302.0</v>
      </c>
      <c r="T2240" s="1" t="str">
        <f t="shared" si="1"/>
        <v>ICE002239</v>
      </c>
      <c r="U2240" s="1" t="str">
        <f>TRIM(B2240)&amp;" (ს.კ. "&amp;TRIM(F2240)&amp;") - "&amp;VLOOKUP(X2240,'Entity Types'!B:C,2,false)</f>
        <v>მგელ მოტორსი (ს.კ. 445500182) - შპს</v>
      </c>
      <c r="V2240" s="6" t="s">
        <v>6302</v>
      </c>
      <c r="W2240" s="6" t="s">
        <v>63</v>
      </c>
      <c r="X2240" s="6" t="s">
        <v>64</v>
      </c>
    </row>
    <row r="2241">
      <c r="A2241" s="5">
        <v>45194.67378332176</v>
      </c>
      <c r="B2241" s="6" t="s">
        <v>11382</v>
      </c>
      <c r="C2241" s="6" t="s">
        <v>9778</v>
      </c>
      <c r="D2241" s="1" t="str">
        <f>VLOOKUP(X2241,'Entity Types'!B:C,2,false)</f>
        <v>შპს</v>
      </c>
      <c r="E2241" s="1" t="b">
        <v>0</v>
      </c>
      <c r="F2241" s="6" t="s">
        <v>11383</v>
      </c>
      <c r="G2241" s="6" t="str">
        <f>VLOOKUP(W2241, Countries!B:H,7,false)</f>
        <v>საქართველო - GEO</v>
      </c>
      <c r="H2241" s="6" t="s">
        <v>11384</v>
      </c>
      <c r="K2241" s="6" t="s">
        <v>11385</v>
      </c>
      <c r="L2241" s="6">
        <v>3.7911191195E10</v>
      </c>
      <c r="N2241" s="6" t="s">
        <v>80</v>
      </c>
      <c r="P2241" s="6" t="s">
        <v>11386</v>
      </c>
      <c r="S2241" s="6">
        <v>2420.0</v>
      </c>
      <c r="T2241" s="1" t="str">
        <f t="shared" si="1"/>
        <v>ICE002240</v>
      </c>
      <c r="U2241" s="1" t="str">
        <f>TRIM(B2241)&amp;" (ს.კ. "&amp;TRIM(F2241)&amp;") - "&amp;VLOOKUP(X2241,'Entity Types'!B:C,2,false)</f>
        <v>გიზა (ს.კ. 405471822) - შპს</v>
      </c>
      <c r="V2241" s="6" t="s">
        <v>6302</v>
      </c>
      <c r="W2241" s="6" t="s">
        <v>63</v>
      </c>
      <c r="X2241" s="6" t="s">
        <v>64</v>
      </c>
    </row>
    <row r="2242">
      <c r="A2242" s="5">
        <v>45194.67378332176</v>
      </c>
      <c r="B2242" s="6" t="s">
        <v>11387</v>
      </c>
      <c r="C2242" s="6" t="s">
        <v>9778</v>
      </c>
      <c r="D2242" s="1" t="str">
        <f>VLOOKUP(X2242,'Entity Types'!B:C,2,false)</f>
        <v>შპს</v>
      </c>
      <c r="E2242" s="1" t="b">
        <v>0</v>
      </c>
      <c r="F2242" s="6" t="s">
        <v>11388</v>
      </c>
      <c r="G2242" s="6" t="str">
        <f>VLOOKUP(W2242, Countries!B:H,7,false)</f>
        <v>საქართველო - GEO</v>
      </c>
      <c r="H2242" s="6" t="s">
        <v>11389</v>
      </c>
      <c r="K2242" s="6" t="s">
        <v>2120</v>
      </c>
      <c r="L2242" s="6">
        <v>3.8001022234E10</v>
      </c>
      <c r="N2242" s="6" t="s">
        <v>80</v>
      </c>
      <c r="P2242" s="6" t="s">
        <v>11390</v>
      </c>
      <c r="S2242" s="6">
        <v>2258.0</v>
      </c>
      <c r="T2242" s="1" t="str">
        <f t="shared" si="1"/>
        <v>ICE002241</v>
      </c>
      <c r="U2242" s="1" t="str">
        <f>TRIM(B2242)&amp;" (ს.კ. "&amp;TRIM(F2242)&amp;") - "&amp;VLOOKUP(X2242,'Entity Types'!B:C,2,false)</f>
        <v>ვენტსი (ს.კ. 402253994) - შპს</v>
      </c>
      <c r="V2242" s="6" t="s">
        <v>6302</v>
      </c>
      <c r="W2242" s="6" t="s">
        <v>63</v>
      </c>
      <c r="X2242" s="6" t="s">
        <v>64</v>
      </c>
    </row>
    <row r="2243">
      <c r="A2243" s="5">
        <v>45194.67378332176</v>
      </c>
      <c r="B2243" s="6" t="s">
        <v>4818</v>
      </c>
      <c r="C2243" s="6" t="s">
        <v>9778</v>
      </c>
      <c r="D2243" s="1" t="str">
        <f>VLOOKUP(X2243,'Entity Types'!B:C,2,false)</f>
        <v>შპს</v>
      </c>
      <c r="E2243" s="1" t="b">
        <v>0</v>
      </c>
      <c r="F2243" s="6" t="s">
        <v>11391</v>
      </c>
      <c r="G2243" s="6" t="str">
        <f>VLOOKUP(W2243, Countries!B:H,7,false)</f>
        <v>საქართველო - GEO</v>
      </c>
      <c r="H2243" s="6" t="s">
        <v>11392</v>
      </c>
      <c r="K2243" s="6" t="s">
        <v>11393</v>
      </c>
      <c r="L2243" s="6">
        <v>1.6001003817E10</v>
      </c>
      <c r="N2243" s="6" t="s">
        <v>80</v>
      </c>
      <c r="P2243" s="6" t="s">
        <v>11394</v>
      </c>
      <c r="S2243" s="6">
        <v>2281.0</v>
      </c>
      <c r="T2243" s="1" t="str">
        <f t="shared" si="1"/>
        <v>ICE002242</v>
      </c>
      <c r="U2243" s="1" t="str">
        <f>TRIM(B2243)&amp;" (ს.კ. "&amp;TRIM(F2243)&amp;") - "&amp;VLOOKUP(X2243,'Entity Types'!B:C,2,false)</f>
        <v>დანი (ს.კ. 429327846) - შპს</v>
      </c>
      <c r="V2243" s="6" t="s">
        <v>6302</v>
      </c>
      <c r="W2243" s="6" t="s">
        <v>63</v>
      </c>
      <c r="X2243" s="6" t="s">
        <v>64</v>
      </c>
    </row>
    <row r="2244">
      <c r="A2244" s="5">
        <v>45194.67378332176</v>
      </c>
      <c r="B2244" s="6" t="s">
        <v>11395</v>
      </c>
      <c r="C2244" s="6" t="s">
        <v>9778</v>
      </c>
      <c r="D2244" s="1" t="str">
        <f>VLOOKUP(X2244,'Entity Types'!B:C,2,false)</f>
        <v>შპს</v>
      </c>
      <c r="E2244" s="1" t="b">
        <v>0</v>
      </c>
      <c r="F2244" s="6" t="s">
        <v>11396</v>
      </c>
      <c r="G2244" s="6" t="str">
        <f>VLOOKUP(W2244, Countries!B:H,7,false)</f>
        <v>საქართველო - GEO</v>
      </c>
      <c r="H2244" s="6" t="s">
        <v>11397</v>
      </c>
      <c r="K2244" s="6" t="s">
        <v>11398</v>
      </c>
      <c r="L2244" s="6">
        <v>1.001010794E9</v>
      </c>
      <c r="N2244" s="6" t="s">
        <v>80</v>
      </c>
      <c r="P2244" s="6" t="s">
        <v>11399</v>
      </c>
      <c r="S2244" s="6">
        <v>2296.0</v>
      </c>
      <c r="T2244" s="1" t="str">
        <f t="shared" si="1"/>
        <v>ICE002243</v>
      </c>
      <c r="U2244" s="1" t="str">
        <f>TRIM(B2244)&amp;" (ს.კ. "&amp;TRIM(F2244)&amp;") - "&amp;VLOOKUP(X2244,'Entity Types'!B:C,2,false)</f>
        <v>ბაუვეგი (ს.კ. 206267412) - შპს</v>
      </c>
      <c r="V2244" s="6" t="s">
        <v>6302</v>
      </c>
      <c r="W2244" s="6" t="s">
        <v>63</v>
      </c>
      <c r="X2244" s="6" t="s">
        <v>64</v>
      </c>
    </row>
    <row r="2245">
      <c r="A2245" s="5">
        <v>45194.67378332176</v>
      </c>
      <c r="B2245" s="6" t="s">
        <v>11400</v>
      </c>
      <c r="C2245" s="6" t="s">
        <v>9778</v>
      </c>
      <c r="D2245" s="1" t="str">
        <f>VLOOKUP(X2245,'Entity Types'!B:C,2,false)</f>
        <v>შპს</v>
      </c>
      <c r="E2245" s="1" t="b">
        <v>0</v>
      </c>
      <c r="F2245" s="6" t="s">
        <v>11401</v>
      </c>
      <c r="G2245" s="6" t="str">
        <f>VLOOKUP(W2245, Countries!B:H,7,false)</f>
        <v>საქართველო - GEO</v>
      </c>
      <c r="H2245" s="6" t="s">
        <v>11402</v>
      </c>
      <c r="K2245" s="6" t="s">
        <v>11403</v>
      </c>
      <c r="L2245" s="6">
        <v>1.019042962E9</v>
      </c>
      <c r="N2245" s="6" t="s">
        <v>80</v>
      </c>
      <c r="P2245" s="6" t="s">
        <v>11404</v>
      </c>
      <c r="S2245" s="6">
        <v>2238.0</v>
      </c>
      <c r="T2245" s="1" t="str">
        <f t="shared" si="1"/>
        <v>ICE002244</v>
      </c>
      <c r="U2245" s="1" t="str">
        <f>TRIM(B2245)&amp;" (ს.კ. "&amp;TRIM(F2245)&amp;") - "&amp;VLOOKUP(X2245,'Entity Types'!B:C,2,false)</f>
        <v>რიდექს ჯორჯია (ს.კ. 404987804) - შპს</v>
      </c>
      <c r="V2245" s="6" t="s">
        <v>6302</v>
      </c>
      <c r="W2245" s="6" t="s">
        <v>63</v>
      </c>
      <c r="X2245" s="6" t="s">
        <v>64</v>
      </c>
    </row>
    <row r="2246">
      <c r="A2246" s="5">
        <v>45194.67378332176</v>
      </c>
      <c r="B2246" s="6" t="s">
        <v>11405</v>
      </c>
      <c r="C2246" s="6" t="s">
        <v>9778</v>
      </c>
      <c r="D2246" s="1" t="str">
        <f>VLOOKUP(X2246,'Entity Types'!B:C,2,false)</f>
        <v>შპს</v>
      </c>
      <c r="E2246" s="1" t="b">
        <v>0</v>
      </c>
      <c r="F2246" s="6" t="s">
        <v>11406</v>
      </c>
      <c r="G2246" s="6" t="str">
        <f>VLOOKUP(W2246, Countries!B:H,7,false)</f>
        <v>საქართველო - GEO</v>
      </c>
      <c r="H2246" s="6" t="s">
        <v>11407</v>
      </c>
      <c r="K2246" s="6" t="s">
        <v>4935</v>
      </c>
      <c r="L2246" s="6">
        <v>6.1010000716E10</v>
      </c>
      <c r="N2246" s="6" t="s">
        <v>80</v>
      </c>
      <c r="P2246" s="6" t="s">
        <v>11408</v>
      </c>
      <c r="S2246" s="6">
        <v>2269.0</v>
      </c>
      <c r="T2246" s="1" t="str">
        <f t="shared" si="1"/>
        <v>ICE002245</v>
      </c>
      <c r="U2246" s="1" t="str">
        <f>TRIM(B2246)&amp;" (ს.კ. "&amp;TRIM(F2246)&amp;") - "&amp;VLOOKUP(X2246,'Entity Types'!B:C,2,false)</f>
        <v>მიშო (ს.კ. 447863134) - შპს</v>
      </c>
      <c r="V2246" s="6" t="s">
        <v>6302</v>
      </c>
      <c r="W2246" s="6" t="s">
        <v>63</v>
      </c>
      <c r="X2246" s="6" t="s">
        <v>64</v>
      </c>
    </row>
    <row r="2247">
      <c r="A2247" s="5">
        <v>45194.67378332176</v>
      </c>
      <c r="B2247" s="6" t="s">
        <v>11409</v>
      </c>
      <c r="C2247" s="6" t="s">
        <v>9778</v>
      </c>
      <c r="D2247" s="1" t="str">
        <f>VLOOKUP(X2247,'Entity Types'!B:C,2,false)</f>
        <v>შპს</v>
      </c>
      <c r="E2247" s="1" t="b">
        <v>0</v>
      </c>
      <c r="F2247" s="6" t="s">
        <v>11410</v>
      </c>
      <c r="G2247" s="6" t="str">
        <f>VLOOKUP(W2247, Countries!B:H,7,false)</f>
        <v>საქართველო - GEO</v>
      </c>
      <c r="H2247" s="6" t="s">
        <v>11411</v>
      </c>
      <c r="K2247" s="6" t="s">
        <v>11412</v>
      </c>
      <c r="L2247" s="6">
        <v>1.030016669E9</v>
      </c>
      <c r="N2247" s="6" t="s">
        <v>80</v>
      </c>
      <c r="P2247" s="6" t="s">
        <v>11413</v>
      </c>
      <c r="S2247" s="6">
        <v>2282.0</v>
      </c>
      <c r="T2247" s="1" t="str">
        <f t="shared" si="1"/>
        <v>ICE002246</v>
      </c>
      <c r="U2247" s="1" t="str">
        <f>TRIM(B2247)&amp;" (ს.კ. "&amp;TRIM(F2247)&amp;") - "&amp;VLOOKUP(X2247,'Entity Types'!B:C,2,false)</f>
        <v>რ. გ. (ს.კ. 206139962) - შპს</v>
      </c>
      <c r="V2247" s="6" t="s">
        <v>6302</v>
      </c>
      <c r="W2247" s="6" t="s">
        <v>63</v>
      </c>
      <c r="X2247" s="6" t="s">
        <v>64</v>
      </c>
    </row>
    <row r="2248">
      <c r="A2248" s="5">
        <v>45194.67378332176</v>
      </c>
      <c r="B2248" s="6" t="s">
        <v>11414</v>
      </c>
      <c r="C2248" s="6" t="s">
        <v>9778</v>
      </c>
      <c r="D2248" s="1" t="str">
        <f>VLOOKUP(X2248,'Entity Types'!B:C,2,false)</f>
        <v>შპს</v>
      </c>
      <c r="E2248" s="1" t="b">
        <v>0</v>
      </c>
      <c r="F2248" s="6" t="s">
        <v>11415</v>
      </c>
      <c r="G2248" s="6" t="str">
        <f>VLOOKUP(W2248, Countries!B:H,7,false)</f>
        <v>საქართველო - GEO</v>
      </c>
      <c r="H2248" s="6" t="s">
        <v>11416</v>
      </c>
      <c r="K2248" s="6" t="s">
        <v>11417</v>
      </c>
      <c r="L2248" s="6">
        <v>1.030036964E9</v>
      </c>
      <c r="N2248" s="6" t="s">
        <v>80</v>
      </c>
      <c r="P2248" s="6" t="s">
        <v>11418</v>
      </c>
      <c r="S2248" s="6">
        <v>2246.0</v>
      </c>
      <c r="T2248" s="1" t="str">
        <f t="shared" si="1"/>
        <v>ICE002247</v>
      </c>
      <c r="U2248" s="1" t="str">
        <f>TRIM(B2248)&amp;" (ს.კ. "&amp;TRIM(F2248)&amp;") - "&amp;VLOOKUP(X2248,'Entity Types'!B:C,2,false)</f>
        <v>კომფორტი (ს.კ. 404515315) - შპს</v>
      </c>
      <c r="V2248" s="6" t="s">
        <v>6302</v>
      </c>
      <c r="W2248" s="6" t="s">
        <v>63</v>
      </c>
      <c r="X2248" s="6" t="s">
        <v>64</v>
      </c>
    </row>
    <row r="2249">
      <c r="A2249" s="5">
        <v>45194.67378332176</v>
      </c>
      <c r="B2249" s="6" t="s">
        <v>11419</v>
      </c>
      <c r="C2249" s="6" t="s">
        <v>9778</v>
      </c>
      <c r="D2249" s="1" t="str">
        <f>VLOOKUP(X2249,'Entity Types'!B:C,2,false)</f>
        <v>შპს</v>
      </c>
      <c r="E2249" s="1" t="b">
        <v>0</v>
      </c>
      <c r="F2249" s="6" t="s">
        <v>11420</v>
      </c>
      <c r="G2249" s="6" t="str">
        <f>VLOOKUP(W2249, Countries!B:H,7,false)</f>
        <v>საქართველო - GEO</v>
      </c>
      <c r="H2249" s="6" t="s">
        <v>11421</v>
      </c>
      <c r="K2249" s="6" t="s">
        <v>11422</v>
      </c>
      <c r="L2249" s="6">
        <v>5.500102654E10</v>
      </c>
      <c r="N2249" s="6" t="s">
        <v>80</v>
      </c>
      <c r="P2249" s="6" t="s">
        <v>11423</v>
      </c>
      <c r="S2249" s="6">
        <v>2457.0</v>
      </c>
      <c r="T2249" s="1" t="str">
        <f t="shared" si="1"/>
        <v>ICE002248</v>
      </c>
      <c r="U2249" s="1" t="str">
        <f>TRIM(B2249)&amp;" (ს.კ. "&amp;TRIM(F2249)&amp;") - "&amp;VLOOKUP(X2249,'Entity Types'!B:C,2,false)</f>
        <v>გორდი 2017 (ს.კ. 444959449) - შპს</v>
      </c>
      <c r="V2249" s="6" t="s">
        <v>6302</v>
      </c>
      <c r="W2249" s="6" t="s">
        <v>63</v>
      </c>
      <c r="X2249" s="6" t="s">
        <v>64</v>
      </c>
    </row>
    <row r="2250">
      <c r="A2250" s="5">
        <v>45194.67378332176</v>
      </c>
      <c r="B2250" s="6" t="s">
        <v>11424</v>
      </c>
      <c r="C2250" s="6" t="s">
        <v>9789</v>
      </c>
      <c r="D2250" s="1" t="str">
        <f>VLOOKUP(X2250,'Entity Types'!B:C,2,false)</f>
        <v>ინდ. მეწარმე</v>
      </c>
      <c r="E2250" s="1" t="b">
        <v>0</v>
      </c>
      <c r="F2250" s="6" t="s">
        <v>11425</v>
      </c>
      <c r="G2250" s="6" t="str">
        <f>VLOOKUP(W2250, Countries!B:H,7,false)</f>
        <v>საქართველო - GEO</v>
      </c>
      <c r="H2250" s="6" t="s">
        <v>11426</v>
      </c>
      <c r="N2250" s="6" t="s">
        <v>80</v>
      </c>
      <c r="P2250" s="6" t="s">
        <v>11427</v>
      </c>
      <c r="S2250" s="6">
        <v>2250.0</v>
      </c>
      <c r="T2250" s="1" t="str">
        <f t="shared" si="1"/>
        <v>ICE002249</v>
      </c>
      <c r="U2250" s="1" t="str">
        <f>TRIM(B2250)&amp;" (ს.კ. "&amp;TRIM(F2250)&amp;") - "&amp;VLOOKUP(X2250,'Entity Types'!B:C,2,false)</f>
        <v>ანზორ მოლაშვილი (ს.კ. 40001004103) - ინდ. მეწარმე</v>
      </c>
      <c r="V2250" s="6" t="s">
        <v>6302</v>
      </c>
      <c r="W2250" s="6" t="s">
        <v>63</v>
      </c>
      <c r="X2250" s="6" t="s">
        <v>892</v>
      </c>
    </row>
    <row r="2251">
      <c r="A2251" s="5">
        <v>45194.67378332176</v>
      </c>
      <c r="B2251" s="6" t="s">
        <v>11428</v>
      </c>
      <c r="C2251" s="6" t="s">
        <v>9778</v>
      </c>
      <c r="D2251" s="1" t="str">
        <f>VLOOKUP(X2251,'Entity Types'!B:C,2,false)</f>
        <v>შპს</v>
      </c>
      <c r="E2251" s="1" t="b">
        <v>0</v>
      </c>
      <c r="F2251" s="6" t="s">
        <v>11429</v>
      </c>
      <c r="G2251" s="6" t="str">
        <f>VLOOKUP(W2251, Countries!B:H,7,false)</f>
        <v>საქართველო - GEO</v>
      </c>
      <c r="H2251" s="6" t="s">
        <v>11430</v>
      </c>
      <c r="K2251" s="6" t="s">
        <v>11431</v>
      </c>
      <c r="L2251" s="6">
        <v>6.2007000926E10</v>
      </c>
      <c r="N2251" s="6" t="s">
        <v>80</v>
      </c>
      <c r="P2251" s="6" t="s">
        <v>11432</v>
      </c>
      <c r="S2251" s="6">
        <v>2217.0</v>
      </c>
      <c r="T2251" s="1" t="str">
        <f t="shared" si="1"/>
        <v>ICE002250</v>
      </c>
      <c r="U2251" s="1" t="str">
        <f>TRIM(B2251)&amp;" (ს.კ. "&amp;TRIM(F2251)&amp;") - "&amp;VLOOKUP(X2251,'Entity Types'!B:C,2,false)</f>
        <v>ბელაჯიო (ს.კ. 412700625) - შპს</v>
      </c>
      <c r="V2251" s="6" t="s">
        <v>6302</v>
      </c>
      <c r="W2251" s="6" t="s">
        <v>63</v>
      </c>
      <c r="X2251" s="6" t="s">
        <v>64</v>
      </c>
    </row>
    <row r="2252">
      <c r="A2252" s="5">
        <v>45194.686820787036</v>
      </c>
      <c r="B2252" s="6" t="s">
        <v>11433</v>
      </c>
      <c r="C2252" s="6" t="s">
        <v>9778</v>
      </c>
      <c r="D2252" s="1" t="str">
        <f>VLOOKUP(X2252,'Entity Types'!B:C,2,false)</f>
        <v>შპს</v>
      </c>
      <c r="E2252" s="1" t="b">
        <v>0</v>
      </c>
      <c r="F2252" s="6" t="s">
        <v>11434</v>
      </c>
      <c r="G2252" s="6" t="str">
        <f>VLOOKUP(W2252, Countries!B:H,7,false)</f>
        <v>საქართველო - GEO</v>
      </c>
      <c r="H2252" s="6" t="s">
        <v>11435</v>
      </c>
      <c r="K2252" s="6" t="s">
        <v>11436</v>
      </c>
      <c r="L2252" s="6">
        <v>6.1001006785E10</v>
      </c>
      <c r="N2252" s="6" t="s">
        <v>80</v>
      </c>
      <c r="P2252" s="6" t="s">
        <v>11437</v>
      </c>
      <c r="T2252" s="1" t="str">
        <f t="shared" si="1"/>
        <v>ICE002251</v>
      </c>
      <c r="U2252" s="1" t="str">
        <f>TRIM(B2252)&amp;" (ს.კ. "&amp;TRIM(F2252)&amp;") - "&amp;VLOOKUP(X2252,'Entity Types'!B:C,2,false)</f>
        <v>ფაიტონი (ს.კ. 445524852) - შპს</v>
      </c>
      <c r="V2252" s="6" t="s">
        <v>6302</v>
      </c>
      <c r="W2252" s="6" t="s">
        <v>63</v>
      </c>
      <c r="X2252" s="6" t="s">
        <v>64</v>
      </c>
    </row>
    <row r="2253">
      <c r="A2253" s="5">
        <v>45194.686820787036</v>
      </c>
      <c r="B2253" s="6" t="s">
        <v>11438</v>
      </c>
      <c r="C2253" s="6" t="s">
        <v>9778</v>
      </c>
      <c r="D2253" s="1" t="str">
        <f>VLOOKUP(X2253,'Entity Types'!B:C,2,false)</f>
        <v>შპს</v>
      </c>
      <c r="E2253" s="1" t="b">
        <v>0</v>
      </c>
      <c r="F2253" s="6" t="s">
        <v>11439</v>
      </c>
      <c r="G2253" s="6" t="str">
        <f>VLOOKUP(W2253, Countries!B:H,7,false)</f>
        <v>საქართველო - GEO</v>
      </c>
      <c r="H2253" s="6" t="s">
        <v>11440</v>
      </c>
      <c r="K2253" s="6" t="s">
        <v>11441</v>
      </c>
      <c r="L2253" s="6">
        <v>6.1006002449E10</v>
      </c>
      <c r="N2253" s="6" t="s">
        <v>80</v>
      </c>
      <c r="P2253" s="6" t="s">
        <v>11442</v>
      </c>
      <c r="S2253" s="6">
        <v>2173.0</v>
      </c>
      <c r="T2253" s="1" t="str">
        <f t="shared" si="1"/>
        <v>ICE002252</v>
      </c>
      <c r="U2253" s="1" t="str">
        <f>TRIM(B2253)&amp;" (ს.კ. "&amp;TRIM(F2253)&amp;") - "&amp;VLOOKUP(X2253,'Entity Types'!B:C,2,false)</f>
        <v>ანადონა (ს.კ. 445393716) - შპს</v>
      </c>
      <c r="V2253" s="6" t="s">
        <v>6302</v>
      </c>
      <c r="W2253" s="6" t="s">
        <v>63</v>
      </c>
      <c r="X2253" s="6" t="s">
        <v>64</v>
      </c>
    </row>
    <row r="2254">
      <c r="A2254" s="5">
        <v>45194.686820787036</v>
      </c>
      <c r="B2254" s="6" t="s">
        <v>11443</v>
      </c>
      <c r="C2254" s="6" t="s">
        <v>9789</v>
      </c>
      <c r="D2254" s="1" t="str">
        <f>VLOOKUP(X2254,'Entity Types'!B:C,2,false)</f>
        <v>მცირე მეწარმე</v>
      </c>
      <c r="E2254" s="1" t="b">
        <v>0</v>
      </c>
      <c r="F2254" s="6" t="s">
        <v>11444</v>
      </c>
      <c r="G2254" s="6" t="str">
        <f>VLOOKUP(W2254, Countries!B:H,7,false)</f>
        <v>საქართველო - GEO</v>
      </c>
      <c r="H2254" s="6" t="s">
        <v>11445</v>
      </c>
      <c r="N2254" s="6" t="s">
        <v>80</v>
      </c>
      <c r="P2254" s="6" t="s">
        <v>11446</v>
      </c>
      <c r="S2254" s="6">
        <v>2452.0</v>
      </c>
      <c r="T2254" s="1" t="str">
        <f t="shared" si="1"/>
        <v>ICE002253</v>
      </c>
      <c r="U2254" s="1" t="str">
        <f>TRIM(B2254)&amp;" (ს.კ. "&amp;TRIM(F2254)&amp;") - "&amp;VLOOKUP(X2254,'Entity Types'!B:C,2,false)</f>
        <v>გელა გოგუაძე (ს.კ. 61001003086) - მცირე მეწარმე</v>
      </c>
      <c r="V2254" s="6" t="s">
        <v>6302</v>
      </c>
      <c r="W2254" s="6" t="s">
        <v>63</v>
      </c>
      <c r="X2254" s="6" t="s">
        <v>417</v>
      </c>
    </row>
    <row r="2255">
      <c r="A2255" s="5">
        <v>45194.686820787036</v>
      </c>
      <c r="B2255" s="6" t="s">
        <v>11447</v>
      </c>
      <c r="C2255" s="6" t="s">
        <v>9778</v>
      </c>
      <c r="D2255" s="1" t="str">
        <f>VLOOKUP(X2255,'Entity Types'!B:C,2,false)</f>
        <v>შპს</v>
      </c>
      <c r="E2255" s="1" t="b">
        <v>0</v>
      </c>
      <c r="F2255" s="6" t="s">
        <v>11448</v>
      </c>
      <c r="G2255" s="6" t="str">
        <f>VLOOKUP(W2255, Countries!B:H,7,false)</f>
        <v>საქართველო - GEO</v>
      </c>
      <c r="H2255" s="6" t="s">
        <v>11449</v>
      </c>
      <c r="K2255" s="6" t="s">
        <v>11450</v>
      </c>
      <c r="L2255" s="6">
        <v>1.019076893E9</v>
      </c>
      <c r="N2255" s="6" t="s">
        <v>80</v>
      </c>
      <c r="P2255" s="6" t="s">
        <v>11451</v>
      </c>
      <c r="S2255" s="6">
        <v>2220.0</v>
      </c>
      <c r="T2255" s="1" t="str">
        <f t="shared" si="1"/>
        <v>ICE002254</v>
      </c>
      <c r="U2255" s="1" t="str">
        <f>TRIM(B2255)&amp;" (ს.კ. "&amp;TRIM(F2255)&amp;") - "&amp;VLOOKUP(X2255,'Entity Types'!B:C,2,false)</f>
        <v>ჯაპან სთარი (ს.კ. 400340190) - შპს</v>
      </c>
      <c r="V2255" s="6" t="s">
        <v>6302</v>
      </c>
      <c r="W2255" s="6" t="s">
        <v>63</v>
      </c>
      <c r="X2255" s="6" t="s">
        <v>64</v>
      </c>
    </row>
    <row r="2256">
      <c r="A2256" s="5">
        <v>45194.686820787036</v>
      </c>
      <c r="B2256" s="6" t="s">
        <v>11452</v>
      </c>
      <c r="C2256" s="6" t="s">
        <v>9778</v>
      </c>
      <c r="D2256" s="1" t="str">
        <f>VLOOKUP(X2256,'Entity Types'!B:C,2,false)</f>
        <v>შპს</v>
      </c>
      <c r="E2256" s="1" t="b">
        <v>0</v>
      </c>
      <c r="F2256" s="6" t="s">
        <v>11453</v>
      </c>
      <c r="G2256" s="6" t="str">
        <f>VLOOKUP(W2256, Countries!B:H,7,false)</f>
        <v>საქართველო - GEO</v>
      </c>
      <c r="H2256" s="6" t="s">
        <v>11454</v>
      </c>
      <c r="K2256" s="6" t="s">
        <v>11455</v>
      </c>
      <c r="L2256" s="6">
        <v>1.013002626E9</v>
      </c>
      <c r="N2256" s="6" t="s">
        <v>80</v>
      </c>
      <c r="P2256" s="6" t="s">
        <v>11456</v>
      </c>
      <c r="S2256" s="6">
        <v>2443.0</v>
      </c>
      <c r="T2256" s="1" t="str">
        <f t="shared" si="1"/>
        <v>ICE002255</v>
      </c>
      <c r="U2256" s="1" t="str">
        <f>TRIM(B2256)&amp;" (ს.კ. "&amp;TRIM(F2256)&amp;") - "&amp;VLOOKUP(X2256,'Entity Types'!B:C,2,false)</f>
        <v>გეოელექტრიკპარტს (ს.კ. 400256129) - შპს</v>
      </c>
      <c r="V2256" s="6" t="s">
        <v>6302</v>
      </c>
      <c r="W2256" s="6" t="s">
        <v>63</v>
      </c>
      <c r="X2256" s="6" t="s">
        <v>64</v>
      </c>
    </row>
    <row r="2257">
      <c r="A2257" s="5">
        <v>45194.686820787036</v>
      </c>
      <c r="B2257" s="6" t="s">
        <v>11457</v>
      </c>
      <c r="C2257" s="6" t="s">
        <v>9778</v>
      </c>
      <c r="D2257" s="1" t="str">
        <f>VLOOKUP(X2257,'Entity Types'!B:C,2,false)</f>
        <v>შპს</v>
      </c>
      <c r="E2257" s="1" t="b">
        <v>0</v>
      </c>
      <c r="F2257" s="6" t="s">
        <v>11458</v>
      </c>
      <c r="G2257" s="6" t="str">
        <f>VLOOKUP(W2257, Countries!B:H,7,false)</f>
        <v>საქართველო - GEO</v>
      </c>
      <c r="H2257" s="6" t="s">
        <v>11459</v>
      </c>
      <c r="K2257" s="6" t="s">
        <v>11460</v>
      </c>
      <c r="L2257" s="6">
        <v>6.2004002934E10</v>
      </c>
      <c r="N2257" s="6" t="s">
        <v>80</v>
      </c>
      <c r="P2257" s="6" t="s">
        <v>11461</v>
      </c>
      <c r="S2257" s="6">
        <v>2218.0</v>
      </c>
      <c r="T2257" s="1" t="str">
        <f t="shared" si="1"/>
        <v>ICE002256</v>
      </c>
      <c r="U2257" s="1" t="str">
        <f>TRIM(B2257)&amp;" (ს.კ. "&amp;TRIM(F2257)&amp;") - "&amp;VLOOKUP(X2257,'Entity Types'!B:C,2,false)</f>
        <v>მესხი რ (ს.კ. 405286907) - შპს</v>
      </c>
      <c r="V2257" s="6" t="s">
        <v>6302</v>
      </c>
      <c r="W2257" s="6" t="s">
        <v>63</v>
      </c>
      <c r="X2257" s="6" t="s">
        <v>64</v>
      </c>
    </row>
    <row r="2258">
      <c r="A2258" s="5">
        <v>45194.686820787036</v>
      </c>
      <c r="B2258" s="6" t="s">
        <v>11462</v>
      </c>
      <c r="C2258" s="6" t="s">
        <v>9789</v>
      </c>
      <c r="D2258" s="1" t="str">
        <f>VLOOKUP(X2258,'Entity Types'!B:C,2,false)</f>
        <v>ინდ. მეწარმე</v>
      </c>
      <c r="E2258" s="1" t="b">
        <v>0</v>
      </c>
      <c r="F2258" s="6" t="s">
        <v>11463</v>
      </c>
      <c r="G2258" s="6" t="str">
        <f>VLOOKUP(W2258, Countries!B:H,7,false)</f>
        <v>საქართველო - GEO</v>
      </c>
      <c r="H2258" s="6" t="s">
        <v>11464</v>
      </c>
      <c r="N2258" s="6" t="s">
        <v>80</v>
      </c>
      <c r="P2258" s="6" t="s">
        <v>11465</v>
      </c>
      <c r="S2258" s="6">
        <v>2449.0</v>
      </c>
      <c r="T2258" s="1" t="str">
        <f t="shared" si="1"/>
        <v>ICE002257</v>
      </c>
      <c r="U2258" s="1" t="str">
        <f>TRIM(B2258)&amp;" (ს.კ. "&amp;TRIM(F2258)&amp;") - "&amp;VLOOKUP(X2258,'Entity Types'!B:C,2,false)</f>
        <v>ჯუმბერ ზედელაშვილი (ს.კ. 35001009791) - ინდ. მეწარმე</v>
      </c>
      <c r="V2258" s="6" t="s">
        <v>6302</v>
      </c>
      <c r="W2258" s="6" t="s">
        <v>63</v>
      </c>
      <c r="X2258" s="6" t="s">
        <v>892</v>
      </c>
    </row>
    <row r="2259">
      <c r="A2259" s="5">
        <v>45194.686820787036</v>
      </c>
      <c r="B2259" s="6" t="s">
        <v>11466</v>
      </c>
      <c r="C2259" s="6" t="s">
        <v>9789</v>
      </c>
      <c r="D2259" s="1" t="str">
        <f>VLOOKUP(X2259,'Entity Types'!B:C,2,false)</f>
        <v>ინდ. მეწარმე</v>
      </c>
      <c r="E2259" s="1" t="b">
        <v>0</v>
      </c>
      <c r="F2259" s="6" t="s">
        <v>11467</v>
      </c>
      <c r="G2259" s="6" t="str">
        <f>VLOOKUP(W2259, Countries!B:H,7,false)</f>
        <v>საქართველო - GEO</v>
      </c>
      <c r="H2259" s="6" t="s">
        <v>11468</v>
      </c>
      <c r="N2259" s="6" t="s">
        <v>80</v>
      </c>
      <c r="P2259" s="6" t="s">
        <v>11469</v>
      </c>
      <c r="S2259" s="6">
        <v>2214.0</v>
      </c>
      <c r="T2259" s="1" t="str">
        <f t="shared" si="1"/>
        <v>ICE002258</v>
      </c>
      <c r="U2259" s="1" t="str">
        <f>TRIM(B2259)&amp;" (ს.კ. "&amp;TRIM(F2259)&amp;") - "&amp;VLOOKUP(X2259,'Entity Types'!B:C,2,false)</f>
        <v>ნოდარი კოპალეიშვილი (ს.კ. 35001110100) - ინდ. მეწარმე</v>
      </c>
      <c r="V2259" s="6" t="s">
        <v>6302</v>
      </c>
      <c r="W2259" s="6" t="s">
        <v>63</v>
      </c>
      <c r="X2259" s="6" t="s">
        <v>892</v>
      </c>
    </row>
    <row r="2260">
      <c r="A2260" s="5">
        <v>45194.686820787036</v>
      </c>
      <c r="B2260" s="6" t="s">
        <v>11470</v>
      </c>
      <c r="C2260" s="6" t="s">
        <v>9778</v>
      </c>
      <c r="D2260" s="1" t="str">
        <f>VLOOKUP(X2260,'Entity Types'!B:C,2,false)</f>
        <v>შპს</v>
      </c>
      <c r="E2260" s="1" t="b">
        <v>0</v>
      </c>
      <c r="F2260" s="6" t="s">
        <v>11471</v>
      </c>
      <c r="G2260" s="6" t="str">
        <f>VLOOKUP(W2260, Countries!B:H,7,false)</f>
        <v>საქართველო - GEO</v>
      </c>
      <c r="H2260" s="6" t="s">
        <v>11472</v>
      </c>
      <c r="K2260" s="6" t="s">
        <v>11473</v>
      </c>
      <c r="L2260" s="6">
        <v>1.033003506E9</v>
      </c>
      <c r="N2260" s="6" t="s">
        <v>80</v>
      </c>
      <c r="P2260" s="6" t="s">
        <v>11474</v>
      </c>
      <c r="S2260" s="6">
        <v>2442.0</v>
      </c>
      <c r="T2260" s="1" t="str">
        <f t="shared" si="1"/>
        <v>ICE002259</v>
      </c>
      <c r="U2260" s="1" t="str">
        <f>TRIM(B2260)&amp;" (ს.კ. "&amp;TRIM(F2260)&amp;") - "&amp;VLOOKUP(X2260,'Entity Types'!B:C,2,false)</f>
        <v>ინტო გრუპ (ს.კ. 416289251) - შპს</v>
      </c>
      <c r="V2260" s="6" t="s">
        <v>6302</v>
      </c>
      <c r="W2260" s="6" t="s">
        <v>63</v>
      </c>
      <c r="X2260" s="6" t="s">
        <v>64</v>
      </c>
    </row>
    <row r="2261">
      <c r="A2261" s="5">
        <v>45194.686820787036</v>
      </c>
      <c r="B2261" s="6" t="s">
        <v>11475</v>
      </c>
      <c r="C2261" s="6" t="s">
        <v>9778</v>
      </c>
      <c r="D2261" s="1" t="str">
        <f>VLOOKUP(X2261,'Entity Types'!B:C,2,false)</f>
        <v>შპს</v>
      </c>
      <c r="E2261" s="1" t="b">
        <v>0</v>
      </c>
      <c r="F2261" s="6" t="s">
        <v>11476</v>
      </c>
      <c r="G2261" s="6" t="str">
        <f>VLOOKUP(W2261, Countries!B:H,7,false)</f>
        <v>საქართველო - GEO</v>
      </c>
      <c r="H2261" s="6" t="s">
        <v>11477</v>
      </c>
      <c r="K2261" s="6" t="s">
        <v>11478</v>
      </c>
      <c r="L2261" s="6">
        <v>1.018000606E9</v>
      </c>
      <c r="N2261" s="6" t="s">
        <v>80</v>
      </c>
      <c r="P2261" s="6" t="s">
        <v>11479</v>
      </c>
      <c r="T2261" s="1" t="str">
        <f t="shared" si="1"/>
        <v>ICE002260</v>
      </c>
      <c r="U2261" s="1" t="str">
        <f>TRIM(B2261)&amp;" (ს.კ. "&amp;TRIM(F2261)&amp;") - "&amp;VLOOKUP(X2261,'Entity Types'!B:C,2,false)</f>
        <v>პაირექსი (ს.კ. 0404537836) - შპს</v>
      </c>
      <c r="V2261" s="6" t="s">
        <v>6302</v>
      </c>
      <c r="W2261" s="6" t="s">
        <v>63</v>
      </c>
      <c r="X2261" s="6" t="s">
        <v>64</v>
      </c>
    </row>
    <row r="2262">
      <c r="A2262" s="5">
        <v>45194.704542141204</v>
      </c>
      <c r="B2262" s="6" t="s">
        <v>11480</v>
      </c>
      <c r="C2262" s="6" t="s">
        <v>9778</v>
      </c>
      <c r="D2262" s="1" t="str">
        <f>VLOOKUP(X2262,'Entity Types'!B:C,2,false)</f>
        <v>შპს</v>
      </c>
      <c r="E2262" s="1" t="b">
        <v>0</v>
      </c>
      <c r="F2262" s="6" t="s">
        <v>11481</v>
      </c>
      <c r="G2262" s="6" t="str">
        <f>VLOOKUP(W2262, Countries!B:H,7,false)</f>
        <v>საქართველო - GEO</v>
      </c>
      <c r="H2262" s="6" t="s">
        <v>11482</v>
      </c>
      <c r="K2262" s="6" t="s">
        <v>11483</v>
      </c>
      <c r="L2262" s="6">
        <v>1.006007516E9</v>
      </c>
      <c r="N2262" s="6" t="s">
        <v>80</v>
      </c>
      <c r="P2262" s="6" t="s">
        <v>11484</v>
      </c>
      <c r="S2262" s="6">
        <v>2212.0</v>
      </c>
      <c r="T2262" s="1" t="str">
        <f t="shared" si="1"/>
        <v>ICE002261</v>
      </c>
      <c r="U2262" s="1" t="str">
        <f>TRIM(B2262)&amp;" (ს.კ. "&amp;TRIM(F2262)&amp;") - "&amp;VLOOKUP(X2262,'Entity Types'!B:C,2,false)</f>
        <v>მობ იმპორტი (ს.კ. 401972647) - შპს</v>
      </c>
      <c r="V2262" s="6" t="s">
        <v>6302</v>
      </c>
      <c r="W2262" s="6" t="s">
        <v>63</v>
      </c>
      <c r="X2262" s="6" t="s">
        <v>64</v>
      </c>
    </row>
    <row r="2263">
      <c r="A2263" s="5">
        <v>45194.704542141204</v>
      </c>
      <c r="B2263" s="6" t="s">
        <v>11485</v>
      </c>
      <c r="C2263" s="6" t="s">
        <v>9789</v>
      </c>
      <c r="D2263" s="1" t="str">
        <f>VLOOKUP(X2263,'Entity Types'!B:C,2,false)</f>
        <v>მცირე მეწარმე</v>
      </c>
      <c r="E2263" s="1" t="b">
        <v>0</v>
      </c>
      <c r="F2263" s="6" t="s">
        <v>11486</v>
      </c>
      <c r="G2263" s="6" t="str">
        <f>VLOOKUP(W2263, Countries!B:H,7,false)</f>
        <v>საქართველო - GEO</v>
      </c>
      <c r="H2263" s="6" t="s">
        <v>11487</v>
      </c>
      <c r="N2263" s="6" t="s">
        <v>80</v>
      </c>
      <c r="P2263" s="6" t="s">
        <v>11488</v>
      </c>
      <c r="S2263" s="6">
        <v>2265.0</v>
      </c>
      <c r="T2263" s="1" t="str">
        <f t="shared" si="1"/>
        <v>ICE002262</v>
      </c>
      <c r="U2263" s="1" t="str">
        <f>TRIM(B2263)&amp;" (ს.კ. "&amp;TRIM(F2263)&amp;") - "&amp;VLOOKUP(X2263,'Entity Types'!B:C,2,false)</f>
        <v>ივანე ბეროშვილი (ს.კ. 01013028745) - მცირე მეწარმე</v>
      </c>
      <c r="V2263" s="6" t="s">
        <v>6302</v>
      </c>
      <c r="W2263" s="6" t="s">
        <v>63</v>
      </c>
      <c r="X2263" s="6" t="s">
        <v>417</v>
      </c>
    </row>
    <row r="2264">
      <c r="A2264" s="5">
        <v>45194.704542141204</v>
      </c>
      <c r="B2264" s="6" t="s">
        <v>11489</v>
      </c>
      <c r="C2264" s="6" t="s">
        <v>9778</v>
      </c>
      <c r="D2264" s="1" t="str">
        <f>VLOOKUP(X2264,'Entity Types'!B:C,2,false)</f>
        <v>შპს</v>
      </c>
      <c r="E2264" s="1" t="b">
        <v>0</v>
      </c>
      <c r="F2264" s="6" t="s">
        <v>11490</v>
      </c>
      <c r="G2264" s="6" t="str">
        <f>VLOOKUP(W2264, Countries!B:H,7,false)</f>
        <v>საქართველო - GEO</v>
      </c>
      <c r="H2264" s="6" t="s">
        <v>11491</v>
      </c>
      <c r="K2264" s="6" t="s">
        <v>11492</v>
      </c>
      <c r="L2264" s="6">
        <v>1.3001000457E10</v>
      </c>
      <c r="N2264" s="6" t="s">
        <v>80</v>
      </c>
      <c r="P2264" s="6" t="s">
        <v>11493</v>
      </c>
      <c r="S2264" s="6">
        <v>2448.0</v>
      </c>
      <c r="T2264" s="1" t="str">
        <f t="shared" si="1"/>
        <v>ICE002263</v>
      </c>
      <c r="U2264" s="1" t="str">
        <f>TRIM(B2264)&amp;" (ს.კ. "&amp;TRIM(F2264)&amp;") - "&amp;VLOOKUP(X2264,'Entity Types'!B:C,2,false)</f>
        <v>ბრისკ ჯორჯია (ს.კ. 406164010) - შპს</v>
      </c>
      <c r="V2264" s="6" t="s">
        <v>6302</v>
      </c>
      <c r="W2264" s="6" t="s">
        <v>63</v>
      </c>
      <c r="X2264" s="6" t="s">
        <v>64</v>
      </c>
    </row>
    <row r="2265">
      <c r="A2265" s="5">
        <v>45194.704542141204</v>
      </c>
      <c r="B2265" s="6" t="s">
        <v>11494</v>
      </c>
      <c r="C2265" s="6" t="s">
        <v>9778</v>
      </c>
      <c r="D2265" s="1" t="str">
        <f>VLOOKUP(X2265,'Entity Types'!B:C,2,false)</f>
        <v>შპს</v>
      </c>
      <c r="E2265" s="1" t="b">
        <v>0</v>
      </c>
      <c r="F2265" s="6" t="s">
        <v>11495</v>
      </c>
      <c r="G2265" s="6" t="str">
        <f>VLOOKUP(W2265, Countries!B:H,7,false)</f>
        <v>საქართველო - GEO</v>
      </c>
      <c r="H2265" s="6" t="s">
        <v>11496</v>
      </c>
      <c r="K2265" s="6" t="s">
        <v>11497</v>
      </c>
      <c r="L2265" s="6">
        <v>6.1002006085E10</v>
      </c>
      <c r="N2265" s="6" t="s">
        <v>80</v>
      </c>
      <c r="P2265" s="6" t="s">
        <v>11498</v>
      </c>
      <c r="S2265" s="6">
        <v>2389.0</v>
      </c>
      <c r="T2265" s="1" t="str">
        <f t="shared" si="1"/>
        <v>ICE002264</v>
      </c>
      <c r="U2265" s="1" t="str">
        <f>TRIM(B2265)&amp;" (ს.კ. "&amp;TRIM(F2265)&amp;") - "&amp;VLOOKUP(X2265,'Entity Types'!B:C,2,false)</f>
        <v>შუშის სახლი 2017 (ს.კ. 445519074) - შპს</v>
      </c>
      <c r="V2265" s="6" t="s">
        <v>6302</v>
      </c>
      <c r="W2265" s="6" t="s">
        <v>63</v>
      </c>
      <c r="X2265" s="6" t="s">
        <v>64</v>
      </c>
    </row>
    <row r="2266">
      <c r="A2266" s="5">
        <v>45194.704542141204</v>
      </c>
      <c r="B2266" s="6" t="s">
        <v>11499</v>
      </c>
      <c r="C2266" s="6" t="s">
        <v>9789</v>
      </c>
      <c r="D2266" s="1" t="str">
        <f>VLOOKUP(X2266,'Entity Types'!B:C,2,false)</f>
        <v>მცირე მეწარმე</v>
      </c>
      <c r="E2266" s="1" t="b">
        <v>0</v>
      </c>
      <c r="F2266" s="6" t="s">
        <v>11500</v>
      </c>
      <c r="G2266" s="6" t="str">
        <f>VLOOKUP(W2266, Countries!B:H,7,false)</f>
        <v>საქართველო - GEO</v>
      </c>
      <c r="H2266" s="6" t="s">
        <v>11501</v>
      </c>
      <c r="N2266" s="6" t="s">
        <v>80</v>
      </c>
      <c r="P2266" s="6" t="s">
        <v>11502</v>
      </c>
      <c r="S2266" s="6">
        <v>2336.0</v>
      </c>
      <c r="T2266" s="1" t="str">
        <f t="shared" si="1"/>
        <v>ICE002265</v>
      </c>
      <c r="U2266" s="1" t="str">
        <f>TRIM(B2266)&amp;" (ს.კ. "&amp;TRIM(F2266)&amp;") - "&amp;VLOOKUP(X2266,'Entity Types'!B:C,2,false)</f>
        <v>გენადი დიასამიძე (ს.კ. 61008000594) - მცირე მეწარმე</v>
      </c>
      <c r="V2266" s="6" t="s">
        <v>6302</v>
      </c>
      <c r="W2266" s="6" t="s">
        <v>63</v>
      </c>
      <c r="X2266" s="6" t="s">
        <v>417</v>
      </c>
    </row>
    <row r="2267">
      <c r="A2267" s="5">
        <v>45194.704542141204</v>
      </c>
      <c r="B2267" s="6" t="s">
        <v>11503</v>
      </c>
      <c r="C2267" s="6" t="s">
        <v>9778</v>
      </c>
      <c r="D2267" s="1" t="str">
        <f>VLOOKUP(X2267,'Entity Types'!B:C,2,false)</f>
        <v>შპს</v>
      </c>
      <c r="E2267" s="1" t="b">
        <v>0</v>
      </c>
      <c r="F2267" s="6" t="s">
        <v>11504</v>
      </c>
      <c r="G2267" s="6" t="str">
        <f>VLOOKUP(W2267, Countries!B:H,7,false)</f>
        <v>საქართველო - GEO</v>
      </c>
      <c r="H2267" s="6" t="s">
        <v>11505</v>
      </c>
      <c r="K2267" s="6" t="s">
        <v>11506</v>
      </c>
      <c r="L2267" s="6">
        <v>6.0001105041E10</v>
      </c>
      <c r="N2267" s="6" t="s">
        <v>80</v>
      </c>
      <c r="P2267" s="6" t="s">
        <v>11507</v>
      </c>
      <c r="S2267" s="6">
        <v>2294.0</v>
      </c>
      <c r="T2267" s="1" t="str">
        <f t="shared" si="1"/>
        <v>ICE002266</v>
      </c>
      <c r="U2267" s="1" t="str">
        <f>TRIM(B2267)&amp;" (ს.კ. "&amp;TRIM(F2267)&amp;") - "&amp;VLOOKUP(X2267,'Entity Types'!B:C,2,false)</f>
        <v>სი ელ (ს.კ. 406327746) - შპს</v>
      </c>
      <c r="V2267" s="6" t="s">
        <v>6302</v>
      </c>
      <c r="W2267" s="6" t="s">
        <v>63</v>
      </c>
      <c r="X2267" s="6" t="s">
        <v>64</v>
      </c>
    </row>
    <row r="2268">
      <c r="A2268" s="5">
        <v>45194.704542141204</v>
      </c>
      <c r="B2268" s="6" t="s">
        <v>11508</v>
      </c>
      <c r="C2268" s="6" t="s">
        <v>9864</v>
      </c>
      <c r="D2268" s="1" t="str">
        <f>VLOOKUP(X2268,'Entity Types'!B:C,2,false)</f>
        <v>მცირე მეწარმე</v>
      </c>
      <c r="E2268" s="1" t="b">
        <v>0</v>
      </c>
      <c r="F2268" s="6" t="s">
        <v>11509</v>
      </c>
      <c r="G2268" s="6" t="str">
        <f>VLOOKUP(W2268, Countries!B:H,7,false)</f>
        <v>საქართველო - GEO</v>
      </c>
      <c r="H2268" s="6" t="s">
        <v>11510</v>
      </c>
      <c r="N2268" s="6" t="s">
        <v>80</v>
      </c>
      <c r="P2268" s="6" t="s">
        <v>11511</v>
      </c>
      <c r="S2268" s="6">
        <v>2171.0</v>
      </c>
      <c r="T2268" s="1" t="str">
        <f t="shared" si="1"/>
        <v>ICE002267</v>
      </c>
      <c r="U2268" s="1" t="str">
        <f>TRIM(B2268)&amp;" (ს.კ. "&amp;TRIM(F2268)&amp;") - "&amp;VLOOKUP(X2268,'Entity Types'!B:C,2,false)</f>
        <v>ლიანა ვერძაძე (ს.კ. 61006010397) - მცირე მეწარმე</v>
      </c>
      <c r="V2268" s="6" t="s">
        <v>6302</v>
      </c>
      <c r="W2268" s="6" t="s">
        <v>63</v>
      </c>
      <c r="X2268" s="6" t="s">
        <v>417</v>
      </c>
    </row>
    <row r="2269">
      <c r="A2269" s="5">
        <v>45194.704542141204</v>
      </c>
      <c r="B2269" s="6" t="s">
        <v>11512</v>
      </c>
      <c r="C2269" s="6" t="s">
        <v>9778</v>
      </c>
      <c r="D2269" s="1" t="str">
        <f>VLOOKUP(X2269,'Entity Types'!B:C,2,false)</f>
        <v>შპს</v>
      </c>
      <c r="E2269" s="1" t="b">
        <v>0</v>
      </c>
      <c r="F2269" s="6" t="s">
        <v>11513</v>
      </c>
      <c r="G2269" s="6" t="str">
        <f>VLOOKUP(W2269, Countries!B:H,7,false)</f>
        <v>საქართველო - GEO</v>
      </c>
      <c r="H2269" s="6" t="s">
        <v>11514</v>
      </c>
      <c r="K2269" s="6" t="s">
        <v>11515</v>
      </c>
      <c r="L2269" s="6">
        <v>6.1001076973E10</v>
      </c>
      <c r="N2269" s="6" t="s">
        <v>80</v>
      </c>
      <c r="P2269" s="6" t="s">
        <v>11516</v>
      </c>
      <c r="T2269" s="1" t="str">
        <f t="shared" si="1"/>
        <v>ICE002268</v>
      </c>
      <c r="U2269" s="1" t="str">
        <f>TRIM(B2269)&amp;" (ს.კ. "&amp;TRIM(F2269)&amp;") - "&amp;VLOOKUP(X2269,'Entity Types'!B:C,2,false)</f>
        <v>ფიშლანდია (ს.კ. 445537955) - შპს</v>
      </c>
      <c r="V2269" s="6" t="s">
        <v>6302</v>
      </c>
      <c r="W2269" s="6" t="s">
        <v>63</v>
      </c>
      <c r="X2269" s="6" t="s">
        <v>64</v>
      </c>
    </row>
    <row r="2270">
      <c r="A2270" s="5">
        <v>45194.704542141204</v>
      </c>
      <c r="B2270" s="6" t="s">
        <v>11517</v>
      </c>
      <c r="C2270" s="6" t="s">
        <v>9778</v>
      </c>
      <c r="D2270" s="1" t="str">
        <f>VLOOKUP(X2270,'Entity Types'!B:C,2,false)</f>
        <v>შპს</v>
      </c>
      <c r="E2270" s="1" t="b">
        <v>0</v>
      </c>
      <c r="F2270" s="6" t="s">
        <v>11518</v>
      </c>
      <c r="G2270" s="6" t="str">
        <f>VLOOKUP(W2270, Countries!B:H,7,false)</f>
        <v>საქართველო - GEO</v>
      </c>
      <c r="H2270" s="6" t="s">
        <v>11519</v>
      </c>
      <c r="K2270" s="6" t="s">
        <v>11520</v>
      </c>
      <c r="L2270" s="6">
        <v>5.00100147E9</v>
      </c>
      <c r="N2270" s="6" t="s">
        <v>80</v>
      </c>
      <c r="P2270" s="6" t="s">
        <v>11521</v>
      </c>
      <c r="S2270" s="6">
        <v>2145.0</v>
      </c>
      <c r="T2270" s="1" t="str">
        <f t="shared" si="1"/>
        <v>ICE002269</v>
      </c>
      <c r="U2270" s="1" t="str">
        <f>TRIM(B2270)&amp;" (ს.კ. "&amp;TRIM(F2270)&amp;") - "&amp;VLOOKUP(X2270,'Entity Types'!B:C,2,false)</f>
        <v>ავტოსტარი (ს.კ. 445384995) - შპს</v>
      </c>
      <c r="V2270" s="6" t="s">
        <v>6302</v>
      </c>
      <c r="W2270" s="6" t="s">
        <v>63</v>
      </c>
      <c r="X2270" s="6" t="s">
        <v>64</v>
      </c>
    </row>
    <row r="2271">
      <c r="A2271" s="5">
        <v>45194.704542141204</v>
      </c>
      <c r="B2271" s="6" t="s">
        <v>11522</v>
      </c>
      <c r="C2271" s="6" t="s">
        <v>9778</v>
      </c>
      <c r="D2271" s="1" t="str">
        <f>VLOOKUP(X2271,'Entity Types'!B:C,2,false)</f>
        <v>შპს</v>
      </c>
      <c r="E2271" s="1" t="b">
        <v>0</v>
      </c>
      <c r="F2271" s="6" t="s">
        <v>11523</v>
      </c>
      <c r="G2271" s="6" t="str">
        <f>VLOOKUP(W2271, Countries!B:H,7,false)</f>
        <v>საქართველო - GEO</v>
      </c>
      <c r="H2271" s="6" t="s">
        <v>11524</v>
      </c>
      <c r="K2271" s="6" t="s">
        <v>11525</v>
      </c>
      <c r="L2271" s="6" t="s">
        <v>11526</v>
      </c>
      <c r="N2271" s="6" t="s">
        <v>80</v>
      </c>
      <c r="P2271" s="6" t="s">
        <v>11527</v>
      </c>
      <c r="S2271" s="6">
        <v>2131.0</v>
      </c>
      <c r="T2271" s="1" t="str">
        <f t="shared" si="1"/>
        <v>ICE002270</v>
      </c>
      <c r="U2271" s="1" t="str">
        <f>TRIM(B2271)&amp;" (ს.კ. "&amp;TRIM(F2271)&amp;") - "&amp;VLOOKUP(X2271,'Entity Types'!B:C,2,false)</f>
        <v>ჯეომეპა (ს.კ. 404486454) - შპს</v>
      </c>
      <c r="V2271" s="6" t="s">
        <v>6302</v>
      </c>
      <c r="W2271" s="6" t="s">
        <v>63</v>
      </c>
      <c r="X2271" s="6" t="s">
        <v>64</v>
      </c>
    </row>
    <row r="2272">
      <c r="A2272" s="5">
        <v>45194.72856325231</v>
      </c>
      <c r="B2272" s="6" t="s">
        <v>11528</v>
      </c>
      <c r="C2272" s="6" t="s">
        <v>9789</v>
      </c>
      <c r="D2272" s="1" t="str">
        <f>VLOOKUP(X2272,'Entity Types'!B:C,2,false)</f>
        <v>ფიზ. პირი</v>
      </c>
      <c r="E2272" s="1" t="b">
        <v>1</v>
      </c>
      <c r="F2272" s="6" t="s">
        <v>11529</v>
      </c>
      <c r="G2272" s="6" t="str">
        <f>VLOOKUP(W2272, Countries!B:H,7,false)</f>
        <v>საქართველო - GEO</v>
      </c>
      <c r="H2272" s="6" t="s">
        <v>11530</v>
      </c>
      <c r="N2272" s="6" t="s">
        <v>11531</v>
      </c>
      <c r="P2272" s="6" t="s">
        <v>11532</v>
      </c>
      <c r="T2272" s="1" t="str">
        <f t="shared" si="1"/>
        <v>ICE002271</v>
      </c>
      <c r="U2272" s="1" t="str">
        <f>TRIM(B2272)&amp;" (ს.კ. "&amp;TRIM(F2272)&amp;") - "&amp;VLOOKUP(X2272,'Entity Types'!B:C,2,false)</f>
        <v>ივანე მაზანაშვილი (ს.კ. 40001030448) - ფიზ. პირი</v>
      </c>
      <c r="V2272" s="6" t="s">
        <v>6302</v>
      </c>
      <c r="W2272" s="6" t="s">
        <v>63</v>
      </c>
      <c r="X2272" s="6" t="s">
        <v>92</v>
      </c>
    </row>
    <row r="2273">
      <c r="A2273" s="5">
        <v>45195.988919641204</v>
      </c>
      <c r="B2273" s="6" t="s">
        <v>11475</v>
      </c>
      <c r="C2273" s="6" t="s">
        <v>9778</v>
      </c>
      <c r="D2273" s="1" t="str">
        <f>VLOOKUP(X2273,'Entity Types'!B:C,2,false)</f>
        <v>შპს</v>
      </c>
      <c r="E2273" s="1" t="b">
        <v>0</v>
      </c>
      <c r="F2273" s="6" t="s">
        <v>11533</v>
      </c>
      <c r="G2273" s="6" t="str">
        <f>VLOOKUP(W2273, Countries!B:H,7,false)</f>
        <v>საქართველო - GEO</v>
      </c>
      <c r="N2273" s="6" t="s">
        <v>80</v>
      </c>
      <c r="P2273" s="6" t="s">
        <v>11534</v>
      </c>
      <c r="S2273" s="6">
        <v>2207.0</v>
      </c>
      <c r="T2273" s="1" t="str">
        <f t="shared" si="1"/>
        <v>ICE002272</v>
      </c>
      <c r="U2273" s="1" t="str">
        <f>TRIM(B2273)&amp;" (ს.კ. "&amp;TRIM(F2273)&amp;") - "&amp;VLOOKUP(X2273,'Entity Types'!B:C,2,false)</f>
        <v>პაირექსი (ს.კ. 404537836) - შპს</v>
      </c>
      <c r="V2273" s="6" t="s">
        <v>62</v>
      </c>
      <c r="W2273" s="6" t="s">
        <v>63</v>
      </c>
      <c r="X2273" s="6" t="s">
        <v>64</v>
      </c>
    </row>
    <row r="2274">
      <c r="A2274" s="5">
        <v>45201.585023541666</v>
      </c>
      <c r="B2274" s="6" t="s">
        <v>11535</v>
      </c>
      <c r="C2274" s="6" t="s">
        <v>9789</v>
      </c>
      <c r="D2274" s="1" t="str">
        <f>VLOOKUP(X2274,'Entity Types'!B:C,2,false)</f>
        <v>მცირე მეწარმე</v>
      </c>
      <c r="E2274" s="1" t="b">
        <v>0</v>
      </c>
      <c r="F2274" s="6" t="s">
        <v>11536</v>
      </c>
      <c r="G2274" s="6" t="str">
        <f>VLOOKUP(W2274, Countries!B:H,7,false)</f>
        <v>საქართველო - GEO</v>
      </c>
      <c r="H2274" s="6" t="s">
        <v>11537</v>
      </c>
      <c r="N2274" s="6" t="s">
        <v>11538</v>
      </c>
      <c r="P2274" s="6" t="s">
        <v>11539</v>
      </c>
      <c r="S2274" s="6">
        <v>2298.0</v>
      </c>
      <c r="T2274" s="1" t="str">
        <f t="shared" si="1"/>
        <v>ICE002273</v>
      </c>
      <c r="U2274" s="1" t="str">
        <f>TRIM(B2274)&amp;" (ს.კ. "&amp;TRIM(F2274)&amp;") - "&amp;VLOOKUP(X2274,'Entity Types'!B:C,2,false)</f>
        <v>არჩილ ცინცაძე (ს.კ. 46001024156) - მცირე მეწარმე</v>
      </c>
      <c r="V2274" s="6" t="s">
        <v>6302</v>
      </c>
      <c r="W2274" s="6" t="s">
        <v>63</v>
      </c>
      <c r="X2274" s="6" t="s">
        <v>417</v>
      </c>
    </row>
    <row r="2275">
      <c r="A2275" s="5">
        <v>45202.66744821759</v>
      </c>
      <c r="B2275" s="6" t="s">
        <v>11540</v>
      </c>
      <c r="C2275" s="6" t="s">
        <v>9778</v>
      </c>
      <c r="D2275" s="1" t="str">
        <f>VLOOKUP(X2275,'Entity Types'!B:C,2,false)</f>
        <v>შპს</v>
      </c>
      <c r="E2275" s="1" t="b">
        <v>0</v>
      </c>
      <c r="F2275" s="6" t="s">
        <v>11541</v>
      </c>
      <c r="G2275" s="6" t="str">
        <f>VLOOKUP(W2275, Countries!B:H,7,false)</f>
        <v>საქართველო - GEO</v>
      </c>
      <c r="H2275" s="6" t="s">
        <v>11542</v>
      </c>
      <c r="K2275" s="6" t="s">
        <v>11543</v>
      </c>
      <c r="L2275" s="6">
        <v>3.7001014798E10</v>
      </c>
      <c r="N2275" s="6" t="s">
        <v>80</v>
      </c>
      <c r="P2275" s="6" t="s">
        <v>11544</v>
      </c>
      <c r="S2275" s="6">
        <v>2266.0</v>
      </c>
      <c r="T2275" s="1" t="str">
        <f t="shared" si="1"/>
        <v>ICE002274</v>
      </c>
      <c r="U2275" s="1" t="str">
        <f>TRIM(B2275)&amp;" (ს.კ. "&amp;TRIM(F2275)&amp;") - "&amp;VLOOKUP(X2275,'Entity Types'!B:C,2,false)</f>
        <v>დიღომი 2ბ სერვისი (ს.კ. 405476319) - შპს</v>
      </c>
      <c r="V2275" s="6" t="s">
        <v>6302</v>
      </c>
      <c r="W2275" s="6" t="s">
        <v>63</v>
      </c>
      <c r="X2275" s="6" t="s">
        <v>64</v>
      </c>
    </row>
    <row r="2276">
      <c r="A2276" s="5">
        <v>45204.772429756944</v>
      </c>
      <c r="B2276" s="6" t="s">
        <v>11545</v>
      </c>
      <c r="C2276" s="6" t="s">
        <v>9778</v>
      </c>
      <c r="D2276" s="1" t="str">
        <f>VLOOKUP(X2276,'Entity Types'!B:C,2,false)</f>
        <v>ამხანაგობა</v>
      </c>
      <c r="E2276" s="1" t="b">
        <v>0</v>
      </c>
      <c r="F2276" s="6" t="s">
        <v>9823</v>
      </c>
      <c r="G2276" s="6" t="str">
        <f>VLOOKUP(W2276, Countries!B:H,7,false)</f>
        <v>საქართველო - GEO</v>
      </c>
      <c r="H2276" s="6" t="s">
        <v>11546</v>
      </c>
      <c r="K2276" s="6" t="s">
        <v>11547</v>
      </c>
      <c r="L2276" s="6">
        <v>1.019021472E9</v>
      </c>
      <c r="N2276" s="6" t="s">
        <v>80</v>
      </c>
      <c r="P2276" s="6" t="s">
        <v>11548</v>
      </c>
      <c r="T2276" s="1" t="str">
        <f t="shared" si="1"/>
        <v>ICE002275</v>
      </c>
      <c r="U2276" s="1" t="str">
        <f>TRIM(B2276)&amp;" (ს.კ. "&amp;TRIM(F2276)&amp;") - "&amp;VLOOKUP(X2276,'Entity Types'!B:C,2,false)</f>
        <v>წყნეთის გზატკეცილი #51 (ს.კ. 0) - ამხანაგობა</v>
      </c>
      <c r="V2276" s="6" t="s">
        <v>6302</v>
      </c>
      <c r="W2276" s="6" t="s">
        <v>63</v>
      </c>
      <c r="X2276" s="6" t="s">
        <v>259</v>
      </c>
    </row>
    <row r="2277">
      <c r="A2277" s="5">
        <v>45204.80626221065</v>
      </c>
      <c r="B2277" s="6" t="s">
        <v>11549</v>
      </c>
      <c r="C2277" s="6" t="s">
        <v>9789</v>
      </c>
      <c r="D2277" s="1" t="str">
        <f>VLOOKUP(X2277,'Entity Types'!B:C,2,false)</f>
        <v>ფიზ. პირი</v>
      </c>
      <c r="E2277" s="1" t="b">
        <v>1</v>
      </c>
      <c r="F2277" s="6" t="s">
        <v>11550</v>
      </c>
      <c r="G2277" s="6" t="str">
        <f>VLOOKUP(W2277, Countries!B:H,7,false)</f>
        <v>საქართველო - GEO</v>
      </c>
      <c r="N2277" s="6" t="s">
        <v>11551</v>
      </c>
      <c r="P2277" s="6" t="s">
        <v>11552</v>
      </c>
      <c r="T2277" s="1" t="str">
        <f t="shared" si="1"/>
        <v>ICE002276</v>
      </c>
      <c r="U2277" s="1" t="str">
        <f>TRIM(B2277)&amp;" (ს.კ. "&amp;TRIM(F2277)&amp;") - "&amp;VLOOKUP(X2277,'Entity Types'!B:C,2,false)</f>
        <v>ლუკა კახიძე (ს.კ. 01019076279) - ფიზ. პირი</v>
      </c>
      <c r="V2277" s="6" t="s">
        <v>62</v>
      </c>
      <c r="W2277" s="6" t="s">
        <v>63</v>
      </c>
      <c r="X2277" s="6" t="s">
        <v>92</v>
      </c>
    </row>
    <row r="2278">
      <c r="A2278" s="5">
        <v>45206.94399774306</v>
      </c>
      <c r="B2278" s="6" t="s">
        <v>11553</v>
      </c>
      <c r="C2278" s="6" t="s">
        <v>9789</v>
      </c>
      <c r="D2278" s="1" t="str">
        <f>VLOOKUP(X2278,'Entity Types'!B:C,2,false)</f>
        <v>ფიზ. პირი</v>
      </c>
      <c r="E2278" s="1" t="b">
        <v>1</v>
      </c>
      <c r="F2278" s="6" t="s">
        <v>11554</v>
      </c>
      <c r="G2278" s="6" t="str">
        <f>VLOOKUP(W2278, Countries!B:H,7,false)</f>
        <v>საქართველო - GEO</v>
      </c>
      <c r="N2278" s="6" t="s">
        <v>11555</v>
      </c>
      <c r="P2278" s="6" t="s">
        <v>11556</v>
      </c>
      <c r="T2278" s="1" t="str">
        <f t="shared" si="1"/>
        <v>ICE002277</v>
      </c>
      <c r="U2278" s="1" t="str">
        <f>TRIM(B2278)&amp;" (ს.კ. "&amp;TRIM(F2278)&amp;") - "&amp;VLOOKUP(X2278,'Entity Types'!B:C,2,false)</f>
        <v>ლევან ჭალაგანიძე (ს.კ. 01711104356) - ფიზ. პირი</v>
      </c>
      <c r="V2278" s="6" t="s">
        <v>62</v>
      </c>
      <c r="W2278" s="6" t="s">
        <v>63</v>
      </c>
      <c r="X2278" s="6" t="s">
        <v>92</v>
      </c>
    </row>
    <row r="2279">
      <c r="A2279" s="5">
        <v>45215.98133634259</v>
      </c>
      <c r="B2279" s="6" t="s">
        <v>10691</v>
      </c>
      <c r="C2279" s="6" t="s">
        <v>9789</v>
      </c>
      <c r="D2279" s="1" t="str">
        <f>VLOOKUP(X2279,'Entity Types'!B:C,2,false)</f>
        <v>ფიზ. პირი</v>
      </c>
      <c r="E2279" s="1" t="b">
        <v>1</v>
      </c>
      <c r="F2279" s="6" t="s">
        <v>11557</v>
      </c>
      <c r="G2279" s="6" t="str">
        <f>VLOOKUP(W2279, Countries!B:H,7,false)</f>
        <v>საქართველო - GEO</v>
      </c>
      <c r="N2279" s="6" t="s">
        <v>11558</v>
      </c>
      <c r="P2279" s="6" t="s">
        <v>11559</v>
      </c>
      <c r="T2279" s="1" t="str">
        <f t="shared" si="1"/>
        <v>ICE002278</v>
      </c>
      <c r="U2279" s="1" t="str">
        <f>TRIM(B2279)&amp;" (ს.კ. "&amp;TRIM(F2279)&amp;") - "&amp;VLOOKUP(X2279,'Entity Types'!B:C,2,false)</f>
        <v>არჩილ მიქელაძე (ს.კ. 61004054437) - ფიზ. პირი</v>
      </c>
      <c r="V2279" s="6" t="s">
        <v>62</v>
      </c>
      <c r="W2279" s="6" t="s">
        <v>63</v>
      </c>
      <c r="X2279" s="6" t="s">
        <v>92</v>
      </c>
    </row>
    <row r="2280">
      <c r="A2280" s="5">
        <v>45216.680600555555</v>
      </c>
      <c r="B2280" s="6" t="s">
        <v>11560</v>
      </c>
      <c r="C2280" s="6" t="s">
        <v>9789</v>
      </c>
      <c r="D2280" s="1" t="str">
        <f>VLOOKUP(X2280,'Entity Types'!B:C,2,false)</f>
        <v>ფიზ. პირი</v>
      </c>
      <c r="E2280" s="1" t="b">
        <v>1</v>
      </c>
      <c r="F2280" s="6" t="s">
        <v>11561</v>
      </c>
      <c r="G2280" s="6" t="str">
        <f>VLOOKUP(W2280, Countries!B:H,7,false)</f>
        <v>საქართველო - GEO</v>
      </c>
      <c r="N2280" s="6" t="s">
        <v>11562</v>
      </c>
      <c r="P2280" s="6" t="s">
        <v>11563</v>
      </c>
      <c r="T2280" s="1" t="str">
        <f t="shared" si="1"/>
        <v>ICE002279</v>
      </c>
      <c r="U2280" s="1" t="str">
        <f>TRIM(B2280)&amp;" (ს.კ. "&amp;TRIM(F2280)&amp;") - "&amp;VLOOKUP(X2280,'Entity Types'!B:C,2,false)</f>
        <v>ხვიჩა გოგია (ს.კ. 62003004958) - ფიზ. პირი</v>
      </c>
      <c r="V2280" s="6" t="s">
        <v>62</v>
      </c>
      <c r="W2280" s="6" t="s">
        <v>63</v>
      </c>
      <c r="X2280" s="6" t="s">
        <v>92</v>
      </c>
    </row>
    <row r="2281">
      <c r="A2281" s="5">
        <v>45217.79559460648</v>
      </c>
      <c r="B2281" s="6" t="s">
        <v>11564</v>
      </c>
      <c r="C2281" s="6" t="s">
        <v>9789</v>
      </c>
      <c r="D2281" s="1" t="str">
        <f>VLOOKUP(X2281,'Entity Types'!B:C,2,false)</f>
        <v>ფიზ. პირი</v>
      </c>
      <c r="E2281" s="1" t="b">
        <v>1</v>
      </c>
      <c r="F2281" s="6" t="s">
        <v>11565</v>
      </c>
      <c r="G2281" s="6" t="str">
        <f>VLOOKUP(W2281, Countries!B:H,7,false)</f>
        <v>საქართველო - GEO</v>
      </c>
      <c r="N2281" s="6" t="s">
        <v>11566</v>
      </c>
      <c r="P2281" s="6" t="s">
        <v>11567</v>
      </c>
      <c r="T2281" s="1" t="str">
        <f t="shared" si="1"/>
        <v>ICE002280</v>
      </c>
      <c r="U2281" s="1" t="str">
        <f>TRIM(B2281)&amp;" (ს.კ. "&amp;TRIM(F2281)&amp;") - "&amp;VLOOKUP(X2281,'Entity Types'!B:C,2,false)</f>
        <v>რამინ ფაღავა (ს.კ. 61006075910) - ფიზ. პირი</v>
      </c>
      <c r="V2281" s="6" t="s">
        <v>62</v>
      </c>
      <c r="W2281" s="6" t="s">
        <v>63</v>
      </c>
      <c r="X2281" s="6" t="s">
        <v>92</v>
      </c>
    </row>
    <row r="2282">
      <c r="A2282" s="5">
        <v>45217.79559460648</v>
      </c>
      <c r="B2282" s="6" t="s">
        <v>11568</v>
      </c>
      <c r="C2282" s="6" t="s">
        <v>9789</v>
      </c>
      <c r="D2282" s="1" t="str">
        <f>VLOOKUP(X2282,'Entity Types'!B:C,2,false)</f>
        <v>ფიზ. პირი</v>
      </c>
      <c r="E2282" s="1" t="b">
        <v>1</v>
      </c>
      <c r="F2282" s="6" t="s">
        <v>11569</v>
      </c>
      <c r="G2282" s="6" t="str">
        <f>VLOOKUP(W2282, Countries!B:H,7,false)</f>
        <v>საქართველო - GEO</v>
      </c>
      <c r="N2282" s="6" t="s">
        <v>11570</v>
      </c>
      <c r="P2282" s="6" t="s">
        <v>11571</v>
      </c>
      <c r="T2282" s="1" t="str">
        <f t="shared" si="1"/>
        <v>ICE002281</v>
      </c>
      <c r="U2282" s="1" t="str">
        <f>TRIM(B2282)&amp;" (ს.კ. "&amp;TRIM(F2282)&amp;") - "&amp;VLOOKUP(X2282,'Entity Types'!B:C,2,false)</f>
        <v>ბექა შანიძე (ს.კ. 33201083568) - ფიზ. პირი</v>
      </c>
      <c r="V2282" s="6" t="s">
        <v>62</v>
      </c>
      <c r="W2282" s="6" t="s">
        <v>63</v>
      </c>
      <c r="X2282" s="6" t="s">
        <v>92</v>
      </c>
    </row>
    <row r="2283">
      <c r="A2283" s="5">
        <v>45217.80307667824</v>
      </c>
      <c r="B2283" s="6" t="s">
        <v>11572</v>
      </c>
      <c r="C2283" s="6" t="s">
        <v>9789</v>
      </c>
      <c r="D2283" s="1" t="str">
        <f>VLOOKUP(X2283,'Entity Types'!B:C,2,false)</f>
        <v>მცირე მეწარმე</v>
      </c>
      <c r="E2283" s="1" t="b">
        <v>0</v>
      </c>
      <c r="F2283" s="6" t="s">
        <v>11573</v>
      </c>
      <c r="G2283" s="6" t="str">
        <f>VLOOKUP(W2283, Countries!B:H,7,false)</f>
        <v>საქართველო - GEO</v>
      </c>
      <c r="N2283" s="6" t="s">
        <v>11574</v>
      </c>
      <c r="P2283" s="6" t="s">
        <v>11575</v>
      </c>
      <c r="S2283" s="6">
        <v>2311.0</v>
      </c>
      <c r="T2283" s="1" t="str">
        <f t="shared" si="1"/>
        <v>ICE002282</v>
      </c>
      <c r="U2283" s="1" t="str">
        <f>TRIM(B2283)&amp;" (ს.კ. "&amp;TRIM(F2283)&amp;") - "&amp;VLOOKUP(X2283,'Entity Types'!B:C,2,false)</f>
        <v>ბეგლარ ქართველიშვილი (ს.კ. 61008010252) - მცირე მეწარმე</v>
      </c>
      <c r="V2283" s="6" t="s">
        <v>62</v>
      </c>
      <c r="W2283" s="6" t="s">
        <v>63</v>
      </c>
      <c r="X2283" s="6" t="s">
        <v>417</v>
      </c>
    </row>
    <row r="2284">
      <c r="A2284" s="7">
        <v>45227.4684671412</v>
      </c>
      <c r="B2284" s="6" t="s">
        <v>11576</v>
      </c>
      <c r="C2284" s="6" t="s">
        <v>9778</v>
      </c>
      <c r="D2284" s="1" t="str">
        <f>VLOOKUP(X2284,'Entity Types'!B:C,2,false)</f>
        <v>შპს</v>
      </c>
      <c r="E2284" s="1" t="b">
        <v>0</v>
      </c>
      <c r="F2284" s="6" t="s">
        <v>11577</v>
      </c>
      <c r="G2284" s="6" t="str">
        <f>VLOOKUP(W2284, Countries!B:H,7,false)</f>
        <v>საქართველო - GEO</v>
      </c>
      <c r="N2284" s="6" t="s">
        <v>11578</v>
      </c>
      <c r="P2284" s="6" t="s">
        <v>11579</v>
      </c>
      <c r="S2284" s="6">
        <v>2303.0</v>
      </c>
      <c r="T2284" s="1" t="str">
        <f t="shared" si="1"/>
        <v>ICE002283</v>
      </c>
      <c r="U2284" s="1" t="str">
        <f>TRIM(B2284)&amp;" (ს.კ. "&amp;TRIM(F2284)&amp;") - "&amp;VLOOKUP(X2284,'Entity Types'!B:C,2,false)</f>
        <v>დეკა დიდი დიღომი (ს.კ. 405569665) - შპს</v>
      </c>
      <c r="V2284" s="6" t="s">
        <v>62</v>
      </c>
      <c r="W2284" s="6" t="s">
        <v>63</v>
      </c>
      <c r="X2284" s="6" t="s">
        <v>64</v>
      </c>
    </row>
    <row r="2285">
      <c r="A2285" s="5">
        <v>45231.67370806713</v>
      </c>
      <c r="B2285" s="6" t="s">
        <v>11580</v>
      </c>
      <c r="C2285" s="6" t="s">
        <v>9778</v>
      </c>
      <c r="D2285" s="1" t="str">
        <f>VLOOKUP(X2285,'Entity Types'!B:C,2,false)</f>
        <v>შპს</v>
      </c>
      <c r="E2285" s="1" t="b">
        <v>0</v>
      </c>
      <c r="F2285" s="6" t="s">
        <v>11581</v>
      </c>
      <c r="G2285" s="6" t="str">
        <f>VLOOKUP(W2285, Countries!B:H,7,false)</f>
        <v>საქართველო - GEO</v>
      </c>
      <c r="N2285" s="6" t="s">
        <v>11582</v>
      </c>
      <c r="P2285" s="6" t="s">
        <v>11583</v>
      </c>
      <c r="S2285" s="6">
        <v>2299.0</v>
      </c>
      <c r="T2285" s="1" t="str">
        <f t="shared" si="1"/>
        <v>ICE002284</v>
      </c>
      <c r="U2285" s="1" t="str">
        <f>TRIM(B2285)&amp;" (ს.კ. "&amp;TRIM(F2285)&amp;") - "&amp;VLOOKUP(X2285,'Entity Types'!B:C,2,false)</f>
        <v>არეალი (ს.კ. 448389994) - შპს</v>
      </c>
      <c r="V2285" s="6" t="s">
        <v>62</v>
      </c>
      <c r="W2285" s="6" t="s">
        <v>63</v>
      </c>
      <c r="X2285" s="6" t="s">
        <v>64</v>
      </c>
    </row>
    <row r="2286">
      <c r="A2286" s="5">
        <v>45231.74602356482</v>
      </c>
      <c r="B2286" s="6" t="s">
        <v>11584</v>
      </c>
      <c r="C2286" s="6" t="s">
        <v>9789</v>
      </c>
      <c r="D2286" s="1" t="str">
        <f>VLOOKUP(X2286,'Entity Types'!B:C,2,false)</f>
        <v>ფიზ. პირი</v>
      </c>
      <c r="E2286" s="1" t="b">
        <v>1</v>
      </c>
      <c r="F2286" s="6" t="s">
        <v>11585</v>
      </c>
      <c r="G2286" s="6" t="str">
        <f>VLOOKUP(W2286, Countries!B:H,7,false)</f>
        <v>საქართველო - GEO</v>
      </c>
      <c r="N2286" s="6" t="s">
        <v>11586</v>
      </c>
      <c r="P2286" s="6" t="s">
        <v>11587</v>
      </c>
      <c r="T2286" s="1" t="str">
        <f t="shared" si="1"/>
        <v>ICE002285</v>
      </c>
      <c r="U2286" s="1" t="str">
        <f>TRIM(B2286)&amp;" (ს.კ. "&amp;TRIM(F2286)&amp;") - "&amp;VLOOKUP(X2286,'Entity Types'!B:C,2,false)</f>
        <v>ბექა გელოვანი (ს.კ. 04001014731) - ფიზ. პირი</v>
      </c>
      <c r="V2286" s="6" t="s">
        <v>62</v>
      </c>
      <c r="W2286" s="6" t="s">
        <v>63</v>
      </c>
      <c r="X2286" s="6" t="s">
        <v>92</v>
      </c>
    </row>
    <row r="2287">
      <c r="A2287" s="5">
        <v>45232.70148688657</v>
      </c>
      <c r="B2287" s="6" t="s">
        <v>11588</v>
      </c>
      <c r="C2287" s="6" t="s">
        <v>9864</v>
      </c>
      <c r="D2287" s="1" t="str">
        <f>VLOOKUP(X2287,'Entity Types'!B:C,2,false)</f>
        <v>ფიზ. პირი</v>
      </c>
      <c r="E2287" s="1" t="b">
        <v>1</v>
      </c>
      <c r="F2287" s="6" t="s">
        <v>11589</v>
      </c>
      <c r="G2287" s="6" t="str">
        <f>VLOOKUP(W2287, Countries!B:H,7,false)</f>
        <v>საქართველო - GEO</v>
      </c>
      <c r="N2287" s="6" t="s">
        <v>11590</v>
      </c>
      <c r="P2287" s="6" t="s">
        <v>11591</v>
      </c>
      <c r="T2287" s="1" t="str">
        <f t="shared" si="1"/>
        <v>ICE002286</v>
      </c>
      <c r="U2287" s="1" t="str">
        <f>TRIM(B2287)&amp;" (ს.კ. "&amp;TRIM(F2287)&amp;") - "&amp;VLOOKUP(X2287,'Entity Types'!B:C,2,false)</f>
        <v>თათია სეფერთელაძე (ს.კ. 61004073208) - ფიზ. პირი</v>
      </c>
      <c r="V2287" s="6" t="s">
        <v>62</v>
      </c>
      <c r="W2287" s="6" t="s">
        <v>63</v>
      </c>
      <c r="X2287" s="6" t="s">
        <v>92</v>
      </c>
    </row>
    <row r="2288">
      <c r="A2288" s="5">
        <v>45232.70148688657</v>
      </c>
      <c r="B2288" s="6" t="s">
        <v>11592</v>
      </c>
      <c r="C2288" s="6" t="s">
        <v>9864</v>
      </c>
      <c r="D2288" s="1" t="str">
        <f>VLOOKUP(X2288,'Entity Types'!B:C,2,false)</f>
        <v>ფიზ. პირი</v>
      </c>
      <c r="E2288" s="1" t="b">
        <v>1</v>
      </c>
      <c r="F2288" s="6" t="s">
        <v>11593</v>
      </c>
      <c r="G2288" s="6" t="str">
        <f>VLOOKUP(W2288, Countries!B:H,7,false)</f>
        <v>საქართველო - GEO</v>
      </c>
      <c r="N2288" s="6" t="s">
        <v>11594</v>
      </c>
      <c r="P2288" s="6" t="s">
        <v>11595</v>
      </c>
      <c r="T2288" s="1" t="str">
        <f t="shared" si="1"/>
        <v>ICE002287</v>
      </c>
      <c r="U2288" s="1" t="str">
        <f>TRIM(B2288)&amp;" (ს.კ. "&amp;TRIM(F2288)&amp;") - "&amp;VLOOKUP(X2288,'Entity Types'!B:C,2,false)</f>
        <v>ქეთევან ანდღულაძე (ს.კ. 11001032796) - ფიზ. პირი</v>
      </c>
      <c r="V2288" s="6" t="s">
        <v>62</v>
      </c>
      <c r="W2288" s="6" t="s">
        <v>63</v>
      </c>
      <c r="X2288" s="6" t="s">
        <v>92</v>
      </c>
    </row>
    <row r="2289">
      <c r="A2289" s="5">
        <v>45233.73458552083</v>
      </c>
      <c r="B2289" s="6" t="s">
        <v>11596</v>
      </c>
      <c r="C2289" s="6" t="s">
        <v>9789</v>
      </c>
      <c r="D2289" s="1" t="str">
        <f>VLOOKUP(X2289,'Entity Types'!B:C,2,false)</f>
        <v>ფიზ. პირი</v>
      </c>
      <c r="E2289" s="1" t="b">
        <v>1</v>
      </c>
      <c r="F2289" s="6" t="s">
        <v>11597</v>
      </c>
      <c r="G2289" s="6" t="str">
        <f>VLOOKUP(W2289, Countries!B:H,7,false)</f>
        <v>საქართველო - GEO</v>
      </c>
      <c r="N2289" s="6" t="s">
        <v>11598</v>
      </c>
      <c r="P2289" s="6" t="s">
        <v>11599</v>
      </c>
      <c r="T2289" s="1" t="str">
        <f t="shared" si="1"/>
        <v>ICE002288</v>
      </c>
      <c r="U2289" s="1" t="str">
        <f>TRIM(B2289)&amp;" (ს.კ. "&amp;TRIM(F2289)&amp;") - "&amp;VLOOKUP(X2289,'Entity Types'!B:C,2,false)</f>
        <v>დავით გოგიტიძე (ს.კ. 61006013348) - ფიზ. პირი</v>
      </c>
      <c r="V2289" s="6" t="s">
        <v>62</v>
      </c>
      <c r="W2289" s="6" t="s">
        <v>63</v>
      </c>
      <c r="X2289" s="6" t="s">
        <v>92</v>
      </c>
    </row>
    <row r="2290">
      <c r="A2290" s="5">
        <v>45239.7714330787</v>
      </c>
      <c r="B2290" s="6" t="s">
        <v>3636</v>
      </c>
      <c r="C2290" s="6" t="s">
        <v>9789</v>
      </c>
      <c r="D2290" s="1" t="str">
        <f>VLOOKUP(X2290,'Entity Types'!B:C,2,false)</f>
        <v>ფიზ. პირი</v>
      </c>
      <c r="E2290" s="1" t="b">
        <v>1</v>
      </c>
      <c r="F2290" s="6" t="s">
        <v>3637</v>
      </c>
      <c r="G2290" s="6" t="str">
        <f>VLOOKUP(W2290, Countries!B:H,7,false)</f>
        <v>საქართველო - GEO</v>
      </c>
      <c r="N2290" s="6" t="s">
        <v>11600</v>
      </c>
      <c r="P2290" s="6" t="s">
        <v>11601</v>
      </c>
      <c r="T2290" s="1" t="str">
        <f t="shared" si="1"/>
        <v>ICE002289</v>
      </c>
      <c r="U2290" s="1" t="str">
        <f>TRIM(B2290)&amp;" (ს.კ. "&amp;TRIM(F2290)&amp;") - "&amp;VLOOKUP(X2290,'Entity Types'!B:C,2,false)</f>
        <v>მირიან ქართველიშვილი (ს.კ. 61006070700) - ფიზ. პირი</v>
      </c>
      <c r="V2290" s="6" t="s">
        <v>62</v>
      </c>
      <c r="W2290" s="6" t="s">
        <v>63</v>
      </c>
      <c r="X2290" s="6" t="s">
        <v>92</v>
      </c>
    </row>
    <row r="2291">
      <c r="A2291" s="5">
        <v>45240.759305405096</v>
      </c>
      <c r="B2291" s="6" t="s">
        <v>11602</v>
      </c>
      <c r="C2291" s="6" t="s">
        <v>9789</v>
      </c>
      <c r="D2291" s="1" t="str">
        <f>VLOOKUP(X2291,'Entity Types'!B:C,2,false)</f>
        <v>ფიზ. პირი</v>
      </c>
      <c r="E2291" s="1" t="b">
        <v>1</v>
      </c>
      <c r="F2291" s="6" t="s">
        <v>11603</v>
      </c>
      <c r="G2291" s="6" t="str">
        <f>VLOOKUP(W2291, Countries!B:H,7,false)</f>
        <v>საქართველო - GEO</v>
      </c>
      <c r="N2291" s="6" t="s">
        <v>11604</v>
      </c>
      <c r="P2291" s="6" t="s">
        <v>11605</v>
      </c>
      <c r="T2291" s="1" t="str">
        <f t="shared" si="1"/>
        <v>ICE002290</v>
      </c>
      <c r="U2291" s="1" t="str">
        <f>TRIM(B2291)&amp;" (ს.კ. "&amp;TRIM(F2291)&amp;") - "&amp;VLOOKUP(X2291,'Entity Types'!B:C,2,false)</f>
        <v>ზაზა ტეტემაძე (ს.კ. 61006048826) - ფიზ. პირი</v>
      </c>
      <c r="V2291" s="6" t="s">
        <v>62</v>
      </c>
      <c r="W2291" s="6" t="s">
        <v>63</v>
      </c>
      <c r="X2291" s="6" t="s">
        <v>92</v>
      </c>
    </row>
    <row r="2292">
      <c r="A2292" s="5">
        <v>45240.759305405096</v>
      </c>
      <c r="B2292" s="6" t="s">
        <v>11606</v>
      </c>
      <c r="C2292" s="6" t="s">
        <v>9789</v>
      </c>
      <c r="D2292" s="1" t="str">
        <f>VLOOKUP(X2292,'Entity Types'!B:C,2,false)</f>
        <v>ფიზ. პირი</v>
      </c>
      <c r="E2292" s="1" t="b">
        <v>1</v>
      </c>
      <c r="F2292" s="6" t="s">
        <v>11607</v>
      </c>
      <c r="G2292" s="6" t="str">
        <f>VLOOKUP(W2292, Countries!B:H,7,false)</f>
        <v>საქართველო - GEO</v>
      </c>
      <c r="N2292" s="6" t="s">
        <v>11608</v>
      </c>
      <c r="P2292" s="6" t="s">
        <v>11609</v>
      </c>
      <c r="T2292" s="1" t="str">
        <f t="shared" si="1"/>
        <v>ICE002291</v>
      </c>
      <c r="U2292" s="1" t="str">
        <f>TRIM(B2292)&amp;" (ს.კ. "&amp;TRIM(F2292)&amp;") - "&amp;VLOOKUP(X2292,'Entity Types'!B:C,2,false)</f>
        <v>ზურაბ ცივნარიძე (ს.კ. 61001074086) - ფიზ. პირი</v>
      </c>
      <c r="V2292" s="6" t="s">
        <v>62</v>
      </c>
      <c r="W2292" s="6" t="s">
        <v>63</v>
      </c>
      <c r="X2292" s="6" t="s">
        <v>92</v>
      </c>
    </row>
    <row r="2293">
      <c r="A2293" s="7">
        <v>45240.759305405096</v>
      </c>
      <c r="B2293" s="6" t="s">
        <v>11610</v>
      </c>
      <c r="C2293" s="6" t="s">
        <v>9789</v>
      </c>
      <c r="D2293" s="1" t="str">
        <f>VLOOKUP(X2293,'Entity Types'!B:C,2,false)</f>
        <v>ფიზ. პირი</v>
      </c>
      <c r="E2293" s="1" t="b">
        <v>1</v>
      </c>
      <c r="F2293" s="6" t="s">
        <v>11611</v>
      </c>
      <c r="G2293" s="6" t="str">
        <f>VLOOKUP(W2293, Countries!B:H,7,false)</f>
        <v>საქართველო - GEO</v>
      </c>
      <c r="N2293" s="6" t="s">
        <v>11612</v>
      </c>
      <c r="P2293" s="6" t="s">
        <v>11613</v>
      </c>
      <c r="T2293" s="1" t="str">
        <f t="shared" si="1"/>
        <v>ICE002292</v>
      </c>
      <c r="U2293" s="1" t="str">
        <f>TRIM(B2293)&amp;" (ს.კ. "&amp;TRIM(F2293)&amp;") - "&amp;VLOOKUP(X2293,'Entity Types'!B:C,2,false)</f>
        <v>ჯამბულ თურმანიძე (ს.კ. 61008003664) - ფიზ. პირი</v>
      </c>
      <c r="V2293" s="6" t="s">
        <v>62</v>
      </c>
      <c r="W2293" s="6" t="s">
        <v>63</v>
      </c>
      <c r="X2293" s="6" t="s">
        <v>92</v>
      </c>
    </row>
    <row r="2294">
      <c r="A2294" s="5">
        <v>45246.63610289352</v>
      </c>
      <c r="B2294" s="6" t="s">
        <v>11614</v>
      </c>
      <c r="C2294" s="6" t="s">
        <v>9778</v>
      </c>
      <c r="D2294" s="1" t="str">
        <f>VLOOKUP(X2294,'Entity Types'!B:C,2,false)</f>
        <v>შპს</v>
      </c>
      <c r="E2294" s="1" t="b">
        <v>0</v>
      </c>
      <c r="F2294" s="6" t="s">
        <v>11615</v>
      </c>
      <c r="G2294" s="6" t="str">
        <f>VLOOKUP(W2294, Countries!B:H,7,false)</f>
        <v>საქართველო - GEO</v>
      </c>
      <c r="H2294" s="6" t="s">
        <v>11616</v>
      </c>
      <c r="K2294" s="6" t="s">
        <v>59</v>
      </c>
      <c r="L2294" s="6">
        <v>3.3001004647E10</v>
      </c>
      <c r="N2294" s="6" t="s">
        <v>11617</v>
      </c>
      <c r="P2294" s="6" t="s">
        <v>11618</v>
      </c>
      <c r="S2294" s="6">
        <v>2381.0</v>
      </c>
      <c r="T2294" s="1" t="str">
        <f t="shared" si="1"/>
        <v>ICE002293</v>
      </c>
      <c r="U2294" s="1" t="str">
        <f>TRIM(B2294)&amp;" (ს.კ. "&amp;TRIM(F2294)&amp;") - "&amp;VLOOKUP(X2294,'Entity Types'!B:C,2,false)</f>
        <v>ავენიუ ბაი ორბი (ს.კ. 445488749) - შპს</v>
      </c>
      <c r="V2294" s="6" t="s">
        <v>62</v>
      </c>
      <c r="W2294" s="6" t="s">
        <v>63</v>
      </c>
      <c r="X2294" s="6" t="s">
        <v>64</v>
      </c>
    </row>
    <row r="2295">
      <c r="A2295" s="5">
        <v>45247.13078502315</v>
      </c>
      <c r="B2295" s="6" t="s">
        <v>11619</v>
      </c>
      <c r="C2295" s="6" t="s">
        <v>9778</v>
      </c>
      <c r="D2295" s="1" t="str">
        <f>VLOOKUP(X2295,'Entity Types'!B:C,2,false)</f>
        <v>შპს</v>
      </c>
      <c r="E2295" s="1" t="b">
        <v>0</v>
      </c>
      <c r="F2295" s="6" t="s">
        <v>11620</v>
      </c>
      <c r="G2295" s="6" t="str">
        <f>VLOOKUP(W2295, Countries!B:H,7,false)</f>
        <v>საქართველო - GEO</v>
      </c>
      <c r="K2295" s="6" t="s">
        <v>11621</v>
      </c>
      <c r="L2295" s="6">
        <v>6.1001004645E10</v>
      </c>
      <c r="N2295" s="6" t="s">
        <v>11617</v>
      </c>
      <c r="P2295" s="6" t="s">
        <v>11622</v>
      </c>
      <c r="S2295" s="6">
        <v>2487.0</v>
      </c>
      <c r="T2295" s="1" t="str">
        <f t="shared" si="1"/>
        <v>ICE002294</v>
      </c>
      <c r="U2295" s="1" t="str">
        <f>TRIM(B2295)&amp;" (ს.კ. "&amp;TRIM(F2295)&amp;") - "&amp;VLOOKUP(X2295,'Entity Types'!B:C,2,false)</f>
        <v>მტზ კომპანი (ს.კ. 445525478) - შპს</v>
      </c>
      <c r="V2295" s="6" t="s">
        <v>62</v>
      </c>
      <c r="W2295" s="6" t="s">
        <v>63</v>
      </c>
      <c r="X2295" s="6" t="s">
        <v>64</v>
      </c>
    </row>
    <row r="2296">
      <c r="A2296" s="5">
        <v>45247.80118113426</v>
      </c>
      <c r="B2296" s="6" t="s">
        <v>11623</v>
      </c>
      <c r="C2296" s="6" t="s">
        <v>9789</v>
      </c>
      <c r="D2296" s="1" t="str">
        <f>VLOOKUP(X2296,'Entity Types'!B:C,2,false)</f>
        <v>ფიზ. პირი</v>
      </c>
      <c r="E2296" s="1" t="b">
        <v>0</v>
      </c>
      <c r="F2296" s="6" t="s">
        <v>11624</v>
      </c>
      <c r="G2296" s="6" t="str">
        <f>VLOOKUP(W2296, Countries!B:H,7,false)</f>
        <v>საქართველო - GEO</v>
      </c>
      <c r="N2296" s="6" t="s">
        <v>11625</v>
      </c>
      <c r="P2296" s="6" t="s">
        <v>11626</v>
      </c>
      <c r="T2296" s="1" t="str">
        <f t="shared" si="1"/>
        <v>ICE002295</v>
      </c>
      <c r="U2296" s="1" t="str">
        <f>TRIM(B2296)&amp;" (ს.კ. "&amp;TRIM(F2296)&amp;") - "&amp;VLOOKUP(X2296,'Entity Types'!B:C,2,false)</f>
        <v>თემურ ლორთქიფანიძე (ს.კ. 61006013707) - ფიზ. პირი</v>
      </c>
      <c r="V2296" s="6" t="s">
        <v>62</v>
      </c>
      <c r="W2296" s="6" t="s">
        <v>63</v>
      </c>
      <c r="X2296" s="6" t="s">
        <v>92</v>
      </c>
    </row>
    <row r="2297">
      <c r="A2297" s="5">
        <v>45250.52591486111</v>
      </c>
      <c r="B2297" s="6" t="s">
        <v>11627</v>
      </c>
      <c r="C2297" s="6" t="s">
        <v>9789</v>
      </c>
      <c r="D2297" s="1" t="str">
        <f>VLOOKUP(X2297,'Entity Types'!B:C,2,false)</f>
        <v>ფიზ. პირი</v>
      </c>
      <c r="E2297" s="1" t="b">
        <v>0</v>
      </c>
      <c r="F2297" s="6" t="s">
        <v>11628</v>
      </c>
      <c r="G2297" s="6" t="str">
        <f>VLOOKUP(W2297, Countries!B:H,7,false)</f>
        <v>საქართველო - GEO</v>
      </c>
      <c r="N2297" s="6" t="s">
        <v>11629</v>
      </c>
      <c r="P2297" s="6" t="s">
        <v>11630</v>
      </c>
      <c r="T2297" s="1" t="str">
        <f t="shared" si="1"/>
        <v>ICE002296</v>
      </c>
      <c r="U2297" s="1" t="str">
        <f>TRIM(B2297)&amp;" (ს.კ. "&amp;TRIM(F2297)&amp;") - "&amp;VLOOKUP(X2297,'Entity Types'!B:C,2,false)</f>
        <v>სერგეი მოროზ (ს.კ. 01460004640) - ფიზ. პირი</v>
      </c>
      <c r="V2297" s="6" t="s">
        <v>62</v>
      </c>
      <c r="W2297" s="6" t="s">
        <v>63</v>
      </c>
      <c r="X2297" s="6" t="s">
        <v>92</v>
      </c>
    </row>
    <row r="2298">
      <c r="A2298" s="7">
        <v>45251.820234328705</v>
      </c>
      <c r="B2298" s="6" t="s">
        <v>11631</v>
      </c>
      <c r="C2298" s="6" t="s">
        <v>9789</v>
      </c>
      <c r="D2298" s="1" t="str">
        <f>VLOOKUP(X2298,'Entity Types'!B:C,2,false)</f>
        <v>ინდ. მეწარმე</v>
      </c>
      <c r="E2298" s="1" t="b">
        <v>0</v>
      </c>
      <c r="F2298" s="6" t="s">
        <v>11632</v>
      </c>
      <c r="G2298" s="6" t="str">
        <f>VLOOKUP(W2298, Countries!B:H,7,false)</f>
        <v>საქართველო - GEO</v>
      </c>
      <c r="N2298" s="6" t="s">
        <v>11633</v>
      </c>
      <c r="P2298" s="6" t="s">
        <v>11634</v>
      </c>
      <c r="S2298" s="6">
        <v>2332.0</v>
      </c>
      <c r="T2298" s="1" t="str">
        <f t="shared" si="1"/>
        <v>ICE002297</v>
      </c>
      <c r="U2298" s="1" t="str">
        <f>TRIM(B2298)&amp;" (ს.კ. "&amp;TRIM(F2298)&amp;") - "&amp;VLOOKUP(X2298,'Entity Types'!B:C,2,false)</f>
        <v>გელა კირთაძე (ს.კ. 35001060955) - ინდ. მეწარმე</v>
      </c>
      <c r="V2298" s="6" t="s">
        <v>62</v>
      </c>
      <c r="W2298" s="6" t="s">
        <v>63</v>
      </c>
      <c r="X2298" s="6" t="s">
        <v>892</v>
      </c>
    </row>
    <row r="2299">
      <c r="A2299" s="5">
        <v>45252.49264357639</v>
      </c>
      <c r="B2299" s="6" t="s">
        <v>11635</v>
      </c>
      <c r="C2299" s="6" t="s">
        <v>9789</v>
      </c>
      <c r="D2299" s="1" t="str">
        <f>VLOOKUP(X2299,'Entity Types'!B:C,2,false)</f>
        <v>მცირე მეწარმე</v>
      </c>
      <c r="E2299" s="1" t="b">
        <v>0</v>
      </c>
      <c r="F2299" s="6" t="s">
        <v>11636</v>
      </c>
      <c r="G2299" s="6" t="str">
        <f>VLOOKUP(W2299, Countries!B:H,7,false)</f>
        <v>საქართველო - GEO</v>
      </c>
      <c r="N2299" s="6" t="s">
        <v>11637</v>
      </c>
      <c r="P2299" s="6" t="s">
        <v>11638</v>
      </c>
      <c r="S2299" s="6">
        <v>2333.0</v>
      </c>
      <c r="T2299" s="1" t="str">
        <f t="shared" si="1"/>
        <v>ICE002298</v>
      </c>
      <c r="U2299" s="1" t="str">
        <f>TRIM(B2299)&amp;" (ს.კ. "&amp;TRIM(F2299)&amp;") - "&amp;VLOOKUP(X2299,'Entity Types'!B:C,2,false)</f>
        <v>შოთა ღვინიაშვილი (ს.კ. 31001021836) - მცირე მეწარმე</v>
      </c>
      <c r="V2299" s="6" t="s">
        <v>62</v>
      </c>
      <c r="W2299" s="6" t="s">
        <v>63</v>
      </c>
      <c r="X2299" s="6" t="s">
        <v>417</v>
      </c>
    </row>
    <row r="2300">
      <c r="A2300" s="5">
        <v>45252.75375921297</v>
      </c>
      <c r="B2300" s="6" t="s">
        <v>11639</v>
      </c>
      <c r="C2300" s="6" t="s">
        <v>9778</v>
      </c>
      <c r="D2300" s="1" t="str">
        <f>VLOOKUP(X2300,'Entity Types'!B:C,2,false)</f>
        <v>შპს</v>
      </c>
      <c r="E2300" s="1" t="b">
        <v>0</v>
      </c>
      <c r="F2300" s="6" t="s">
        <v>11640</v>
      </c>
      <c r="G2300" s="6" t="str">
        <f>VLOOKUP(W2300, Countries!B:H,7,false)</f>
        <v>საქართველო - GEO</v>
      </c>
      <c r="N2300" s="6" t="s">
        <v>80</v>
      </c>
      <c r="P2300" s="6" t="s">
        <v>11641</v>
      </c>
      <c r="S2300" s="6">
        <v>2310.0</v>
      </c>
      <c r="T2300" s="1" t="str">
        <f t="shared" si="1"/>
        <v>ICE002299</v>
      </c>
      <c r="U2300" s="1" t="str">
        <f>TRIM(B2300)&amp;" (ს.კ. "&amp;TRIM(F2300)&amp;") - "&amp;VLOOKUP(X2300,'Entity Types'!B:C,2,false)</f>
        <v>ტელეგრაფი (ს.კ. 404505406) - შპს</v>
      </c>
      <c r="V2300" s="6" t="s">
        <v>62</v>
      </c>
      <c r="W2300" s="6" t="s">
        <v>63</v>
      </c>
      <c r="X2300" s="6" t="s">
        <v>64</v>
      </c>
    </row>
    <row r="2301">
      <c r="A2301" s="5">
        <v>45257.58372086806</v>
      </c>
      <c r="B2301" s="6" t="s">
        <v>11642</v>
      </c>
      <c r="C2301" s="6" t="s">
        <v>9789</v>
      </c>
      <c r="D2301" s="1" t="str">
        <f>VLOOKUP(X2301,'Entity Types'!B:C,2,false)</f>
        <v>შპს</v>
      </c>
      <c r="E2301" s="1" t="b">
        <v>0</v>
      </c>
      <c r="F2301" s="6" t="s">
        <v>11643</v>
      </c>
      <c r="G2301" s="6" t="str">
        <f>VLOOKUP(W2301, Countries!B:H,7,false)</f>
        <v>საქართველო - GEO</v>
      </c>
      <c r="N2301" s="6" t="s">
        <v>11644</v>
      </c>
      <c r="P2301" s="6" t="s">
        <v>11645</v>
      </c>
      <c r="T2301" s="1" t="str">
        <f t="shared" si="1"/>
        <v>ICE002300</v>
      </c>
      <c r="U2301" s="1" t="str">
        <f>TRIM(B2301)&amp;" (ს.კ. "&amp;TRIM(F2301)&amp;") - "&amp;VLOOKUP(X2301,'Entity Types'!B:C,2,false)</f>
        <v>გიორგი გაბიტაშვილი (ს.კ. 01001070371) - შპს</v>
      </c>
      <c r="V2301" s="6" t="s">
        <v>62</v>
      </c>
      <c r="W2301" s="6" t="s">
        <v>63</v>
      </c>
      <c r="X2301" s="6" t="s">
        <v>64</v>
      </c>
    </row>
    <row r="2302">
      <c r="A2302" s="5">
        <v>45257.58372086806</v>
      </c>
      <c r="B2302" s="6" t="s">
        <v>11646</v>
      </c>
      <c r="C2302" s="6" t="s">
        <v>9789</v>
      </c>
      <c r="D2302" s="1" t="str">
        <f>VLOOKUP(X2302,'Entity Types'!B:C,2,false)</f>
        <v>შპს</v>
      </c>
      <c r="E2302" s="1" t="b">
        <v>0</v>
      </c>
      <c r="F2302" s="6" t="s">
        <v>11647</v>
      </c>
      <c r="G2302" s="6" t="str">
        <f>VLOOKUP(W2302, Countries!B:H,7,false)</f>
        <v>საქართველო - GEO</v>
      </c>
      <c r="N2302" s="6" t="s">
        <v>11648</v>
      </c>
      <c r="P2302" s="6" t="s">
        <v>11649</v>
      </c>
      <c r="T2302" s="1" t="str">
        <f t="shared" si="1"/>
        <v>ICE002301</v>
      </c>
      <c r="U2302" s="1" t="str">
        <f>TRIM(B2302)&amp;" (ს.კ. "&amp;TRIM(F2302)&amp;") - "&amp;VLOOKUP(X2302,'Entity Types'!B:C,2,false)</f>
        <v>ალეკო გაბათაშვილი (ს.კ. 01027080902) - შპს</v>
      </c>
      <c r="V2302" s="6" t="s">
        <v>62</v>
      </c>
      <c r="W2302" s="6" t="s">
        <v>63</v>
      </c>
      <c r="X2302" s="6" t="s">
        <v>64</v>
      </c>
    </row>
    <row r="2303">
      <c r="A2303" s="5">
        <v>45257.62180071759</v>
      </c>
      <c r="B2303" s="6" t="s">
        <v>11650</v>
      </c>
      <c r="C2303" s="6" t="s">
        <v>9789</v>
      </c>
      <c r="D2303" s="1" t="str">
        <f>VLOOKUP(X2303,'Entity Types'!B:C,2,false)</f>
        <v>ფიზ. პირი</v>
      </c>
      <c r="E2303" s="1" t="b">
        <v>0</v>
      </c>
      <c r="F2303" s="6" t="s">
        <v>11651</v>
      </c>
      <c r="G2303" s="6" t="str">
        <f>VLOOKUP(W2303, Countries!B:H,7,false)</f>
        <v>საქართველო - GEO</v>
      </c>
      <c r="N2303" s="6" t="s">
        <v>11652</v>
      </c>
      <c r="P2303" s="6" t="s">
        <v>11653</v>
      </c>
      <c r="T2303" s="1" t="str">
        <f t="shared" si="1"/>
        <v>ICE002302</v>
      </c>
      <c r="U2303" s="1" t="str">
        <f>TRIM(B2303)&amp;" (ს.კ. "&amp;TRIM(F2303)&amp;") - "&amp;VLOOKUP(X2303,'Entity Types'!B:C,2,false)</f>
        <v>ნარეკ ჰარუტინიან (ს.კ. BA1241322) - ფიზ. პირი</v>
      </c>
      <c r="V2303" s="6" t="s">
        <v>62</v>
      </c>
      <c r="W2303" s="6" t="s">
        <v>63</v>
      </c>
      <c r="X2303" s="6" t="s">
        <v>92</v>
      </c>
    </row>
    <row r="2304">
      <c r="A2304" s="5">
        <v>45258.70515521991</v>
      </c>
      <c r="B2304" s="6" t="s">
        <v>11654</v>
      </c>
      <c r="C2304" s="6" t="s">
        <v>9789</v>
      </c>
      <c r="D2304" s="1" t="str">
        <f>VLOOKUP(X2304,'Entity Types'!B:C,2,false)</f>
        <v>ფიზ. პირი</v>
      </c>
      <c r="E2304" s="1" t="b">
        <v>1</v>
      </c>
      <c r="F2304" s="6" t="s">
        <v>11655</v>
      </c>
      <c r="G2304" s="6" t="str">
        <f>VLOOKUP(W2304, Countries!B:H,7,false)</f>
        <v>საქართველო - GEO</v>
      </c>
      <c r="N2304" s="6" t="s">
        <v>80</v>
      </c>
      <c r="P2304" s="6" t="s">
        <v>11656</v>
      </c>
      <c r="S2304" s="6">
        <v>2323.0</v>
      </c>
      <c r="T2304" s="1" t="str">
        <f t="shared" si="1"/>
        <v>ICE002303</v>
      </c>
      <c r="U2304" s="1" t="str">
        <f>TRIM(B2304)&amp;" (ს.კ. "&amp;TRIM(F2304)&amp;") - "&amp;VLOOKUP(X2304,'Entity Types'!B:C,2,false)</f>
        <v>ბესიკ ბერიძე (ს.კ. 01024001602) - ფიზ. პირი</v>
      </c>
      <c r="V2304" s="6" t="s">
        <v>62</v>
      </c>
      <c r="W2304" s="6" t="s">
        <v>63</v>
      </c>
      <c r="X2304" s="6" t="s">
        <v>92</v>
      </c>
    </row>
    <row r="2305">
      <c r="A2305" s="5">
        <v>45259.657513784725</v>
      </c>
      <c r="B2305" s="6" t="s">
        <v>11657</v>
      </c>
      <c r="C2305" s="6" t="s">
        <v>9778</v>
      </c>
      <c r="D2305" s="1" t="str">
        <f>VLOOKUP(X2305,'Entity Types'!B:C,2,false)</f>
        <v>შპს</v>
      </c>
      <c r="E2305" s="1" t="b">
        <v>0</v>
      </c>
      <c r="F2305" s="6" t="s">
        <v>11658</v>
      </c>
      <c r="G2305" s="6" t="str">
        <f>VLOOKUP(W2305, Countries!B:H,7,false)</f>
        <v>საქართველო - GEO</v>
      </c>
      <c r="K2305" s="6" t="s">
        <v>11659</v>
      </c>
      <c r="L2305" s="6">
        <v>1.024001989E9</v>
      </c>
      <c r="N2305" s="6" t="s">
        <v>80</v>
      </c>
      <c r="P2305" s="6" t="s">
        <v>11660</v>
      </c>
      <c r="S2305" s="6">
        <v>2307.0</v>
      </c>
      <c r="T2305" s="1" t="str">
        <f t="shared" si="1"/>
        <v>ICE002304</v>
      </c>
      <c r="U2305" s="1" t="str">
        <f>TRIM(B2305)&amp;" (ს.კ. "&amp;TRIM(F2305)&amp;") - "&amp;VLOOKUP(X2305,'Entity Types'!B:C,2,false)</f>
        <v>არგო მენეჯმენტი (ს.კ. 445391647) - შპს</v>
      </c>
      <c r="V2305" s="6" t="s">
        <v>62</v>
      </c>
      <c r="W2305" s="6" t="s">
        <v>63</v>
      </c>
      <c r="X2305" s="6" t="s">
        <v>64</v>
      </c>
    </row>
    <row r="2306">
      <c r="A2306" s="5">
        <v>45260.6145196875</v>
      </c>
      <c r="B2306" s="6" t="s">
        <v>11661</v>
      </c>
      <c r="C2306" s="6" t="s">
        <v>9789</v>
      </c>
      <c r="D2306" s="1" t="str">
        <f>VLOOKUP(X2306,'Entity Types'!B:C,2,false)</f>
        <v>ფიზ. პირი</v>
      </c>
      <c r="E2306" s="1" t="b">
        <v>1</v>
      </c>
      <c r="F2306" s="6" t="s">
        <v>11662</v>
      </c>
      <c r="G2306" s="6" t="str">
        <f>VLOOKUP(W2306, Countries!B:H,7,false)</f>
        <v>საქართველო - GEO</v>
      </c>
      <c r="M2306" s="6" t="s">
        <v>11663</v>
      </c>
      <c r="N2306" s="6" t="s">
        <v>11663</v>
      </c>
      <c r="P2306" s="6" t="s">
        <v>11664</v>
      </c>
      <c r="T2306" s="1" t="str">
        <f t="shared" si="1"/>
        <v>ICE002305</v>
      </c>
      <c r="U2306" s="1" t="str">
        <f>TRIM(B2306)&amp;" (ს.კ. "&amp;TRIM(F2306)&amp;") - "&amp;VLOOKUP(X2306,'Entity Types'!B:C,2,false)</f>
        <v>სერგო ნიაური (ს.კ. 01029012316) - ფიზ. პირი</v>
      </c>
      <c r="V2306" s="6" t="s">
        <v>62</v>
      </c>
      <c r="W2306" s="6" t="s">
        <v>63</v>
      </c>
      <c r="X2306" s="6" t="s">
        <v>92</v>
      </c>
    </row>
    <row r="2307">
      <c r="A2307" s="7">
        <v>45262.51811158565</v>
      </c>
      <c r="B2307" s="6" t="s">
        <v>11665</v>
      </c>
      <c r="C2307" s="6" t="s">
        <v>9789</v>
      </c>
      <c r="D2307" s="1" t="str">
        <f>VLOOKUP(X2307,'Entity Types'!B:C,2,false)</f>
        <v>მცირე მეწარმე</v>
      </c>
      <c r="E2307" s="1" t="b">
        <v>0</v>
      </c>
      <c r="F2307" s="6" t="s">
        <v>11666</v>
      </c>
      <c r="G2307" s="6" t="str">
        <f>VLOOKUP(W2307, Countries!B:H,7,false)</f>
        <v>საქართველო - GEO</v>
      </c>
      <c r="M2307" s="6" t="s">
        <v>11667</v>
      </c>
      <c r="N2307" s="6" t="s">
        <v>11667</v>
      </c>
      <c r="P2307" s="6" t="s">
        <v>11668</v>
      </c>
      <c r="S2307" s="6">
        <v>2343.0</v>
      </c>
      <c r="T2307" s="1" t="str">
        <f t="shared" si="1"/>
        <v>ICE002306</v>
      </c>
      <c r="U2307" s="1" t="str">
        <f>TRIM(B2307)&amp;" (ს.კ. "&amp;TRIM(F2307)&amp;") - "&amp;VLOOKUP(X2307,'Entity Types'!B:C,2,false)</f>
        <v>ზაქარია ბიძინაშვილი (ს.კ. 01003016533) - მცირე მეწარმე</v>
      </c>
      <c r="V2307" s="6" t="s">
        <v>62</v>
      </c>
      <c r="W2307" s="6" t="s">
        <v>63</v>
      </c>
      <c r="X2307" s="6" t="s">
        <v>417</v>
      </c>
    </row>
    <row r="2308">
      <c r="A2308" s="7">
        <v>45263.86394243056</v>
      </c>
      <c r="B2308" s="6" t="s">
        <v>11669</v>
      </c>
      <c r="C2308" s="6" t="s">
        <v>9778</v>
      </c>
      <c r="D2308" s="1" t="str">
        <f>VLOOKUP(X2308,'Entity Types'!B:C,2,false)</f>
        <v>უცხოური საწარმო</v>
      </c>
      <c r="E2308" s="1" t="b">
        <v>0</v>
      </c>
      <c r="F2308" s="6" t="s">
        <v>9823</v>
      </c>
      <c r="G2308" s="6" t="str">
        <f>VLOOKUP(W2308, Countries!B:H,7,false)</f>
        <v>თურქეთი - TUR</v>
      </c>
      <c r="H2308" s="6" t="s">
        <v>11670</v>
      </c>
      <c r="M2308" s="6" t="s">
        <v>11671</v>
      </c>
      <c r="N2308" s="6" t="s">
        <v>11672</v>
      </c>
      <c r="P2308" s="6" t="s">
        <v>11673</v>
      </c>
      <c r="T2308" s="1" t="str">
        <f t="shared" si="1"/>
        <v>ICE002307</v>
      </c>
      <c r="U2308" s="1" t="str">
        <f>TRIM(B2308)&amp;" (ს.კ. "&amp;TRIM(F2308)&amp;") - "&amp;VLOOKUP(X2308,'Entity Types'!B:C,2,false)</f>
        <v>TAYTECH OTOMASYON ve BILISIM TEKNOLOJILERI A.S. (ს.კ. 0) - უცხოური საწარმო</v>
      </c>
      <c r="V2308" s="6" t="s">
        <v>62</v>
      </c>
      <c r="W2308" s="6" t="s">
        <v>5813</v>
      </c>
      <c r="X2308" s="6" t="s">
        <v>5797</v>
      </c>
    </row>
    <row r="2309">
      <c r="A2309" s="5">
        <v>45264.70587712963</v>
      </c>
      <c r="B2309" s="6" t="s">
        <v>11674</v>
      </c>
      <c r="C2309" s="6" t="s">
        <v>9789</v>
      </c>
      <c r="D2309" s="1" t="str">
        <f>VLOOKUP(X2309,'Entity Types'!B:C,2,false)</f>
        <v>ფიზ. პირი</v>
      </c>
      <c r="E2309" s="1" t="b">
        <v>1</v>
      </c>
      <c r="F2309" s="6" t="s">
        <v>11675</v>
      </c>
      <c r="G2309" s="6" t="str">
        <f>VLOOKUP(W2309, Countries!B:H,7,false)</f>
        <v>საქართველო - GEO</v>
      </c>
      <c r="N2309" s="6" t="s">
        <v>80</v>
      </c>
      <c r="P2309" s="6" t="s">
        <v>11676</v>
      </c>
      <c r="S2309" s="6">
        <v>2347.0</v>
      </c>
      <c r="T2309" s="1" t="str">
        <f t="shared" si="1"/>
        <v>ICE002308</v>
      </c>
      <c r="U2309" s="1" t="str">
        <f>TRIM(B2309)&amp;" (ს.კ. "&amp;TRIM(F2309)&amp;") - "&amp;VLOOKUP(X2309,'Entity Types'!B:C,2,false)</f>
        <v>ვახტანგი ხაბაზი (ს.კ. 61004063799) - ფიზ. პირი</v>
      </c>
      <c r="V2309" s="6" t="s">
        <v>62</v>
      </c>
      <c r="W2309" s="6" t="s">
        <v>63</v>
      </c>
      <c r="X2309" s="6" t="s">
        <v>92</v>
      </c>
    </row>
    <row r="2310">
      <c r="A2310" s="5">
        <v>45265.67807996528</v>
      </c>
      <c r="B2310" s="6" t="s">
        <v>11677</v>
      </c>
      <c r="C2310" s="6" t="s">
        <v>9789</v>
      </c>
      <c r="D2310" s="1" t="str">
        <f>VLOOKUP(X2310,'Entity Types'!B:C,2,false)</f>
        <v>ფიზ. პირი</v>
      </c>
      <c r="E2310" s="1" t="b">
        <v>1</v>
      </c>
      <c r="F2310" s="6" t="s">
        <v>11678</v>
      </c>
      <c r="G2310" s="6" t="str">
        <f>VLOOKUP(W2310, Countries!B:H,7,false)</f>
        <v>საქართველო - GEO</v>
      </c>
      <c r="N2310" s="6" t="s">
        <v>11679</v>
      </c>
      <c r="P2310" s="6" t="s">
        <v>11680</v>
      </c>
      <c r="T2310" s="1" t="str">
        <f t="shared" si="1"/>
        <v>ICE002309</v>
      </c>
      <c r="U2310" s="1" t="str">
        <f>TRIM(B2310)&amp;" (ს.კ. "&amp;TRIM(F2310)&amp;") - "&amp;VLOOKUP(X2310,'Entity Types'!B:C,2,false)</f>
        <v>გიორგი დონდოლაძე (ს.კ. 61001015862) - ფიზ. პირი</v>
      </c>
      <c r="V2310" s="6" t="s">
        <v>62</v>
      </c>
      <c r="W2310" s="6" t="s">
        <v>63</v>
      </c>
      <c r="X2310" s="6" t="s">
        <v>92</v>
      </c>
    </row>
    <row r="2311">
      <c r="A2311" s="5">
        <v>45265.67807996528</v>
      </c>
      <c r="B2311" s="6" t="s">
        <v>11681</v>
      </c>
      <c r="C2311" s="6" t="s">
        <v>9789</v>
      </c>
      <c r="D2311" s="1" t="str">
        <f>VLOOKUP(X2311,'Entity Types'!B:C,2,false)</f>
        <v>ფიზ. პირი</v>
      </c>
      <c r="E2311" s="1" t="b">
        <v>1</v>
      </c>
      <c r="F2311" s="6" t="s">
        <v>11682</v>
      </c>
      <c r="G2311" s="6" t="str">
        <f>VLOOKUP(W2311, Countries!B:H,7,false)</f>
        <v>საქართველო - GEO</v>
      </c>
      <c r="N2311" s="6" t="s">
        <v>11683</v>
      </c>
      <c r="P2311" s="6" t="s">
        <v>11684</v>
      </c>
      <c r="T2311" s="1" t="str">
        <f t="shared" si="1"/>
        <v>ICE002310</v>
      </c>
      <c r="U2311" s="1" t="str">
        <f>TRIM(B2311)&amp;" (ს.კ. "&amp;TRIM(F2311)&amp;") - "&amp;VLOOKUP(X2311,'Entity Types'!B:C,2,false)</f>
        <v>ლევან ლიპარტაშვილი (ს.კ. 01027080533) - ფიზ. პირი</v>
      </c>
      <c r="V2311" s="6" t="s">
        <v>62</v>
      </c>
      <c r="W2311" s="6" t="s">
        <v>63</v>
      </c>
      <c r="X2311" s="6" t="s">
        <v>92</v>
      </c>
    </row>
    <row r="2312">
      <c r="A2312" s="5">
        <v>45265.74443203704</v>
      </c>
      <c r="B2312" s="6" t="s">
        <v>11685</v>
      </c>
      <c r="C2312" s="6" t="s">
        <v>9789</v>
      </c>
      <c r="D2312" s="1" t="str">
        <f>VLOOKUP(X2312,'Entity Types'!B:C,2,false)</f>
        <v>მცირე მეწარმე</v>
      </c>
      <c r="E2312" s="1" t="b">
        <v>1</v>
      </c>
      <c r="F2312" s="6" t="s">
        <v>11686</v>
      </c>
      <c r="G2312" s="6" t="str">
        <f>VLOOKUP(W2312, Countries!B:H,7,false)</f>
        <v>საქართველო - GEO</v>
      </c>
      <c r="N2312" s="6" t="s">
        <v>11687</v>
      </c>
      <c r="P2312" s="6" t="s">
        <v>11688</v>
      </c>
      <c r="S2312" s="6">
        <v>2317.0</v>
      </c>
      <c r="T2312" s="1" t="str">
        <f t="shared" si="1"/>
        <v>ICE002311</v>
      </c>
      <c r="U2312" s="1" t="str">
        <f>TRIM(B2312)&amp;" (ს.კ. "&amp;TRIM(F2312)&amp;") - "&amp;VLOOKUP(X2312,'Entity Types'!B:C,2,false)</f>
        <v>გურამ ბალიაშვილი (ს.კ. 59001010757) - მცირე მეწარმე</v>
      </c>
      <c r="V2312" s="6" t="s">
        <v>62</v>
      </c>
      <c r="W2312" s="6" t="s">
        <v>63</v>
      </c>
      <c r="X2312" s="6" t="s">
        <v>417</v>
      </c>
    </row>
    <row r="2313">
      <c r="A2313" s="7">
        <v>45267.87338355324</v>
      </c>
      <c r="B2313" s="6" t="s">
        <v>11689</v>
      </c>
      <c r="C2313" s="6" t="s">
        <v>9778</v>
      </c>
      <c r="D2313" s="1" t="str">
        <f>VLOOKUP(X2313,'Entity Types'!B:C,2,false)</f>
        <v>შპს</v>
      </c>
      <c r="E2313" s="1" t="b">
        <v>0</v>
      </c>
      <c r="F2313" s="6" t="s">
        <v>11690</v>
      </c>
      <c r="G2313" s="6" t="str">
        <f>VLOOKUP(W2313, Countries!B:H,7,false)</f>
        <v>საქართველო - GEO</v>
      </c>
      <c r="N2313" s="6" t="s">
        <v>11691</v>
      </c>
      <c r="P2313" s="6" t="s">
        <v>11692</v>
      </c>
      <c r="S2313" s="6">
        <v>2350.0</v>
      </c>
      <c r="T2313" s="1" t="str">
        <f t="shared" si="1"/>
        <v>ICE002312</v>
      </c>
      <c r="U2313" s="1" t="str">
        <f>TRIM(B2313)&amp;" (ს.კ. "&amp;TRIM(F2313)&amp;") - "&amp;VLOOKUP(X2313,'Entity Types'!B:C,2,false)</f>
        <v>ფორტუნა (ს.კ. 445458594) - შპს</v>
      </c>
      <c r="V2313" s="6" t="s">
        <v>62</v>
      </c>
      <c r="W2313" s="6" t="s">
        <v>63</v>
      </c>
      <c r="X2313" s="6" t="s">
        <v>64</v>
      </c>
    </row>
    <row r="2314">
      <c r="A2314" s="5">
        <v>45268.6639505787</v>
      </c>
      <c r="B2314" s="6" t="s">
        <v>11693</v>
      </c>
      <c r="C2314" s="6" t="s">
        <v>9789</v>
      </c>
      <c r="D2314" s="1" t="str">
        <f>VLOOKUP(X2314,'Entity Types'!B:C,2,false)</f>
        <v>მცირე მეწარმე</v>
      </c>
      <c r="E2314" s="1" t="b">
        <v>0</v>
      </c>
      <c r="F2314" s="6" t="s">
        <v>11694</v>
      </c>
      <c r="G2314" s="6" t="str">
        <f>VLOOKUP(W2314, Countries!B:H,7,false)</f>
        <v>საქართველო - GEO</v>
      </c>
      <c r="N2314" s="6" t="s">
        <v>11695</v>
      </c>
      <c r="P2314" s="6" t="s">
        <v>11696</v>
      </c>
      <c r="S2314" s="6">
        <v>2352.0</v>
      </c>
      <c r="T2314" s="1" t="str">
        <f t="shared" si="1"/>
        <v>ICE002313</v>
      </c>
      <c r="U2314" s="1" t="str">
        <f>TRIM(B2314)&amp;" (ს.კ. "&amp;TRIM(F2314)&amp;") - "&amp;VLOOKUP(X2314,'Entity Types'!B:C,2,false)</f>
        <v>ნიკა შამანაძე (ს.კ. 58001030155) - მცირე მეწარმე</v>
      </c>
      <c r="V2314" s="6" t="s">
        <v>62</v>
      </c>
      <c r="W2314" s="6" t="s">
        <v>63</v>
      </c>
      <c r="X2314" s="6" t="s">
        <v>417</v>
      </c>
    </row>
    <row r="2315">
      <c r="A2315" s="5">
        <v>45268.897189270836</v>
      </c>
      <c r="B2315" s="6" t="s">
        <v>11697</v>
      </c>
      <c r="C2315" s="6" t="s">
        <v>9789</v>
      </c>
      <c r="D2315" s="1" t="str">
        <f>VLOOKUP(X2315,'Entity Types'!B:C,2,false)</f>
        <v>ფიზ. პირი</v>
      </c>
      <c r="E2315" s="1" t="b">
        <v>1</v>
      </c>
      <c r="F2315" s="6" t="s">
        <v>11698</v>
      </c>
      <c r="G2315" s="6" t="str">
        <f>VLOOKUP(W2315, Countries!B:H,7,false)</f>
        <v>საქართველო - GEO</v>
      </c>
      <c r="N2315" s="6" t="s">
        <v>11699</v>
      </c>
      <c r="P2315" s="6" t="s">
        <v>11700</v>
      </c>
      <c r="T2315" s="1" t="str">
        <f t="shared" si="1"/>
        <v>ICE002314</v>
      </c>
      <c r="U2315" s="1" t="str">
        <f>TRIM(B2315)&amp;" (ს.კ. "&amp;TRIM(F2315)&amp;") - "&amp;VLOOKUP(X2315,'Entity Types'!B:C,2,false)</f>
        <v>ავთანდილ კირვალიძე (ს.კ. 01020014612) - ფიზ. პირი</v>
      </c>
      <c r="V2315" s="6" t="s">
        <v>62</v>
      </c>
      <c r="W2315" s="6" t="s">
        <v>63</v>
      </c>
      <c r="X2315" s="6" t="s">
        <v>92</v>
      </c>
    </row>
    <row r="2316">
      <c r="A2316" s="5">
        <v>45269.74869425926</v>
      </c>
      <c r="B2316" s="6" t="s">
        <v>11701</v>
      </c>
      <c r="C2316" s="6" t="s">
        <v>9789</v>
      </c>
      <c r="D2316" s="1" t="str">
        <f>VLOOKUP(X2316,'Entity Types'!B:C,2,false)</f>
        <v>ფიზ. პირი</v>
      </c>
      <c r="E2316" s="1" t="b">
        <v>1</v>
      </c>
      <c r="F2316" s="6" t="s">
        <v>11702</v>
      </c>
      <c r="G2316" s="6" t="str">
        <f>VLOOKUP(W2316, Countries!B:H,7,false)</f>
        <v>საქართველო - GEO</v>
      </c>
      <c r="N2316" s="6" t="s">
        <v>11703</v>
      </c>
      <c r="P2316" s="6" t="s">
        <v>11704</v>
      </c>
      <c r="T2316" s="1" t="str">
        <f t="shared" si="1"/>
        <v>ICE002315</v>
      </c>
      <c r="U2316" s="1" t="str">
        <f>TRIM(B2316)&amp;" (ს.კ. "&amp;TRIM(F2316)&amp;") - "&amp;VLOOKUP(X2316,'Entity Types'!B:C,2,false)</f>
        <v>ლევან ლომიძე (ს.კ. 35001126484) - ფიზ. პირი</v>
      </c>
      <c r="V2316" s="6" t="s">
        <v>62</v>
      </c>
      <c r="W2316" s="6" t="s">
        <v>63</v>
      </c>
      <c r="X2316" s="6" t="s">
        <v>92</v>
      </c>
    </row>
    <row r="2317">
      <c r="A2317" s="5">
        <v>45269.74869425926</v>
      </c>
      <c r="B2317" s="6" t="s">
        <v>11705</v>
      </c>
      <c r="C2317" s="6" t="s">
        <v>9789</v>
      </c>
      <c r="D2317" s="1" t="str">
        <f>VLOOKUP(X2317,'Entity Types'!B:C,2,false)</f>
        <v>ფიზ. პირი</v>
      </c>
      <c r="E2317" s="1" t="b">
        <v>1</v>
      </c>
      <c r="F2317" s="6" t="s">
        <v>11706</v>
      </c>
      <c r="G2317" s="6" t="str">
        <f>VLOOKUP(W2317, Countries!B:H,7,false)</f>
        <v>საქართველო - GEO</v>
      </c>
      <c r="N2317" s="6" t="s">
        <v>11707</v>
      </c>
      <c r="P2317" s="6" t="s">
        <v>11708</v>
      </c>
      <c r="T2317" s="1" t="str">
        <f t="shared" si="1"/>
        <v>ICE002316</v>
      </c>
      <c r="U2317" s="1" t="str">
        <f>TRIM(B2317)&amp;" (ს.კ. "&amp;TRIM(F2317)&amp;") - "&amp;VLOOKUP(X2317,'Entity Types'!B:C,2,false)</f>
        <v>ბესიკ ფალავანდიშვილი (ს.კ. 61008017286) - ფიზ. პირი</v>
      </c>
      <c r="V2317" s="6" t="s">
        <v>62</v>
      </c>
      <c r="W2317" s="6" t="s">
        <v>63</v>
      </c>
      <c r="X2317" s="6" t="s">
        <v>92</v>
      </c>
    </row>
    <row r="2318">
      <c r="A2318" s="5">
        <v>45271.61710480324</v>
      </c>
      <c r="B2318" s="6" t="s">
        <v>11709</v>
      </c>
      <c r="C2318" s="6" t="s">
        <v>9778</v>
      </c>
      <c r="D2318" s="1" t="str">
        <f>VLOOKUP(X2318,'Entity Types'!B:C,2,false)</f>
        <v>უცხოური საწარმო</v>
      </c>
      <c r="E2318" s="1" t="b">
        <v>0</v>
      </c>
      <c r="F2318" s="6" t="s">
        <v>80</v>
      </c>
      <c r="G2318" s="6" t="str">
        <f>VLOOKUP(W2318, Countries!B:H,7,false)</f>
        <v>თურქეთი - TUR</v>
      </c>
      <c r="N2318" s="6" t="s">
        <v>80</v>
      </c>
      <c r="P2318" s="6" t="s">
        <v>11710</v>
      </c>
      <c r="T2318" s="1" t="str">
        <f t="shared" si="1"/>
        <v>ICE002317</v>
      </c>
      <c r="U2318" s="1" t="str">
        <f>TRIM(B2318)&amp;" (ს.კ. "&amp;TRIM(F2318)&amp;") - "&amp;VLOOKUP(X2318,'Entity Types'!B:C,2,false)</f>
        <v>Termofan Havalandirma Sistemleri SAN. TIC. AS. (ს.კ. ) - უცხოური საწარმო</v>
      </c>
      <c r="V2318" s="6" t="s">
        <v>62</v>
      </c>
      <c r="W2318" s="6" t="s">
        <v>5813</v>
      </c>
      <c r="X2318" s="6" t="s">
        <v>5797</v>
      </c>
    </row>
    <row r="2319">
      <c r="A2319" s="5">
        <v>45274.660915127315</v>
      </c>
      <c r="B2319" s="6" t="s">
        <v>11711</v>
      </c>
      <c r="C2319" s="6" t="s">
        <v>9778</v>
      </c>
      <c r="D2319" s="1" t="str">
        <f>VLOOKUP(X2319,'Entity Types'!B:C,2,false)</f>
        <v>უცხოური საწარმო</v>
      </c>
      <c r="E2319" s="1" t="b">
        <v>0</v>
      </c>
      <c r="F2319" s="6" t="s">
        <v>80</v>
      </c>
      <c r="G2319" s="6" t="str">
        <f>VLOOKUP(W2319, Countries!B:H,7,false)</f>
        <v>ჩინეთი - CHN</v>
      </c>
      <c r="N2319" s="6" t="s">
        <v>80</v>
      </c>
      <c r="P2319" s="6" t="s">
        <v>11712</v>
      </c>
      <c r="T2319" s="1" t="str">
        <f t="shared" si="1"/>
        <v>ICE002318</v>
      </c>
      <c r="U2319" s="1" t="str">
        <f>TRIM(B2319)&amp;" (ს.კ. "&amp;TRIM(F2319)&amp;") - "&amp;VLOOKUP(X2319,'Entity Types'!B:C,2,false)</f>
        <v>SUZHOU HITECH ELEVATOR CO. LTD (ს.კ. ) - უცხოური საწარმო</v>
      </c>
      <c r="V2319" s="6" t="s">
        <v>62</v>
      </c>
      <c r="W2319" s="6" t="s">
        <v>5805</v>
      </c>
      <c r="X2319" s="6" t="s">
        <v>5797</v>
      </c>
    </row>
    <row r="2320">
      <c r="A2320" s="7">
        <v>45274.95990052083</v>
      </c>
      <c r="B2320" s="6" t="s">
        <v>11713</v>
      </c>
      <c r="C2320" s="6" t="s">
        <v>9789</v>
      </c>
      <c r="D2320" s="1" t="str">
        <f>VLOOKUP(X2320,'Entity Types'!B:C,2,false)</f>
        <v>ინდ. მეწარმე</v>
      </c>
      <c r="E2320" s="1" t="b">
        <v>0</v>
      </c>
      <c r="F2320" s="6" t="s">
        <v>11714</v>
      </c>
      <c r="G2320" s="6" t="str">
        <f>VLOOKUP(W2320, Countries!B:H,7,false)</f>
        <v>საქართველო - GEO</v>
      </c>
      <c r="N2320" s="6" t="s">
        <v>11715</v>
      </c>
      <c r="P2320" s="6" t="s">
        <v>11716</v>
      </c>
      <c r="S2320" s="6">
        <v>2365.0</v>
      </c>
      <c r="T2320" s="1" t="str">
        <f t="shared" si="1"/>
        <v>ICE002319</v>
      </c>
      <c r="U2320" s="1" t="str">
        <f>TRIM(B2320)&amp;" (ს.კ. "&amp;TRIM(F2320)&amp;") - "&amp;VLOOKUP(X2320,'Entity Types'!B:C,2,false)</f>
        <v>აბესალომ დოლიძე (ს.კ. 61004058001) - ინდ. მეწარმე</v>
      </c>
      <c r="V2320" s="6" t="s">
        <v>62</v>
      </c>
      <c r="W2320" s="6" t="s">
        <v>63</v>
      </c>
      <c r="X2320" s="6" t="s">
        <v>892</v>
      </c>
    </row>
    <row r="2321">
      <c r="A2321" s="5">
        <v>45274.96299637732</v>
      </c>
      <c r="B2321" s="6" t="s">
        <v>11717</v>
      </c>
      <c r="C2321" s="6" t="s">
        <v>9789</v>
      </c>
      <c r="D2321" s="1" t="str">
        <f>VLOOKUP(X2321,'Entity Types'!B:C,2,false)</f>
        <v>ფიზ. პირი</v>
      </c>
      <c r="E2321" s="1" t="b">
        <v>1</v>
      </c>
      <c r="F2321" s="6" t="s">
        <v>11718</v>
      </c>
      <c r="G2321" s="6" t="str">
        <f>VLOOKUP(W2321, Countries!B:H,7,false)</f>
        <v>საქართველო - GEO</v>
      </c>
      <c r="N2321" s="6" t="s">
        <v>11719</v>
      </c>
      <c r="P2321" s="6" t="s">
        <v>11720</v>
      </c>
      <c r="S2321" s="6">
        <v>2366.0</v>
      </c>
      <c r="T2321" s="1" t="str">
        <f t="shared" si="1"/>
        <v>ICE002320</v>
      </c>
      <c r="U2321" s="1" t="str">
        <f>TRIM(B2321)&amp;" (ს.კ. "&amp;TRIM(F2321)&amp;") - "&amp;VLOOKUP(X2321,'Entity Types'!B:C,2,false)</f>
        <v>იოსებ ინაიშვილი (ს.კ. 61004060306) - ფიზ. პირი</v>
      </c>
      <c r="V2321" s="6" t="s">
        <v>62</v>
      </c>
      <c r="W2321" s="6" t="s">
        <v>63</v>
      </c>
      <c r="X2321" s="6" t="s">
        <v>92</v>
      </c>
    </row>
    <row r="2322">
      <c r="A2322" s="5">
        <v>45275.52077555556</v>
      </c>
      <c r="B2322" s="6" t="s">
        <v>11721</v>
      </c>
      <c r="C2322" s="6" t="s">
        <v>9778</v>
      </c>
      <c r="D2322" s="1" t="str">
        <f>VLOOKUP(X2322,'Entity Types'!B:C,2,false)</f>
        <v>შპს</v>
      </c>
      <c r="E2322" s="1" t="b">
        <v>0</v>
      </c>
      <c r="F2322" s="6" t="s">
        <v>11722</v>
      </c>
      <c r="G2322" s="6" t="str">
        <f>VLOOKUP(W2322, Countries!B:H,7,false)</f>
        <v>საქართველო - GEO</v>
      </c>
      <c r="N2322" s="6" t="s">
        <v>11723</v>
      </c>
      <c r="P2322" s="6" t="s">
        <v>11724</v>
      </c>
      <c r="S2322" s="6">
        <v>2348.0</v>
      </c>
      <c r="T2322" s="1" t="str">
        <f t="shared" si="1"/>
        <v>ICE002321</v>
      </c>
      <c r="U2322" s="1" t="str">
        <f>TRIM(B2322)&amp;" (ს.კ. "&amp;TRIM(F2322)&amp;") - "&amp;VLOOKUP(X2322,'Entity Types'!B:C,2,false)</f>
        <v>ინტეგრალ ქონსთრაქშენი (ს.კ. 400247540) - შპს</v>
      </c>
      <c r="V2322" s="6" t="s">
        <v>62</v>
      </c>
      <c r="W2322" s="6" t="s">
        <v>63</v>
      </c>
      <c r="X2322" s="6" t="s">
        <v>64</v>
      </c>
    </row>
    <row r="2323">
      <c r="A2323" s="5">
        <v>45275.52077555556</v>
      </c>
      <c r="B2323" s="6" t="s">
        <v>11725</v>
      </c>
      <c r="C2323" s="6" t="s">
        <v>9778</v>
      </c>
      <c r="D2323" s="1" t="str">
        <f>VLOOKUP(X2323,'Entity Types'!B:C,2,false)</f>
        <v>შპს</v>
      </c>
      <c r="E2323" s="1" t="b">
        <v>0</v>
      </c>
      <c r="F2323" s="6" t="s">
        <v>11726</v>
      </c>
      <c r="G2323" s="6" t="str">
        <f>VLOOKUP(W2323, Countries!B:H,7,false)</f>
        <v>საქართველო - GEO</v>
      </c>
      <c r="N2323" s="6" t="s">
        <v>11727</v>
      </c>
      <c r="P2323" s="6" t="s">
        <v>11728</v>
      </c>
      <c r="S2323" s="6">
        <v>2356.0</v>
      </c>
      <c r="T2323" s="1" t="str">
        <f t="shared" si="1"/>
        <v>ICE002322</v>
      </c>
      <c r="U2323" s="1" t="str">
        <f>TRIM(B2323)&amp;" (ს.კ. "&amp;TRIM(F2323)&amp;") - "&amp;VLOOKUP(X2323,'Entity Types'!B:C,2,false)</f>
        <v>მეტიარტი (ს.კ. 400201811) - შპს</v>
      </c>
      <c r="V2323" s="6" t="s">
        <v>62</v>
      </c>
      <c r="W2323" s="6" t="s">
        <v>63</v>
      </c>
      <c r="X2323" s="6" t="s">
        <v>64</v>
      </c>
    </row>
    <row r="2324">
      <c r="A2324" s="5">
        <v>45275.61698041667</v>
      </c>
      <c r="B2324" s="6" t="s">
        <v>11729</v>
      </c>
      <c r="C2324" s="6" t="s">
        <v>9789</v>
      </c>
      <c r="D2324" s="1" t="str">
        <f>VLOOKUP(X2324,'Entity Types'!B:C,2,false)</f>
        <v>ფიზ. პირი</v>
      </c>
      <c r="E2324" s="1" t="b">
        <v>1</v>
      </c>
      <c r="F2324" s="6" t="s">
        <v>11730</v>
      </c>
      <c r="G2324" s="6" t="str">
        <f>VLOOKUP(W2324, Countries!B:H,7,false)</f>
        <v>საქართველო - GEO</v>
      </c>
      <c r="N2324" s="6" t="s">
        <v>11731</v>
      </c>
      <c r="P2324" s="6" t="s">
        <v>11732</v>
      </c>
      <c r="T2324" s="1" t="str">
        <f t="shared" si="1"/>
        <v>ICE002323</v>
      </c>
      <c r="U2324" s="1" t="str">
        <f>TRIM(B2324)&amp;" (ს.კ. "&amp;TRIM(F2324)&amp;") - "&amp;VLOOKUP(X2324,'Entity Types'!B:C,2,false)</f>
        <v>ჭითანავა გოდერძი (ს.კ. 19001073704) - ფიზ. პირი</v>
      </c>
      <c r="V2324" s="6" t="s">
        <v>62</v>
      </c>
      <c r="W2324" s="6" t="s">
        <v>63</v>
      </c>
      <c r="X2324" s="6" t="s">
        <v>92</v>
      </c>
    </row>
    <row r="2325">
      <c r="A2325" s="5">
        <v>45275.69859635417</v>
      </c>
      <c r="B2325" s="6" t="s">
        <v>11733</v>
      </c>
      <c r="C2325" s="6" t="s">
        <v>9789</v>
      </c>
      <c r="D2325" s="1" t="str">
        <f>VLOOKUP(X2325,'Entity Types'!B:C,2,false)</f>
        <v>ფიზ. პირი</v>
      </c>
      <c r="E2325" s="1" t="b">
        <v>1</v>
      </c>
      <c r="F2325" s="6" t="s">
        <v>11734</v>
      </c>
      <c r="G2325" s="6" t="str">
        <f>VLOOKUP(W2325, Countries!B:H,7,false)</f>
        <v>საქართველო - GEO</v>
      </c>
      <c r="N2325" s="6" t="s">
        <v>11735</v>
      </c>
      <c r="P2325" s="6" t="s">
        <v>11736</v>
      </c>
      <c r="T2325" s="1" t="str">
        <f t="shared" si="1"/>
        <v>ICE002324</v>
      </c>
      <c r="U2325" s="1" t="str">
        <f>TRIM(B2325)&amp;" (ს.კ. "&amp;TRIM(F2325)&amp;") - "&amp;VLOOKUP(X2325,'Entity Types'!B:C,2,false)</f>
        <v>საბა ასლანიძე (ს.კ. 61009033429) - ფიზ. პირი</v>
      </c>
      <c r="V2325" s="6" t="s">
        <v>62</v>
      </c>
      <c r="W2325" s="6" t="s">
        <v>63</v>
      </c>
      <c r="X2325" s="6" t="s">
        <v>92</v>
      </c>
    </row>
    <row r="2326">
      <c r="A2326" s="5">
        <v>45275.76219111111</v>
      </c>
      <c r="B2326" s="6" t="s">
        <v>11737</v>
      </c>
      <c r="C2326" s="6" t="s">
        <v>9778</v>
      </c>
      <c r="D2326" s="1" t="str">
        <f>VLOOKUP(X2326,'Entity Types'!B:C,2,false)</f>
        <v>შპს</v>
      </c>
      <c r="E2326" s="1" t="b">
        <v>0</v>
      </c>
      <c r="F2326" s="6" t="s">
        <v>11738</v>
      </c>
      <c r="G2326" s="6" t="str">
        <f>VLOOKUP(W2326, Countries!B:H,7,false)</f>
        <v>საქართველო - GEO</v>
      </c>
      <c r="N2326" s="6" t="s">
        <v>11739</v>
      </c>
      <c r="P2326" s="6" t="s">
        <v>11740</v>
      </c>
      <c r="S2326" s="6">
        <v>2378.0</v>
      </c>
      <c r="T2326" s="1" t="str">
        <f t="shared" si="1"/>
        <v>ICE002325</v>
      </c>
      <c r="U2326" s="1" t="str">
        <f>TRIM(B2326)&amp;" (ს.კ. "&amp;TRIM(F2326)&amp;") - "&amp;VLOOKUP(X2326,'Entity Types'!B:C,2,false)</f>
        <v>ფრანს ავტო (ს.კ. 236098165) - შპს</v>
      </c>
      <c r="V2326" s="6" t="s">
        <v>62</v>
      </c>
      <c r="W2326" s="6" t="s">
        <v>63</v>
      </c>
      <c r="X2326" s="6" t="s">
        <v>64</v>
      </c>
    </row>
    <row r="2327">
      <c r="A2327" s="5">
        <v>45276.608012349534</v>
      </c>
      <c r="B2327" s="6" t="s">
        <v>9947</v>
      </c>
      <c r="C2327" s="6" t="s">
        <v>9789</v>
      </c>
      <c r="D2327" s="1" t="str">
        <f>VLOOKUP(X2327,'Entity Types'!B:C,2,false)</f>
        <v>ფიზ. პირი</v>
      </c>
      <c r="E2327" s="6" t="s">
        <v>11741</v>
      </c>
      <c r="F2327" s="6" t="s">
        <v>9948</v>
      </c>
      <c r="G2327" s="6" t="str">
        <f>VLOOKUP(W2327, Countries!B:H,7,false)</f>
        <v>საქართველო - GEO</v>
      </c>
      <c r="N2327" s="6" t="s">
        <v>11742</v>
      </c>
      <c r="P2327" s="6" t="s">
        <v>11743</v>
      </c>
      <c r="T2327" s="1" t="str">
        <f t="shared" si="1"/>
        <v>ICE002326</v>
      </c>
      <c r="U2327" s="1" t="str">
        <f>TRIM(B2327)&amp;" (ს.კ. "&amp;TRIM(F2327)&amp;") - "&amp;VLOOKUP(X2327,'Entity Types'!B:C,2,false)</f>
        <v>უჩა სხირტლაძე (ს.კ. 38001019705) - ფიზ. პირი</v>
      </c>
      <c r="V2327" s="6" t="s">
        <v>62</v>
      </c>
      <c r="W2327" s="6" t="s">
        <v>63</v>
      </c>
      <c r="X2327" s="6" t="s">
        <v>92</v>
      </c>
    </row>
    <row r="2328">
      <c r="A2328" s="5">
        <v>45276.61376604167</v>
      </c>
      <c r="B2328" s="6" t="s">
        <v>11744</v>
      </c>
      <c r="C2328" s="6" t="s">
        <v>9789</v>
      </c>
      <c r="D2328" s="1" t="str">
        <f>VLOOKUP(X2328,'Entity Types'!B:C,2,false)</f>
        <v>ფიზ. პირი</v>
      </c>
      <c r="E2328" s="1" t="b">
        <v>1</v>
      </c>
      <c r="F2328" s="6" t="s">
        <v>11745</v>
      </c>
      <c r="G2328" s="6" t="str">
        <f>VLOOKUP(W2328, Countries!B:H,7,false)</f>
        <v>საქართველო - GEO</v>
      </c>
      <c r="N2328" s="6" t="s">
        <v>11746</v>
      </c>
      <c r="P2328" s="6" t="s">
        <v>11747</v>
      </c>
      <c r="T2328" s="1" t="str">
        <f t="shared" si="1"/>
        <v>ICE002327</v>
      </c>
      <c r="U2328" s="1" t="str">
        <f>TRIM(B2328)&amp;" (ს.კ. "&amp;TRIM(F2328)&amp;") - "&amp;VLOOKUP(X2328,'Entity Types'!B:C,2,false)</f>
        <v>ირაკლი ხარაიშვილი (ს.კ. 57001051184) - ფიზ. პირი</v>
      </c>
      <c r="V2328" s="6" t="s">
        <v>62</v>
      </c>
      <c r="W2328" s="6" t="s">
        <v>63</v>
      </c>
      <c r="X2328" s="6" t="s">
        <v>92</v>
      </c>
    </row>
    <row r="2329">
      <c r="A2329" s="5">
        <v>45278.54926728009</v>
      </c>
      <c r="B2329" s="6" t="s">
        <v>11748</v>
      </c>
      <c r="C2329" s="6" t="s">
        <v>9778</v>
      </c>
      <c r="D2329" s="1" t="str">
        <f>VLOOKUP(X2329,'Entity Types'!B:C,2,false)</f>
        <v>შპს</v>
      </c>
      <c r="E2329" s="1" t="b">
        <v>0</v>
      </c>
      <c r="F2329" s="6" t="s">
        <v>11749</v>
      </c>
      <c r="G2329" s="6" t="str">
        <f>VLOOKUP(W2329, Countries!B:H,7,false)</f>
        <v>საქართველო - GEO</v>
      </c>
      <c r="N2329" s="6" t="s">
        <v>11750</v>
      </c>
      <c r="P2329" s="6" t="s">
        <v>11751</v>
      </c>
      <c r="S2329" s="6">
        <v>2322.0</v>
      </c>
      <c r="T2329" s="1" t="str">
        <f t="shared" si="1"/>
        <v>ICE002328</v>
      </c>
      <c r="U2329" s="1" t="str">
        <f>TRIM(B2329)&amp;" (ს.კ. "&amp;TRIM(F2329)&amp;") - "&amp;VLOOKUP(X2329,'Entity Types'!B:C,2,false)</f>
        <v>იორკ ჰოლდინგ გრუპი (ს.კ. 430800733) - შპს</v>
      </c>
      <c r="V2329" s="6" t="s">
        <v>62</v>
      </c>
      <c r="W2329" s="6" t="s">
        <v>63</v>
      </c>
      <c r="X2329" s="6" t="s">
        <v>64</v>
      </c>
    </row>
    <row r="2330">
      <c r="A2330" s="5">
        <v>45279.61803403935</v>
      </c>
      <c r="B2330" s="6" t="s">
        <v>11752</v>
      </c>
      <c r="C2330" s="6" t="s">
        <v>9778</v>
      </c>
      <c r="D2330" s="1" t="str">
        <f>VLOOKUP(X2330,'Entity Types'!B:C,2,false)</f>
        <v>უცხოური საწარმო</v>
      </c>
      <c r="E2330" s="1" t="b">
        <v>0</v>
      </c>
      <c r="F2330" s="6" t="s">
        <v>11753</v>
      </c>
      <c r="G2330" s="6" t="str">
        <f>VLOOKUP(W2330, Countries!B:H,7,false)</f>
        <v>საქართველო - GEO</v>
      </c>
      <c r="H2330" s="6" t="s">
        <v>11754</v>
      </c>
      <c r="N2330" s="6" t="s">
        <v>80</v>
      </c>
      <c r="P2330" s="6" t="s">
        <v>11755</v>
      </c>
      <c r="T2330" s="1" t="str">
        <f t="shared" si="1"/>
        <v>ICE002329</v>
      </c>
      <c r="U2330" s="1" t="str">
        <f>TRIM(B2330)&amp;" (ს.კ. "&amp;TRIM(F2330)&amp;") - "&amp;VLOOKUP(X2330,'Entity Types'!B:C,2,false)</f>
        <v>DIAGNOSTICA MEDICAL CORPORATION (ს.კ.  01202228) - უცხოური საწარმო</v>
      </c>
      <c r="V2330" s="6" t="s">
        <v>11756</v>
      </c>
      <c r="W2330" s="6" t="s">
        <v>63</v>
      </c>
      <c r="X2330" s="6" t="s">
        <v>5797</v>
      </c>
    </row>
    <row r="2331">
      <c r="A2331" s="5">
        <v>45279.694263240744</v>
      </c>
      <c r="B2331" s="6" t="s">
        <v>11757</v>
      </c>
      <c r="C2331" s="6" t="s">
        <v>9789</v>
      </c>
      <c r="D2331" s="1" t="str">
        <f>VLOOKUP(X2331,'Entity Types'!B:C,2,false)</f>
        <v>ფიზ. პირი</v>
      </c>
      <c r="E2331" s="1" t="b">
        <v>1</v>
      </c>
      <c r="F2331" s="6" t="s">
        <v>11758</v>
      </c>
      <c r="G2331" s="6" t="str">
        <f>VLOOKUP(W2331, Countries!B:H,7,false)</f>
        <v>საქართველო - GEO</v>
      </c>
      <c r="N2331" s="6" t="s">
        <v>11759</v>
      </c>
      <c r="P2331" s="6" t="s">
        <v>11760</v>
      </c>
      <c r="S2331" s="6">
        <v>2368.0</v>
      </c>
      <c r="T2331" s="1" t="str">
        <f t="shared" si="1"/>
        <v>ICE002330</v>
      </c>
      <c r="U2331" s="1" t="str">
        <f>TRIM(B2331)&amp;" (ს.კ. "&amp;TRIM(F2331)&amp;") - "&amp;VLOOKUP(X2331,'Entity Types'!B:C,2,false)</f>
        <v>მიხეილი ბუცხრიკიძე (ს.კ. 60001142933) - ფიზ. პირი</v>
      </c>
      <c r="V2331" s="6" t="s">
        <v>62</v>
      </c>
      <c r="W2331" s="6" t="s">
        <v>63</v>
      </c>
      <c r="X2331" s="6" t="s">
        <v>92</v>
      </c>
    </row>
    <row r="2332">
      <c r="A2332" s="5">
        <v>45279.694263240744</v>
      </c>
      <c r="B2332" s="6" t="s">
        <v>11761</v>
      </c>
      <c r="C2332" s="6" t="s">
        <v>9789</v>
      </c>
      <c r="D2332" s="1" t="str">
        <f>VLOOKUP(X2332,'Entity Types'!B:C,2,false)</f>
        <v>ფიზ. პირი</v>
      </c>
      <c r="E2332" s="1" t="b">
        <v>1</v>
      </c>
      <c r="F2332" s="6" t="s">
        <v>11762</v>
      </c>
      <c r="G2332" s="6" t="str">
        <f>VLOOKUP(W2332, Countries!B:H,7,false)</f>
        <v>საქართველო - GEO</v>
      </c>
      <c r="N2332" s="6" t="s">
        <v>11763</v>
      </c>
      <c r="P2332" s="6" t="s">
        <v>11764</v>
      </c>
      <c r="S2332" s="6">
        <v>2369.0</v>
      </c>
      <c r="T2332" s="1" t="str">
        <f t="shared" si="1"/>
        <v>ICE002331</v>
      </c>
      <c r="U2332" s="1" t="str">
        <f>TRIM(B2332)&amp;" (ს.კ. "&amp;TRIM(F2332)&amp;") - "&amp;VLOOKUP(X2332,'Entity Types'!B:C,2,false)</f>
        <v>გიორგი ანანიაშვილი (ს.კ. 18001033084) - ფიზ. პირი</v>
      </c>
      <c r="V2332" s="6" t="s">
        <v>62</v>
      </c>
      <c r="W2332" s="6" t="s">
        <v>63</v>
      </c>
      <c r="X2332" s="6" t="s">
        <v>92</v>
      </c>
    </row>
    <row r="2333">
      <c r="A2333" s="5">
        <v>45280.54216831019</v>
      </c>
      <c r="B2333" s="6" t="s">
        <v>11765</v>
      </c>
      <c r="C2333" s="6" t="s">
        <v>9778</v>
      </c>
      <c r="D2333" s="1" t="str">
        <f>VLOOKUP(X2333,'Entity Types'!B:C,2,false)</f>
        <v>შპს</v>
      </c>
      <c r="E2333" s="1" t="b">
        <v>0</v>
      </c>
      <c r="F2333" s="6" t="s">
        <v>11766</v>
      </c>
      <c r="G2333" s="6" t="str">
        <f>VLOOKUP(W2333, Countries!B:H,7,false)</f>
        <v>საქართველო - GEO</v>
      </c>
      <c r="H2333" s="6" t="s">
        <v>11767</v>
      </c>
      <c r="N2333" s="6" t="s">
        <v>80</v>
      </c>
      <c r="P2333" s="6" t="s">
        <v>11768</v>
      </c>
      <c r="S2333" s="6">
        <v>2007.0</v>
      </c>
      <c r="T2333" s="1" t="str">
        <f t="shared" si="1"/>
        <v>ICE002332</v>
      </c>
      <c r="U2333" s="1" t="str">
        <f>TRIM(B2333)&amp;" (ს.კ. "&amp;TRIM(F2333)&amp;") - "&amp;VLOOKUP(X2333,'Entity Types'!B:C,2,false)</f>
        <v>ბეტა ჰოთელს (ს.კ. 0404585686) - შპს</v>
      </c>
      <c r="V2333" s="6" t="s">
        <v>11756</v>
      </c>
      <c r="W2333" s="6" t="s">
        <v>63</v>
      </c>
      <c r="X2333" s="6" t="s">
        <v>64</v>
      </c>
    </row>
    <row r="2334">
      <c r="A2334" s="5">
        <v>45280.54216831019</v>
      </c>
      <c r="B2334" s="6" t="s">
        <v>11769</v>
      </c>
      <c r="C2334" s="6" t="s">
        <v>9789</v>
      </c>
      <c r="D2334" s="1" t="str">
        <f>VLOOKUP(X2334,'Entity Types'!B:C,2,false)</f>
        <v>ფიზ. პირი</v>
      </c>
      <c r="E2334" s="1" t="b">
        <v>1</v>
      </c>
      <c r="F2334" s="6" t="s">
        <v>11770</v>
      </c>
      <c r="G2334" s="6" t="str">
        <f>VLOOKUP(W2334, Countries!B:H,7,false)</f>
        <v>საქართველო - GEO</v>
      </c>
      <c r="H2334" s="6" t="s">
        <v>11771</v>
      </c>
      <c r="N2334" s="6" t="s">
        <v>80</v>
      </c>
      <c r="P2334" s="6" t="s">
        <v>11772</v>
      </c>
      <c r="S2334" s="6">
        <v>2435.0</v>
      </c>
      <c r="T2334" s="1" t="str">
        <f t="shared" si="1"/>
        <v>ICE002333</v>
      </c>
      <c r="U2334" s="1" t="str">
        <f>TRIM(B2334)&amp;" (ს.კ. "&amp;TRIM(F2334)&amp;") - "&amp;VLOOKUP(X2334,'Entity Types'!B:C,2,false)</f>
        <v>კონსტანტინე ესაძე (ს.კ. 01009007850) - ფიზ. პირი</v>
      </c>
      <c r="V2334" s="6" t="s">
        <v>11756</v>
      </c>
      <c r="W2334" s="6" t="s">
        <v>63</v>
      </c>
      <c r="X2334" s="6" t="s">
        <v>92</v>
      </c>
    </row>
    <row r="2335">
      <c r="A2335" s="5">
        <v>45280.54216831019</v>
      </c>
      <c r="B2335" s="6" t="s">
        <v>11547</v>
      </c>
      <c r="C2335" s="6" t="s">
        <v>9864</v>
      </c>
      <c r="D2335" s="1" t="str">
        <f>VLOOKUP(X2335,'Entity Types'!B:C,2,false)</f>
        <v>ფიზ. პირი</v>
      </c>
      <c r="E2335" s="1" t="b">
        <v>1</v>
      </c>
      <c r="F2335" s="6" t="s">
        <v>11773</v>
      </c>
      <c r="G2335" s="6" t="str">
        <f>VLOOKUP(W2335, Countries!B:H,7,false)</f>
        <v>საქართველო - GEO</v>
      </c>
      <c r="H2335" s="6" t="s">
        <v>11774</v>
      </c>
      <c r="N2335" s="6" t="s">
        <v>80</v>
      </c>
      <c r="P2335" s="6" t="s">
        <v>11775</v>
      </c>
      <c r="S2335" s="6">
        <v>2200.0</v>
      </c>
      <c r="T2335" s="1" t="str">
        <f t="shared" si="1"/>
        <v>ICE002334</v>
      </c>
      <c r="U2335" s="1" t="str">
        <f>TRIM(B2335)&amp;" (ს.კ. "&amp;TRIM(F2335)&amp;") - "&amp;VLOOKUP(X2335,'Entity Types'!B:C,2,false)</f>
        <v>ეკატერინე ელისაბედაშვილი (ს.კ. 01019021472) - ფიზ. პირი</v>
      </c>
      <c r="V2335" s="6" t="s">
        <v>11756</v>
      </c>
      <c r="W2335" s="6" t="s">
        <v>63</v>
      </c>
      <c r="X2335" s="6" t="s">
        <v>92</v>
      </c>
    </row>
    <row r="2336">
      <c r="A2336" s="5">
        <v>45280.54216831019</v>
      </c>
      <c r="B2336" s="6" t="s">
        <v>11776</v>
      </c>
      <c r="C2336" s="6" t="s">
        <v>9778</v>
      </c>
      <c r="D2336" s="1" t="str">
        <f>VLOOKUP(X2336,'Entity Types'!B:C,2,false)</f>
        <v>ამხანაგობა</v>
      </c>
      <c r="E2336" s="1" t="b">
        <v>0</v>
      </c>
      <c r="F2336" s="6" t="s">
        <v>11777</v>
      </c>
      <c r="G2336" s="6" t="str">
        <f>VLOOKUP(W2336, Countries!B:H,7,false)</f>
        <v>საქართველო - GEO</v>
      </c>
      <c r="H2336" s="6" t="s">
        <v>11778</v>
      </c>
      <c r="N2336" s="6" t="s">
        <v>80</v>
      </c>
      <c r="P2336" s="6" t="s">
        <v>11779</v>
      </c>
      <c r="S2336" s="6">
        <v>2276.0</v>
      </c>
      <c r="T2336" s="1" t="str">
        <f t="shared" si="1"/>
        <v>ICE002335</v>
      </c>
      <c r="U2336" s="1" t="str">
        <f>TRIM(B2336)&amp;" (ს.კ. "&amp;TRIM(F2336)&amp;") - "&amp;VLOOKUP(X2336,'Entity Types'!B:C,2,false)</f>
        <v>გრინლაიფ რეზიდენსი (ს.კ. 65002012550) - ამხანაგობა</v>
      </c>
      <c r="V2336" s="6" t="s">
        <v>11756</v>
      </c>
      <c r="W2336" s="6" t="s">
        <v>63</v>
      </c>
      <c r="X2336" s="6" t="s">
        <v>259</v>
      </c>
    </row>
    <row r="2337">
      <c r="A2337" s="5">
        <v>45280.850048356486</v>
      </c>
      <c r="B2337" s="6" t="s">
        <v>11780</v>
      </c>
      <c r="C2337" s="6" t="s">
        <v>9778</v>
      </c>
      <c r="D2337" s="1" t="str">
        <f>VLOOKUP(X2337,'Entity Types'!B:C,2,false)</f>
        <v>შპს</v>
      </c>
      <c r="E2337" s="1" t="b">
        <v>0</v>
      </c>
      <c r="F2337" s="6" t="s">
        <v>11781</v>
      </c>
      <c r="G2337" s="6" t="str">
        <f>VLOOKUP(W2337, Countries!B:H,7,false)</f>
        <v>საქართველო - GEO</v>
      </c>
      <c r="N2337" s="6" t="s">
        <v>11782</v>
      </c>
      <c r="P2337" s="6" t="s">
        <v>11783</v>
      </c>
      <c r="S2337" s="6">
        <v>1975.0</v>
      </c>
      <c r="T2337" s="1" t="str">
        <f t="shared" si="1"/>
        <v>ICE002336</v>
      </c>
      <c r="U2337" s="1" t="str">
        <f>TRIM(B2337)&amp;" (ს.კ. "&amp;TRIM(F2337)&amp;") - "&amp;VLOOKUP(X2337,'Entity Types'!B:C,2,false)</f>
        <v>სასტუმრო აქვა ბათუმი (ს.კ. 445646720) - შპს</v>
      </c>
      <c r="V2337" s="6" t="s">
        <v>62</v>
      </c>
      <c r="W2337" s="6" t="s">
        <v>63</v>
      </c>
      <c r="X2337" s="6" t="s">
        <v>64</v>
      </c>
    </row>
    <row r="2338">
      <c r="A2338" s="5">
        <v>45282.554923414355</v>
      </c>
      <c r="B2338" s="6" t="s">
        <v>11784</v>
      </c>
      <c r="C2338" s="6" t="s">
        <v>9789</v>
      </c>
      <c r="D2338" s="1" t="str">
        <f>VLOOKUP(X2338,'Entity Types'!B:C,2,false)</f>
        <v>ფიზ. პირი</v>
      </c>
      <c r="E2338" s="1" t="b">
        <v>1</v>
      </c>
      <c r="F2338" s="6" t="s">
        <v>11785</v>
      </c>
      <c r="G2338" s="6" t="str">
        <f>VLOOKUP(W2338, Countries!B:H,7,false)</f>
        <v>საქართველო - GEO</v>
      </c>
      <c r="N2338" s="6" t="s">
        <v>11786</v>
      </c>
      <c r="P2338" s="6" t="s">
        <v>11787</v>
      </c>
      <c r="T2338" s="1" t="str">
        <f t="shared" si="1"/>
        <v>ICE002337</v>
      </c>
      <c r="U2338" s="1" t="str">
        <f>TRIM(B2338)&amp;" (ს.კ. "&amp;TRIM(F2338)&amp;") - "&amp;VLOOKUP(X2338,'Entity Types'!B:C,2,false)</f>
        <v>შალვა ჯანანაშვილი (ს.კ. 01012017008) - ფიზ. პირი</v>
      </c>
      <c r="V2338" s="6" t="s">
        <v>62</v>
      </c>
      <c r="W2338" s="6" t="s">
        <v>63</v>
      </c>
      <c r="X2338" s="6" t="s">
        <v>92</v>
      </c>
    </row>
    <row r="2339">
      <c r="A2339" s="5">
        <v>45282.59166710648</v>
      </c>
      <c r="B2339" s="6" t="s">
        <v>11788</v>
      </c>
      <c r="C2339" s="6" t="s">
        <v>9778</v>
      </c>
      <c r="D2339" s="1" t="str">
        <f>VLOOKUP(X2339,'Entity Types'!B:C,2,false)</f>
        <v>უცხოური საწარმო</v>
      </c>
      <c r="E2339" s="1" t="b">
        <v>0</v>
      </c>
      <c r="F2339" s="6" t="s">
        <v>80</v>
      </c>
      <c r="G2339" s="6" t="str">
        <f>VLOOKUP(W2339, Countries!B:H,7,false)</f>
        <v>თურქეთი - TUR</v>
      </c>
      <c r="N2339" s="6" t="s">
        <v>11789</v>
      </c>
      <c r="P2339" s="6" t="s">
        <v>11790</v>
      </c>
      <c r="T2339" s="1" t="str">
        <f t="shared" si="1"/>
        <v>ICE002338</v>
      </c>
      <c r="U2339" s="1" t="str">
        <f>TRIM(B2339)&amp;" (ს.კ. "&amp;TRIM(F2339)&amp;") - "&amp;VLOOKUP(X2339,'Entity Types'!B:C,2,false)</f>
        <v>AKE ASANSOR MALZEMELERI PAZ. LTD. STI. (ს.კ. ) - უცხოური საწარმო</v>
      </c>
      <c r="V2339" s="6" t="s">
        <v>62</v>
      </c>
      <c r="W2339" s="6" t="s">
        <v>5813</v>
      </c>
      <c r="X2339" s="6" t="s">
        <v>5797</v>
      </c>
    </row>
    <row r="2340">
      <c r="A2340" s="5">
        <v>45288.61103425926</v>
      </c>
      <c r="B2340" s="6" t="s">
        <v>11791</v>
      </c>
      <c r="C2340" s="6" t="s">
        <v>9789</v>
      </c>
      <c r="D2340" s="1" t="str">
        <f>VLOOKUP(X2340,'Entity Types'!B:C,2,false)</f>
        <v>შპს</v>
      </c>
      <c r="E2340" s="1" t="b">
        <v>0</v>
      </c>
      <c r="F2340" s="6" t="s">
        <v>11792</v>
      </c>
      <c r="G2340" s="6" t="str">
        <f>VLOOKUP(W2340, Countries!B:H,7,false)</f>
        <v>საქართველო - GEO</v>
      </c>
      <c r="N2340" s="6" t="s">
        <v>11793</v>
      </c>
      <c r="P2340" s="6" t="s">
        <v>11794</v>
      </c>
      <c r="S2340" s="6">
        <v>2364.0</v>
      </c>
      <c r="T2340" s="1" t="str">
        <f t="shared" si="1"/>
        <v>ICE002339</v>
      </c>
      <c r="U2340" s="1" t="str">
        <f>TRIM(B2340)&amp;" (ს.კ. "&amp;TRIM(F2340)&amp;") - "&amp;VLOOKUP(X2340,'Entity Types'!B:C,2,false)</f>
        <v>თე-გო 2 (ს.კ. 445612720) - შპს</v>
      </c>
      <c r="V2340" s="6" t="s">
        <v>62</v>
      </c>
      <c r="W2340" s="6" t="s">
        <v>63</v>
      </c>
      <c r="X2340" s="6" t="s">
        <v>64</v>
      </c>
    </row>
    <row r="2341">
      <c r="A2341" s="5">
        <v>45288.61892111111</v>
      </c>
      <c r="B2341" s="6" t="s">
        <v>11795</v>
      </c>
      <c r="C2341" s="6" t="s">
        <v>9789</v>
      </c>
      <c r="D2341" s="1" t="str">
        <f>VLOOKUP(X2341,'Entity Types'!B:C,2,false)</f>
        <v>ფიზ. პირი</v>
      </c>
      <c r="E2341" s="1" t="b">
        <v>1</v>
      </c>
      <c r="F2341" s="6" t="s">
        <v>11796</v>
      </c>
      <c r="G2341" s="6" t="str">
        <f>VLOOKUP(W2341, Countries!B:H,7,false)</f>
        <v>საქართველო - GEO</v>
      </c>
      <c r="N2341" s="6" t="s">
        <v>11797</v>
      </c>
      <c r="P2341" s="6" t="s">
        <v>11798</v>
      </c>
      <c r="T2341" s="1" t="str">
        <f t="shared" si="1"/>
        <v>ICE002340</v>
      </c>
      <c r="U2341" s="1" t="str">
        <f>TRIM(B2341)&amp;" (ს.კ. "&amp;TRIM(F2341)&amp;") - "&amp;VLOOKUP(X2341,'Entity Types'!B:C,2,false)</f>
        <v>რამაზ დუმბაძე (ს.კ. 61006056417) - ფიზ. პირი</v>
      </c>
      <c r="V2341" s="6" t="s">
        <v>62</v>
      </c>
      <c r="W2341" s="6" t="s">
        <v>63</v>
      </c>
      <c r="X2341" s="6" t="s">
        <v>92</v>
      </c>
    </row>
    <row r="2342">
      <c r="A2342" s="5">
        <v>45288.62184935185</v>
      </c>
      <c r="B2342" s="6" t="s">
        <v>11799</v>
      </c>
      <c r="C2342" s="6" t="s">
        <v>9778</v>
      </c>
      <c r="D2342" s="1" t="str">
        <f>VLOOKUP(X2342,'Entity Types'!B:C,2,false)</f>
        <v>შპს</v>
      </c>
      <c r="E2342" s="1" t="b">
        <v>0</v>
      </c>
      <c r="F2342" s="6" t="s">
        <v>11800</v>
      </c>
      <c r="G2342" s="6" t="str">
        <f>VLOOKUP(W2342, Countries!B:H,7,false)</f>
        <v>საქართველო - GEO</v>
      </c>
      <c r="N2342" s="6" t="s">
        <v>11801</v>
      </c>
      <c r="P2342" s="6" t="s">
        <v>11802</v>
      </c>
      <c r="S2342" s="6">
        <v>2372.0</v>
      </c>
      <c r="T2342" s="1" t="str">
        <f t="shared" si="1"/>
        <v>ICE002341</v>
      </c>
      <c r="U2342" s="1" t="str">
        <f>TRIM(B2342)&amp;" (ს.კ. "&amp;TRIM(F2342)&amp;") - "&amp;VLOOKUP(X2342,'Entity Types'!B:C,2,false)</f>
        <v>GEO DIGITAL (ს.კ. 445416504) - შპს</v>
      </c>
      <c r="V2342" s="6" t="s">
        <v>62</v>
      </c>
      <c r="W2342" s="6" t="s">
        <v>63</v>
      </c>
      <c r="X2342" s="6" t="s">
        <v>64</v>
      </c>
    </row>
    <row r="2343">
      <c r="A2343" s="5">
        <v>45288.625141979166</v>
      </c>
      <c r="B2343" s="6" t="s">
        <v>11803</v>
      </c>
      <c r="C2343" s="6" t="s">
        <v>9789</v>
      </c>
      <c r="D2343" s="1" t="str">
        <f>VLOOKUP(X2343,'Entity Types'!B:C,2,false)</f>
        <v>ფიზ. პირი</v>
      </c>
      <c r="E2343" s="1" t="b">
        <v>1</v>
      </c>
      <c r="F2343" s="6" t="s">
        <v>11804</v>
      </c>
      <c r="G2343" s="6" t="str">
        <f>VLOOKUP(W2343, Countries!B:H,7,false)</f>
        <v>საქართველო - GEO</v>
      </c>
      <c r="N2343" s="6" t="s">
        <v>11805</v>
      </c>
      <c r="P2343" s="6" t="s">
        <v>11806</v>
      </c>
      <c r="S2343" s="6">
        <v>2373.0</v>
      </c>
      <c r="T2343" s="1" t="str">
        <f t="shared" si="1"/>
        <v>ICE002342</v>
      </c>
      <c r="U2343" s="1" t="str">
        <f>TRIM(B2343)&amp;" (ს.კ. "&amp;TRIM(F2343)&amp;") - "&amp;VLOOKUP(X2343,'Entity Types'!B:C,2,false)</f>
        <v>გიგა თოშხუა (ს.კ. 61001070514) - ფიზ. პირი</v>
      </c>
      <c r="V2343" s="6" t="s">
        <v>62</v>
      </c>
      <c r="W2343" s="6" t="s">
        <v>63</v>
      </c>
      <c r="X2343" s="6" t="s">
        <v>92</v>
      </c>
    </row>
    <row r="2344">
      <c r="A2344" s="5">
        <v>45296.49260291667</v>
      </c>
      <c r="B2344" s="6" t="s">
        <v>11807</v>
      </c>
      <c r="C2344" s="6" t="s">
        <v>9789</v>
      </c>
      <c r="D2344" s="1" t="str">
        <f>VLOOKUP(X2344,'Entity Types'!B:C,2,false)</f>
        <v>ინდ. მეწარმე</v>
      </c>
      <c r="E2344" s="1" t="b">
        <v>0</v>
      </c>
      <c r="F2344" s="6" t="s">
        <v>11808</v>
      </c>
      <c r="G2344" s="6" t="str">
        <f>VLOOKUP(W2344, Countries!B:H,7,false)</f>
        <v>საქართველო - GEO</v>
      </c>
      <c r="N2344" s="6" t="s">
        <v>11809</v>
      </c>
      <c r="P2344" s="6" t="s">
        <v>11810</v>
      </c>
      <c r="S2344" s="6">
        <v>2379.0</v>
      </c>
      <c r="T2344" s="1" t="str">
        <f t="shared" si="1"/>
        <v>ICE002343</v>
      </c>
      <c r="U2344" s="1" t="str">
        <f>TRIM(B2344)&amp;" (ს.კ. "&amp;TRIM(F2344)&amp;") - "&amp;VLOOKUP(X2344,'Entity Types'!B:C,2,false)</f>
        <v>ფრიდონ ფაიქიძე (ს.კ. 09001003638) - ინდ. მეწარმე</v>
      </c>
      <c r="V2344" s="6" t="s">
        <v>62</v>
      </c>
      <c r="W2344" s="6" t="s">
        <v>63</v>
      </c>
      <c r="X2344" s="6" t="s">
        <v>892</v>
      </c>
    </row>
    <row r="2345">
      <c r="A2345" s="5">
        <v>45296.712293969904</v>
      </c>
      <c r="B2345" s="6" t="s">
        <v>11811</v>
      </c>
      <c r="C2345" s="6" t="s">
        <v>9789</v>
      </c>
      <c r="D2345" s="1" t="str">
        <f>VLOOKUP(X2345,'Entity Types'!B:C,2,false)</f>
        <v>ფიზ. პირი</v>
      </c>
      <c r="E2345" s="1" t="b">
        <v>1</v>
      </c>
      <c r="F2345" s="6" t="s">
        <v>11812</v>
      </c>
      <c r="G2345" s="6" t="str">
        <f>VLOOKUP(W2345, Countries!B:H,7,false)</f>
        <v>საქართველო - GEO</v>
      </c>
      <c r="N2345" s="6" t="s">
        <v>11813</v>
      </c>
      <c r="P2345" s="6" t="s">
        <v>11814</v>
      </c>
      <c r="T2345" s="1" t="str">
        <f t="shared" si="1"/>
        <v>ICE002344</v>
      </c>
      <c r="U2345" s="1" t="str">
        <f>TRIM(B2345)&amp;" (ს.კ. "&amp;TRIM(F2345)&amp;") - "&amp;VLOOKUP(X2345,'Entity Types'!B:C,2,false)</f>
        <v>ხვიჩა ტაბატაძე (ს.კ. 56001018013) - ფიზ. პირი</v>
      </c>
      <c r="V2345" s="6" t="s">
        <v>62</v>
      </c>
      <c r="W2345" s="6" t="s">
        <v>63</v>
      </c>
      <c r="X2345" s="6" t="s">
        <v>92</v>
      </c>
    </row>
    <row r="2346">
      <c r="A2346" s="5">
        <v>45305.791182141205</v>
      </c>
      <c r="B2346" s="6" t="s">
        <v>11815</v>
      </c>
      <c r="C2346" s="6" t="s">
        <v>9789</v>
      </c>
      <c r="D2346" s="1" t="str">
        <f>VLOOKUP(X2346,'Entity Types'!B:C,2,false)</f>
        <v>ინდ. მეწარმე</v>
      </c>
      <c r="E2346" s="1" t="b">
        <v>0</v>
      </c>
      <c r="F2346" s="6" t="s">
        <v>11816</v>
      </c>
      <c r="G2346" s="6" t="str">
        <f>VLOOKUP(W2346, Countries!B:H,7,false)</f>
        <v>საქართველო - GEO</v>
      </c>
      <c r="N2346" s="6" t="s">
        <v>11817</v>
      </c>
      <c r="P2346" s="6" t="s">
        <v>11818</v>
      </c>
      <c r="S2346" s="6">
        <v>2383.0</v>
      </c>
      <c r="T2346" s="1" t="str">
        <f t="shared" si="1"/>
        <v>ICE002345</v>
      </c>
      <c r="U2346" s="1" t="str">
        <f>TRIM(B2346)&amp;" (ს.კ. "&amp;TRIM(F2346)&amp;") - "&amp;VLOOKUP(X2346,'Entity Types'!B:C,2,false)</f>
        <v>ნუკრი გოგრაჭაძე (ს.კ. 61010018994) - ინდ. მეწარმე</v>
      </c>
      <c r="V2346" s="6" t="s">
        <v>62</v>
      </c>
      <c r="W2346" s="6" t="s">
        <v>63</v>
      </c>
      <c r="X2346" s="6" t="s">
        <v>892</v>
      </c>
    </row>
    <row r="2347">
      <c r="A2347" s="5">
        <v>45313.651736099535</v>
      </c>
      <c r="B2347" s="6" t="s">
        <v>11819</v>
      </c>
      <c r="C2347" s="6" t="s">
        <v>9778</v>
      </c>
      <c r="D2347" s="1" t="str">
        <f>VLOOKUP(X2347,'Entity Types'!B:C,2,false)</f>
        <v>შპს</v>
      </c>
      <c r="E2347" s="1" t="b">
        <v>0</v>
      </c>
      <c r="F2347" s="6" t="s">
        <v>595</v>
      </c>
      <c r="G2347" s="6" t="str">
        <f>VLOOKUP(W2347, Countries!B:H,7,false)</f>
        <v>საქართველო - GEO</v>
      </c>
      <c r="N2347" s="6" t="s">
        <v>598</v>
      </c>
      <c r="P2347" s="6" t="s">
        <v>11820</v>
      </c>
      <c r="T2347" s="1" t="str">
        <f t="shared" si="1"/>
        <v>ICE002346</v>
      </c>
      <c r="U2347" s="1" t="str">
        <f>TRIM(B2347)&amp;" (ს.კ. "&amp;TRIM(F2347)&amp;") - "&amp;VLOOKUP(X2347,'Entity Types'!B:C,2,false)</f>
        <v>ამბოლი (ს.კ. 216402701) - შპს</v>
      </c>
      <c r="V2347" s="6" t="s">
        <v>62</v>
      </c>
      <c r="W2347" s="6" t="s">
        <v>63</v>
      </c>
      <c r="X2347" s="6" t="s">
        <v>64</v>
      </c>
    </row>
    <row r="2348">
      <c r="A2348" s="5">
        <v>45314.76549686343</v>
      </c>
      <c r="B2348" s="6" t="s">
        <v>11821</v>
      </c>
      <c r="C2348" s="6" t="s">
        <v>9789</v>
      </c>
      <c r="D2348" s="1" t="str">
        <f>VLOOKUP(X2348,'Entity Types'!B:C,2,false)</f>
        <v>ფიზ. პირი</v>
      </c>
      <c r="E2348" s="1" t="b">
        <v>1</v>
      </c>
      <c r="F2348" s="6" t="s">
        <v>11822</v>
      </c>
      <c r="G2348" s="6" t="str">
        <f>VLOOKUP(W2348, Countries!B:H,7,false)</f>
        <v>საქართველო - GEO</v>
      </c>
      <c r="N2348" s="6" t="s">
        <v>11823</v>
      </c>
      <c r="P2348" s="6" t="s">
        <v>11824</v>
      </c>
      <c r="T2348" s="1" t="str">
        <f t="shared" si="1"/>
        <v>ICE002347</v>
      </c>
      <c r="U2348" s="1" t="str">
        <f>TRIM(B2348)&amp;" (ს.კ. "&amp;TRIM(F2348)&amp;") - "&amp;VLOOKUP(X2348,'Entity Types'!B:C,2,false)</f>
        <v>ბესიკ თურმანიძე (ს.კ. 61008019896) - ფიზ. პირი</v>
      </c>
      <c r="V2348" s="6" t="s">
        <v>62</v>
      </c>
      <c r="W2348" s="6" t="s">
        <v>63</v>
      </c>
      <c r="X2348" s="6" t="s">
        <v>92</v>
      </c>
    </row>
    <row r="2349">
      <c r="A2349" s="5">
        <v>45315.676002962966</v>
      </c>
      <c r="B2349" s="6" t="s">
        <v>11825</v>
      </c>
      <c r="C2349" s="6" t="s">
        <v>9778</v>
      </c>
      <c r="D2349" s="1" t="str">
        <f>VLOOKUP(X2349,'Entity Types'!B:C,2,false)</f>
        <v>უცხოური საწარმო</v>
      </c>
      <c r="E2349" s="1" t="b">
        <v>0</v>
      </c>
      <c r="F2349" s="6" t="s">
        <v>80</v>
      </c>
      <c r="G2349" s="6" t="str">
        <f>VLOOKUP(W2349, Countries!B:H,7,false)</f>
        <v>თურქეთი - TUR</v>
      </c>
      <c r="N2349" s="6" t="s">
        <v>11826</v>
      </c>
      <c r="P2349" s="6" t="s">
        <v>11827</v>
      </c>
      <c r="T2349" s="1" t="str">
        <f t="shared" si="1"/>
        <v>ICE002348</v>
      </c>
      <c r="U2349" s="1" t="str">
        <f>TRIM(B2349)&amp;" (ს.კ. "&amp;TRIM(F2349)&amp;") - "&amp;VLOOKUP(X2349,'Entity Types'!B:C,2,false)</f>
        <v>ESS MUHENDISLIK MEKANIK VE ENERJI SISTEMLERI LIMITED SIRKETI (ს.კ. ) - უცხოური საწარმო</v>
      </c>
      <c r="V2349" s="6" t="s">
        <v>62</v>
      </c>
      <c r="W2349" s="6" t="s">
        <v>5813</v>
      </c>
      <c r="X2349" s="6" t="s">
        <v>5797</v>
      </c>
    </row>
    <row r="2350">
      <c r="A2350" s="5">
        <v>45317.735432905094</v>
      </c>
      <c r="B2350" s="6" t="s">
        <v>11828</v>
      </c>
      <c r="C2350" s="6" t="s">
        <v>9864</v>
      </c>
      <c r="D2350" s="1" t="str">
        <f>VLOOKUP(X2350,'Entity Types'!B:C,2,false)</f>
        <v>ფიზ. პირი</v>
      </c>
      <c r="E2350" s="1" t="b">
        <v>1</v>
      </c>
      <c r="F2350" s="6" t="s">
        <v>11829</v>
      </c>
      <c r="G2350" s="6" t="str">
        <f>VLOOKUP(W2350, Countries!B:H,7,false)</f>
        <v>საქართველო - GEO</v>
      </c>
      <c r="N2350" s="6" t="s">
        <v>80</v>
      </c>
      <c r="P2350" s="6" t="s">
        <v>11830</v>
      </c>
      <c r="T2350" s="1" t="str">
        <f t="shared" si="1"/>
        <v>ICE002349</v>
      </c>
      <c r="U2350" s="1" t="str">
        <f>TRIM(B2350)&amp;" (ს.კ. "&amp;TRIM(F2350)&amp;") - "&amp;VLOOKUP(X2350,'Entity Types'!B:C,2,false)</f>
        <v>სალომე გიორგაძე (ს.კ. 12001095415) - ფიზ. პირი</v>
      </c>
      <c r="V2350" s="6" t="s">
        <v>62</v>
      </c>
      <c r="W2350" s="6" t="s">
        <v>63</v>
      </c>
      <c r="X2350" s="6" t="s">
        <v>92</v>
      </c>
    </row>
    <row r="2351">
      <c r="A2351" s="5">
        <v>45320.69377078704</v>
      </c>
      <c r="B2351" s="6" t="s">
        <v>11831</v>
      </c>
      <c r="C2351" s="6" t="s">
        <v>9789</v>
      </c>
      <c r="D2351" s="1" t="str">
        <f>VLOOKUP(X2351,'Entity Types'!B:C,2,false)</f>
        <v>ფიზ. პირი</v>
      </c>
      <c r="E2351" s="1" t="b">
        <v>1</v>
      </c>
      <c r="F2351" s="6" t="s">
        <v>11832</v>
      </c>
      <c r="G2351" s="6" t="str">
        <f>VLOOKUP(W2351, Countries!B:H,7,false)</f>
        <v>საქართველო - GEO</v>
      </c>
      <c r="N2351" s="6" t="s">
        <v>11833</v>
      </c>
      <c r="P2351" s="6" t="s">
        <v>11834</v>
      </c>
      <c r="S2351" s="6">
        <v>2397.0</v>
      </c>
      <c r="T2351" s="1" t="str">
        <f t="shared" si="1"/>
        <v>ICE002350</v>
      </c>
      <c r="U2351" s="1" t="str">
        <f>TRIM(B2351)&amp;" (ს.კ. "&amp;TRIM(F2351)&amp;") - "&amp;VLOOKUP(X2351,'Entity Types'!B:C,2,false)</f>
        <v>ვარტკეს არტენიანი (ს.კ. 61001061637) - ფიზ. პირი</v>
      </c>
      <c r="V2351" s="6" t="s">
        <v>62</v>
      </c>
      <c r="W2351" s="6" t="s">
        <v>63</v>
      </c>
      <c r="X2351" s="6" t="s">
        <v>92</v>
      </c>
    </row>
    <row r="2352">
      <c r="A2352" s="5">
        <v>45320.69377078704</v>
      </c>
      <c r="B2352" s="6" t="s">
        <v>11835</v>
      </c>
      <c r="C2352" s="6" t="s">
        <v>9778</v>
      </c>
      <c r="D2352" s="1" t="str">
        <f>VLOOKUP(X2352,'Entity Types'!B:C,2,false)</f>
        <v>შპს</v>
      </c>
      <c r="E2352" s="1" t="b">
        <v>0</v>
      </c>
      <c r="F2352" s="6" t="s">
        <v>11836</v>
      </c>
      <c r="G2352" s="6" t="str">
        <f>VLOOKUP(W2352, Countries!B:H,7,false)</f>
        <v>საქართველო - GEO</v>
      </c>
      <c r="N2352" s="6" t="s">
        <v>11837</v>
      </c>
      <c r="P2352" s="6" t="s">
        <v>11838</v>
      </c>
      <c r="S2352" s="6">
        <v>2396.0</v>
      </c>
      <c r="T2352" s="1" t="str">
        <f t="shared" si="1"/>
        <v>ICE002351</v>
      </c>
      <c r="U2352" s="1" t="str">
        <f>TRIM(B2352)&amp;" (ს.კ. "&amp;TRIM(F2352)&amp;") - "&amp;VLOOKUP(X2352,'Entity Types'!B:C,2,false)</f>
        <v>გიო 2010 (ს.კ. 401943607) - შპს</v>
      </c>
      <c r="V2352" s="6" t="s">
        <v>62</v>
      </c>
      <c r="W2352" s="6" t="s">
        <v>63</v>
      </c>
      <c r="X2352" s="6" t="s">
        <v>64</v>
      </c>
    </row>
    <row r="2353">
      <c r="A2353" s="5">
        <v>45321.776781423614</v>
      </c>
      <c r="B2353" s="6" t="s">
        <v>2613</v>
      </c>
      <c r="C2353" s="6" t="s">
        <v>9789</v>
      </c>
      <c r="D2353" s="1" t="str">
        <f>VLOOKUP(X2353,'Entity Types'!B:C,2,false)</f>
        <v>ფიზ. პირი</v>
      </c>
      <c r="E2353" s="1" t="b">
        <v>1</v>
      </c>
      <c r="F2353" s="6" t="s">
        <v>11839</v>
      </c>
      <c r="G2353" s="6" t="str">
        <f>VLOOKUP(W2353, Countries!B:H,7,false)</f>
        <v>საქართველო - GEO</v>
      </c>
      <c r="N2353" s="6" t="s">
        <v>11840</v>
      </c>
      <c r="P2353" s="6" t="s">
        <v>11841</v>
      </c>
      <c r="T2353" s="1" t="str">
        <f t="shared" si="1"/>
        <v>ICE002352</v>
      </c>
      <c r="U2353" s="1" t="str">
        <f>TRIM(B2353)&amp;" (ს.კ. "&amp;TRIM(F2353)&amp;") - "&amp;VLOOKUP(X2353,'Entity Types'!B:C,2,false)</f>
        <v>გიორგი ხუციშვილი (ს.კ. 45001019987) - ფიზ. პირი</v>
      </c>
      <c r="V2353" s="6" t="s">
        <v>62</v>
      </c>
      <c r="W2353" s="6" t="s">
        <v>63</v>
      </c>
      <c r="X2353" s="6" t="s">
        <v>92</v>
      </c>
    </row>
    <row r="2354">
      <c r="A2354" s="5">
        <v>45322.01343133102</v>
      </c>
      <c r="B2354" s="6" t="s">
        <v>5362</v>
      </c>
      <c r="C2354" s="6" t="s">
        <v>9789</v>
      </c>
      <c r="D2354" s="1" t="str">
        <f>VLOOKUP(X2354,'Entity Types'!B:C,2,false)</f>
        <v>მცირე მეწარმე</v>
      </c>
      <c r="E2354" s="1" t="b">
        <v>1</v>
      </c>
      <c r="F2354" s="6" t="s">
        <v>11842</v>
      </c>
      <c r="G2354" s="6" t="str">
        <f>VLOOKUP(W2354, Countries!B:H,7,false)</f>
        <v>საქართველო - GEO</v>
      </c>
      <c r="N2354" s="6" t="s">
        <v>11843</v>
      </c>
      <c r="P2354" s="6" t="s">
        <v>11844</v>
      </c>
      <c r="S2354" s="6">
        <v>2399.0</v>
      </c>
      <c r="T2354" s="1" t="str">
        <f t="shared" si="1"/>
        <v>ICE002353</v>
      </c>
      <c r="U2354" s="1" t="str">
        <f>TRIM(B2354)&amp;" (ს.კ. "&amp;TRIM(F2354)&amp;") - "&amp;VLOOKUP(X2354,'Entity Types'!B:C,2,false)</f>
        <v>ავთანდილ ბოლქვაძე (ს.კ. 46001022774) - მცირე მეწარმე</v>
      </c>
      <c r="V2354" s="6" t="s">
        <v>62</v>
      </c>
      <c r="W2354" s="6" t="s">
        <v>63</v>
      </c>
      <c r="X2354" s="6" t="s">
        <v>417</v>
      </c>
    </row>
    <row r="2355">
      <c r="A2355" s="5">
        <v>45322.01694459491</v>
      </c>
      <c r="B2355" s="6" t="s">
        <v>11845</v>
      </c>
      <c r="C2355" s="6" t="s">
        <v>9778</v>
      </c>
      <c r="D2355" s="1" t="str">
        <f>VLOOKUP(X2355,'Entity Types'!B:C,2,false)</f>
        <v>შპს</v>
      </c>
      <c r="E2355" s="1" t="b">
        <v>0</v>
      </c>
      <c r="F2355" s="6" t="s">
        <v>11846</v>
      </c>
      <c r="G2355" s="6" t="str">
        <f>VLOOKUP(W2355, Countries!B:H,7,false)</f>
        <v>საქართველო - GEO</v>
      </c>
      <c r="N2355" s="6" t="s">
        <v>11847</v>
      </c>
      <c r="P2355" s="6" t="s">
        <v>11848</v>
      </c>
      <c r="S2355" s="6">
        <v>2401.0</v>
      </c>
      <c r="T2355" s="1" t="str">
        <f t="shared" si="1"/>
        <v>ICE002354</v>
      </c>
      <c r="U2355" s="1" t="str">
        <f>TRIM(B2355)&amp;" (ს.კ. "&amp;TRIM(F2355)&amp;") - "&amp;VLOOKUP(X2355,'Entity Types'!B:C,2,false)</f>
        <v>პარაგრაფ თბილისი სითი (ს.კ. 405345167) - შპს</v>
      </c>
      <c r="V2355" s="6" t="s">
        <v>62</v>
      </c>
      <c r="W2355" s="6" t="s">
        <v>63</v>
      </c>
      <c r="X2355" s="6" t="s">
        <v>64</v>
      </c>
    </row>
    <row r="2356">
      <c r="A2356" s="5">
        <v>45322.535728726856</v>
      </c>
      <c r="B2356" s="6" t="s">
        <v>11849</v>
      </c>
      <c r="C2356" s="6" t="s">
        <v>9778</v>
      </c>
      <c r="D2356" s="1" t="str">
        <f>VLOOKUP(X2356,'Entity Types'!B:C,2,false)</f>
        <v>შპს</v>
      </c>
      <c r="E2356" s="1" t="b">
        <v>0</v>
      </c>
      <c r="F2356" s="6" t="s">
        <v>11850</v>
      </c>
      <c r="G2356" s="6" t="str">
        <f>VLOOKUP(W2356, Countries!B:H,7,false)</f>
        <v>საქართველო - GEO</v>
      </c>
      <c r="N2356" s="6" t="s">
        <v>11851</v>
      </c>
      <c r="P2356" s="6" t="s">
        <v>11852</v>
      </c>
      <c r="S2356" s="6">
        <v>2402.0</v>
      </c>
      <c r="T2356" s="1" t="str">
        <f t="shared" si="1"/>
        <v>ICE002355</v>
      </c>
      <c r="U2356" s="1" t="str">
        <f>TRIM(B2356)&amp;" (ს.კ. "&amp;TRIM(F2356)&amp;") - "&amp;VLOOKUP(X2356,'Entity Types'!B:C,2,false)</f>
        <v>ვიფორვარდ (ს.კ. 202456939) - შპს</v>
      </c>
      <c r="V2356" s="6" t="s">
        <v>62</v>
      </c>
      <c r="W2356" s="6" t="s">
        <v>63</v>
      </c>
      <c r="X2356" s="6" t="s">
        <v>64</v>
      </c>
    </row>
    <row r="2357">
      <c r="A2357" s="5">
        <v>45324.77336215277</v>
      </c>
      <c r="B2357" s="6" t="s">
        <v>11853</v>
      </c>
      <c r="C2357" s="6" t="s">
        <v>9789</v>
      </c>
      <c r="D2357" s="1" t="str">
        <f>VLOOKUP(X2357,'Entity Types'!B:C,2,false)</f>
        <v>მცირე მეწარმე</v>
      </c>
      <c r="E2357" s="1" t="b">
        <v>0</v>
      </c>
      <c r="F2357" s="6" t="s">
        <v>11854</v>
      </c>
      <c r="G2357" s="6" t="str">
        <f>VLOOKUP(W2357, Countries!B:H,7,false)</f>
        <v>საქართველო - GEO</v>
      </c>
      <c r="N2357" s="6" t="s">
        <v>11855</v>
      </c>
      <c r="P2357" s="6" t="s">
        <v>11856</v>
      </c>
      <c r="S2357" s="6">
        <v>2406.0</v>
      </c>
      <c r="T2357" s="1" t="str">
        <f t="shared" si="1"/>
        <v>ICE002356</v>
      </c>
      <c r="U2357" s="1" t="str">
        <f>TRIM(B2357)&amp;" (ს.კ. "&amp;TRIM(F2357)&amp;") - "&amp;VLOOKUP(X2357,'Entity Types'!B:C,2,false)</f>
        <v>გოგა გოგატიშვილი (ს.კ. 58001026926) - მცირე მეწარმე</v>
      </c>
      <c r="V2357" s="6" t="s">
        <v>62</v>
      </c>
      <c r="W2357" s="6" t="s">
        <v>63</v>
      </c>
      <c r="X2357" s="6" t="s">
        <v>417</v>
      </c>
    </row>
    <row r="2358">
      <c r="A2358" s="5">
        <v>45325.79435681713</v>
      </c>
      <c r="B2358" s="6" t="s">
        <v>1899</v>
      </c>
      <c r="C2358" s="6" t="s">
        <v>9789</v>
      </c>
      <c r="D2358" s="1" t="str">
        <f>VLOOKUP(X2358,'Entity Types'!B:C,2,false)</f>
        <v>ფიზ. პირი</v>
      </c>
      <c r="E2358" s="1" t="b">
        <v>1</v>
      </c>
      <c r="F2358" s="6" t="s">
        <v>11857</v>
      </c>
      <c r="G2358" s="6" t="str">
        <f>VLOOKUP(W2358, Countries!B:H,7,false)</f>
        <v>საქართველო - GEO</v>
      </c>
      <c r="N2358" s="6" t="s">
        <v>11858</v>
      </c>
      <c r="P2358" s="6" t="s">
        <v>11859</v>
      </c>
      <c r="T2358" s="1" t="str">
        <f t="shared" si="1"/>
        <v>ICE002357</v>
      </c>
      <c r="U2358" s="1" t="str">
        <f>TRIM(B2358)&amp;" (ს.კ. "&amp;TRIM(F2358)&amp;") - "&amp;VLOOKUP(X2358,'Entity Types'!B:C,2,false)</f>
        <v>თენგიზ ნაკაშიძე (ს.კ. 61008015619) - ფიზ. პირი</v>
      </c>
      <c r="V2358" s="6" t="s">
        <v>62</v>
      </c>
      <c r="W2358" s="6" t="s">
        <v>63</v>
      </c>
      <c r="X2358" s="6" t="s">
        <v>92</v>
      </c>
    </row>
    <row r="2359">
      <c r="A2359" s="5">
        <v>45327.748657766206</v>
      </c>
      <c r="B2359" s="6" t="s">
        <v>11860</v>
      </c>
      <c r="C2359" s="6" t="s">
        <v>9778</v>
      </c>
      <c r="D2359" s="1" t="str">
        <f>VLOOKUP(X2359,'Entity Types'!B:C,2,false)</f>
        <v>უცხოური საწარმო</v>
      </c>
      <c r="E2359" s="1" t="b">
        <v>0</v>
      </c>
      <c r="F2359" s="6" t="s">
        <v>80</v>
      </c>
      <c r="G2359" s="6" t="str">
        <f>VLOOKUP(W2359, Countries!B:H,7,false)</f>
        <v>თურქეთი - TUR</v>
      </c>
      <c r="N2359" s="6" t="s">
        <v>80</v>
      </c>
      <c r="P2359" s="6" t="s">
        <v>11861</v>
      </c>
      <c r="T2359" s="1" t="str">
        <f t="shared" si="1"/>
        <v>ICE002358</v>
      </c>
      <c r="U2359" s="1" t="str">
        <f>TRIM(B2359)&amp;" (ს.კ. "&amp;TRIM(F2359)&amp;") - "&amp;VLOOKUP(X2359,'Entity Types'!B:C,2,false)</f>
        <v>OND LIFT MAK. ITH. IHR. SAN. TIC. LTD. STI. (ს.კ. ) - უცხოური საწარმო</v>
      </c>
      <c r="V2359" s="6" t="s">
        <v>62</v>
      </c>
      <c r="W2359" s="6" t="s">
        <v>5813</v>
      </c>
      <c r="X2359" s="6" t="s">
        <v>5797</v>
      </c>
    </row>
    <row r="2360">
      <c r="A2360" s="5">
        <v>45329.67453662037</v>
      </c>
      <c r="B2360" s="6" t="s">
        <v>11862</v>
      </c>
      <c r="C2360" s="6" t="s">
        <v>9778</v>
      </c>
      <c r="D2360" s="1" t="str">
        <f>VLOOKUP(X2360,'Entity Types'!B:C,2,false)</f>
        <v>შპს</v>
      </c>
      <c r="E2360" s="1" t="b">
        <v>0</v>
      </c>
      <c r="F2360" s="6" t="s">
        <v>11863</v>
      </c>
      <c r="G2360" s="6" t="str">
        <f>VLOOKUP(W2360, Countries!B:H,7,false)</f>
        <v>საქართველო - GEO</v>
      </c>
      <c r="H2360" s="6" t="s">
        <v>11864</v>
      </c>
      <c r="I2360" s="6" t="s">
        <v>11865</v>
      </c>
      <c r="N2360" s="6" t="s">
        <v>11866</v>
      </c>
      <c r="P2360" s="6" t="s">
        <v>11867</v>
      </c>
      <c r="S2360" s="6">
        <v>2408.0</v>
      </c>
      <c r="T2360" s="1" t="str">
        <f t="shared" si="1"/>
        <v>ICE002359</v>
      </c>
      <c r="U2360" s="1" t="str">
        <f>TRIM(B2360)&amp;" (ს.კ. "&amp;TRIM(F2360)&amp;") - "&amp;VLOOKUP(X2360,'Entity Types'!B:C,2,false)</f>
        <v>Interweg Logistics LLC (ს.კ. 405580517) - შპს</v>
      </c>
      <c r="V2360" s="6" t="s">
        <v>11756</v>
      </c>
      <c r="W2360" s="6" t="s">
        <v>63</v>
      </c>
      <c r="X2360" s="6" t="s">
        <v>64</v>
      </c>
    </row>
    <row r="2361">
      <c r="A2361" s="5">
        <v>45330.014914328705</v>
      </c>
      <c r="B2361" s="6" t="s">
        <v>11868</v>
      </c>
      <c r="C2361" s="6" t="s">
        <v>9778</v>
      </c>
      <c r="D2361" s="1" t="str">
        <f>VLOOKUP(X2361,'Entity Types'!B:C,2,false)</f>
        <v>შპს</v>
      </c>
      <c r="E2361" s="1" t="b">
        <v>0</v>
      </c>
      <c r="F2361" s="6" t="s">
        <v>11869</v>
      </c>
      <c r="G2361" s="6" t="str">
        <f>VLOOKUP(W2361, Countries!B:H,7,false)</f>
        <v>საქართველო - GEO</v>
      </c>
      <c r="N2361" s="6" t="s">
        <v>80</v>
      </c>
      <c r="P2361" s="6" t="s">
        <v>11870</v>
      </c>
      <c r="S2361" s="6">
        <v>2413.0</v>
      </c>
      <c r="T2361" s="1" t="str">
        <f t="shared" si="1"/>
        <v>ICE002360</v>
      </c>
      <c r="U2361" s="1" t="str">
        <f>TRIM(B2361)&amp;" (ს.კ. "&amp;TRIM(F2361)&amp;") - "&amp;VLOOKUP(X2361,'Entity Types'!B:C,2,false)</f>
        <v>ლაქი ქონსთრაქშენ (ს.კ. 405370708) - შპს</v>
      </c>
      <c r="V2361" s="6" t="s">
        <v>62</v>
      </c>
      <c r="W2361" s="6" t="s">
        <v>63</v>
      </c>
      <c r="X2361" s="6" t="s">
        <v>64</v>
      </c>
    </row>
    <row r="2362">
      <c r="A2362" s="5">
        <v>45336.52238293982</v>
      </c>
      <c r="B2362" s="6" t="s">
        <v>11377</v>
      </c>
      <c r="C2362" s="6" t="s">
        <v>9778</v>
      </c>
      <c r="D2362" s="1" t="str">
        <f>VLOOKUP(X2362,'Entity Types'!B:C,2,false)</f>
        <v>შპს</v>
      </c>
      <c r="E2362" s="1" t="b">
        <v>0</v>
      </c>
      <c r="F2362" s="6" t="s">
        <v>11378</v>
      </c>
      <c r="G2362" s="6" t="str">
        <f>VLOOKUP(W2362, Countries!B:H,7,false)</f>
        <v>საქართველო - GEO</v>
      </c>
      <c r="N2362" s="6" t="s">
        <v>11871</v>
      </c>
      <c r="P2362" s="6" t="s">
        <v>11872</v>
      </c>
      <c r="S2362" s="6">
        <v>2302.0</v>
      </c>
      <c r="T2362" s="1" t="str">
        <f t="shared" si="1"/>
        <v>ICE002361</v>
      </c>
      <c r="U2362" s="1" t="str">
        <f>TRIM(B2362)&amp;" (ს.კ. "&amp;TRIM(F2362)&amp;") - "&amp;VLOOKUP(X2362,'Entity Types'!B:C,2,false)</f>
        <v>მგელ მოტორსი (ს.კ. 445500182) - შპს</v>
      </c>
      <c r="V2362" s="6" t="s">
        <v>62</v>
      </c>
      <c r="W2362" s="6" t="s">
        <v>63</v>
      </c>
      <c r="X2362" s="6" t="s">
        <v>64</v>
      </c>
    </row>
    <row r="2363">
      <c r="A2363" s="5">
        <v>45336.65887881945</v>
      </c>
      <c r="B2363" s="6" t="s">
        <v>11873</v>
      </c>
      <c r="C2363" s="6" t="s">
        <v>9778</v>
      </c>
      <c r="D2363" s="1" t="str">
        <f>VLOOKUP(X2363,'Entity Types'!B:C,2,false)</f>
        <v>შპს</v>
      </c>
      <c r="E2363" s="1" t="b">
        <v>0</v>
      </c>
      <c r="F2363" s="6" t="s">
        <v>11874</v>
      </c>
      <c r="G2363" s="6" t="str">
        <f>VLOOKUP(W2363, Countries!B:H,7,false)</f>
        <v>საქართველო - GEO</v>
      </c>
      <c r="H2363" s="6" t="s">
        <v>11875</v>
      </c>
      <c r="N2363" s="6" t="s">
        <v>11876</v>
      </c>
      <c r="P2363" s="6" t="s">
        <v>11877</v>
      </c>
      <c r="S2363" s="6">
        <v>2409.0</v>
      </c>
      <c r="T2363" s="1" t="str">
        <f t="shared" si="1"/>
        <v>ICE002362</v>
      </c>
      <c r="U2363" s="1" t="str">
        <f>TRIM(B2363)&amp;" (ს.კ. "&amp;TRIM(F2363)&amp;") - "&amp;VLOOKUP(X2363,'Entity Types'!B:C,2,false)</f>
        <v>მართე უსაფრთხოდ (ს.კ. 431954067) - შპს</v>
      </c>
      <c r="V2363" s="6" t="s">
        <v>11756</v>
      </c>
      <c r="W2363" s="6" t="s">
        <v>63</v>
      </c>
      <c r="X2363" s="6" t="s">
        <v>64</v>
      </c>
    </row>
    <row r="2364">
      <c r="A2364" s="5">
        <v>45336.7789265162</v>
      </c>
      <c r="B2364" s="6" t="s">
        <v>11878</v>
      </c>
      <c r="C2364" s="6" t="s">
        <v>9778</v>
      </c>
      <c r="D2364" s="1" t="str">
        <f>VLOOKUP(X2364,'Entity Types'!B:C,2,false)</f>
        <v>უცხოური საწარმო</v>
      </c>
      <c r="E2364" s="1" t="b">
        <v>0</v>
      </c>
      <c r="F2364" s="6" t="s">
        <v>11879</v>
      </c>
      <c r="G2364" s="6" t="str">
        <f>VLOOKUP(W2364, Countries!B:H,7,false)</f>
        <v>ყაზახეთი - KAZ</v>
      </c>
      <c r="N2364" s="6" t="s">
        <v>80</v>
      </c>
      <c r="P2364" s="6" t="s">
        <v>11880</v>
      </c>
      <c r="T2364" s="1" t="str">
        <f t="shared" si="1"/>
        <v>ICE002363</v>
      </c>
      <c r="U2364" s="1" t="str">
        <f>TRIM(B2364)&amp;" (ს.კ. "&amp;TRIM(F2364)&amp;") - "&amp;VLOOKUP(X2364,'Entity Types'!B:C,2,false)</f>
        <v>EurAsia Klimat LLC (ს.კ. 230840027493) - უცხოური საწარმო</v>
      </c>
      <c r="V2364" s="6" t="s">
        <v>62</v>
      </c>
      <c r="W2364" s="6" t="s">
        <v>10002</v>
      </c>
      <c r="X2364" s="6" t="s">
        <v>5797</v>
      </c>
    </row>
    <row r="2365">
      <c r="A2365" s="5">
        <v>45337.78886033565</v>
      </c>
      <c r="B2365" s="6" t="s">
        <v>11881</v>
      </c>
      <c r="C2365" s="6" t="s">
        <v>9789</v>
      </c>
      <c r="D2365" s="1" t="str">
        <f>VLOOKUP(X2365,'Entity Types'!B:C,2,false)</f>
        <v>ფიზ. პირი</v>
      </c>
      <c r="E2365" s="1" t="b">
        <v>1</v>
      </c>
      <c r="F2365" s="6" t="s">
        <v>11882</v>
      </c>
      <c r="G2365" s="6" t="str">
        <f>VLOOKUP(W2365, Countries!B:H,7,false)</f>
        <v>საქართველო - GEO</v>
      </c>
      <c r="N2365" s="6" t="s">
        <v>11883</v>
      </c>
      <c r="P2365" s="6" t="s">
        <v>11884</v>
      </c>
      <c r="S2365" s="6">
        <v>2403.0</v>
      </c>
      <c r="T2365" s="1" t="str">
        <f t="shared" si="1"/>
        <v>ICE002364</v>
      </c>
      <c r="U2365" s="1" t="str">
        <f>TRIM(B2365)&amp;" (ს.კ. "&amp;TRIM(F2365)&amp;") - "&amp;VLOOKUP(X2365,'Entity Types'!B:C,2,false)</f>
        <v>ლევან გერმანოზაშვილი (ს.კ. 01027047281) - ფიზ. პირი</v>
      </c>
      <c r="V2365" s="6" t="s">
        <v>62</v>
      </c>
      <c r="W2365" s="6" t="s">
        <v>63</v>
      </c>
      <c r="X2365" s="6" t="s">
        <v>92</v>
      </c>
    </row>
    <row r="2366">
      <c r="A2366" s="5">
        <v>45337.78886033565</v>
      </c>
      <c r="B2366" s="6" t="s">
        <v>11885</v>
      </c>
      <c r="C2366" s="6" t="s">
        <v>9789</v>
      </c>
      <c r="D2366" s="1" t="str">
        <f>VLOOKUP(X2366,'Entity Types'!B:C,2,false)</f>
        <v>მცირე მეწარმე</v>
      </c>
      <c r="E2366" s="1" t="b">
        <v>0</v>
      </c>
      <c r="F2366" s="6" t="s">
        <v>11886</v>
      </c>
      <c r="G2366" s="6" t="str">
        <f>VLOOKUP(W2366, Countries!B:H,7,false)</f>
        <v>საქართველო - GEO</v>
      </c>
      <c r="N2366" s="6" t="s">
        <v>11887</v>
      </c>
      <c r="P2366" s="6" t="s">
        <v>11888</v>
      </c>
      <c r="S2366" s="6">
        <v>2411.0</v>
      </c>
      <c r="T2366" s="1" t="str">
        <f t="shared" si="1"/>
        <v>ICE002365</v>
      </c>
      <c r="U2366" s="1" t="str">
        <f>TRIM(B2366)&amp;" (ს.კ. "&amp;TRIM(F2366)&amp;") - "&amp;VLOOKUP(X2366,'Entity Types'!B:C,2,false)</f>
        <v>გიორგი ხორიაშვილი (ს.კ. 12001093158) - მცირე მეწარმე</v>
      </c>
      <c r="V2366" s="6" t="s">
        <v>62</v>
      </c>
      <c r="W2366" s="6" t="s">
        <v>63</v>
      </c>
      <c r="X2366" s="6" t="s">
        <v>417</v>
      </c>
    </row>
    <row r="2367">
      <c r="A2367" s="5">
        <v>45337.78886033565</v>
      </c>
      <c r="B2367" s="6" t="s">
        <v>11889</v>
      </c>
      <c r="C2367" s="6" t="s">
        <v>9864</v>
      </c>
      <c r="D2367" s="1" t="str">
        <f>VLOOKUP(X2367,'Entity Types'!B:C,2,false)</f>
        <v>ფიზ. პირი</v>
      </c>
      <c r="E2367" s="1" t="b">
        <v>1</v>
      </c>
      <c r="F2367" s="6" t="s">
        <v>11890</v>
      </c>
      <c r="G2367" s="6" t="str">
        <f>VLOOKUP(W2367, Countries!B:H,7,false)</f>
        <v>საქართველო - GEO</v>
      </c>
      <c r="N2367" s="6" t="s">
        <v>11891</v>
      </c>
      <c r="P2367" s="6" t="s">
        <v>11892</v>
      </c>
      <c r="T2367" s="1" t="str">
        <f t="shared" si="1"/>
        <v>ICE002366</v>
      </c>
      <c r="U2367" s="1" t="str">
        <f>TRIM(B2367)&amp;" (ს.კ. "&amp;TRIM(F2367)&amp;") - "&amp;VLOOKUP(X2367,'Entity Types'!B:C,2,false)</f>
        <v>ეკატერინე ედიბერიძე (ს.კ. 01007001593) - ფიზ. პირი</v>
      </c>
      <c r="V2367" s="6" t="s">
        <v>62</v>
      </c>
      <c r="W2367" s="6" t="s">
        <v>63</v>
      </c>
      <c r="X2367" s="6" t="s">
        <v>92</v>
      </c>
    </row>
    <row r="2368">
      <c r="A2368" s="5">
        <v>45337.78886033565</v>
      </c>
      <c r="B2368" s="6" t="s">
        <v>11893</v>
      </c>
      <c r="C2368" s="6" t="s">
        <v>9789</v>
      </c>
      <c r="D2368" s="1" t="str">
        <f>VLOOKUP(X2368,'Entity Types'!B:C,2,false)</f>
        <v>ინდ. მეწარმე</v>
      </c>
      <c r="E2368" s="1" t="b">
        <v>0</v>
      </c>
      <c r="F2368" s="6" t="s">
        <v>11894</v>
      </c>
      <c r="G2368" s="6" t="str">
        <f>VLOOKUP(W2368, Countries!B:H,7,false)</f>
        <v>საქართველო - GEO</v>
      </c>
      <c r="N2368" s="6" t="s">
        <v>11895</v>
      </c>
      <c r="P2368" s="6" t="s">
        <v>11896</v>
      </c>
      <c r="S2368" s="6">
        <v>2031.0</v>
      </c>
      <c r="T2368" s="1" t="str">
        <f t="shared" si="1"/>
        <v>ICE002367</v>
      </c>
      <c r="U2368" s="1" t="str">
        <f>TRIM(B2368)&amp;" (ს.კ. "&amp;TRIM(F2368)&amp;") - "&amp;VLOOKUP(X2368,'Entity Types'!B:C,2,false)</f>
        <v>ვლადიმერ ქველაძე (ს.კ. 38001005464) - ინდ. მეწარმე</v>
      </c>
      <c r="V2368" s="6" t="s">
        <v>62</v>
      </c>
      <c r="W2368" s="6" t="s">
        <v>63</v>
      </c>
      <c r="X2368" s="6" t="s">
        <v>892</v>
      </c>
    </row>
    <row r="2369">
      <c r="A2369" s="5">
        <v>45341.002761157404</v>
      </c>
      <c r="B2369" s="6" t="s">
        <v>11897</v>
      </c>
      <c r="C2369" s="6" t="s">
        <v>9789</v>
      </c>
      <c r="D2369" s="1" t="str">
        <f>VLOOKUP(X2369,'Entity Types'!B:C,2,false)</f>
        <v>ფიზ. პირი</v>
      </c>
      <c r="E2369" s="1" t="b">
        <v>1</v>
      </c>
      <c r="F2369" s="6" t="s">
        <v>11898</v>
      </c>
      <c r="G2369" s="6" t="str">
        <f>VLOOKUP(W2369, Countries!B:H,7,false)</f>
        <v>საქართველო - GEO</v>
      </c>
      <c r="N2369" s="6" t="s">
        <v>11899</v>
      </c>
      <c r="P2369" s="6" t="s">
        <v>11900</v>
      </c>
      <c r="S2369" s="6">
        <v>2414.0</v>
      </c>
      <c r="T2369" s="1" t="str">
        <f t="shared" si="1"/>
        <v>ICE002368</v>
      </c>
      <c r="U2369" s="1" t="str">
        <f>TRIM(B2369)&amp;" (ს.კ. "&amp;TRIM(F2369)&amp;") - "&amp;VLOOKUP(X2369,'Entity Types'!B:C,2,false)</f>
        <v>მურმან დიასამიძე (ს.კ. 61008010019) - ფიზ. პირი</v>
      </c>
      <c r="V2369" s="6" t="s">
        <v>62</v>
      </c>
      <c r="W2369" s="6" t="s">
        <v>63</v>
      </c>
      <c r="X2369" s="6" t="s">
        <v>92</v>
      </c>
    </row>
    <row r="2370">
      <c r="A2370" s="5">
        <v>45342.60894747685</v>
      </c>
      <c r="B2370" s="6" t="s">
        <v>11901</v>
      </c>
      <c r="C2370" s="6" t="s">
        <v>9778</v>
      </c>
      <c r="D2370" s="1" t="str">
        <f>VLOOKUP(X2370,'Entity Types'!B:C,2,false)</f>
        <v>შპს</v>
      </c>
      <c r="E2370" s="1" t="b">
        <v>0</v>
      </c>
      <c r="F2370" s="6" t="s">
        <v>11902</v>
      </c>
      <c r="G2370" s="6" t="str">
        <f>VLOOKUP(W2370, Countries!B:H,7,false)</f>
        <v>საქართველო - GEO</v>
      </c>
      <c r="H2370" s="6" t="s">
        <v>11903</v>
      </c>
      <c r="N2370" s="6" t="s">
        <v>11904</v>
      </c>
      <c r="P2370" s="6" t="s">
        <v>11905</v>
      </c>
      <c r="S2370" s="6">
        <v>2417.0</v>
      </c>
      <c r="T2370" s="1" t="str">
        <f t="shared" si="1"/>
        <v>ICE002369</v>
      </c>
      <c r="U2370" s="1" t="str">
        <f>TRIM(B2370)&amp;" (ს.კ. "&amp;TRIM(F2370)&amp;") - "&amp;VLOOKUP(X2370,'Entity Types'!B:C,2,false)</f>
        <v>სმარტლი (ს.კ. 402026491) - შპს</v>
      </c>
      <c r="V2370" s="6" t="s">
        <v>11756</v>
      </c>
      <c r="W2370" s="6" t="s">
        <v>63</v>
      </c>
      <c r="X2370" s="6" t="s">
        <v>64</v>
      </c>
    </row>
    <row r="2371">
      <c r="A2371" s="5">
        <v>45342.61003200231</v>
      </c>
      <c r="B2371" s="6" t="s">
        <v>11906</v>
      </c>
      <c r="C2371" s="6" t="s">
        <v>9778</v>
      </c>
      <c r="D2371" s="1" t="str">
        <f>VLOOKUP(X2371,'Entity Types'!B:C,2,false)</f>
        <v>შპს</v>
      </c>
      <c r="E2371" s="1" t="b">
        <v>0</v>
      </c>
      <c r="F2371" s="6" t="s">
        <v>11907</v>
      </c>
      <c r="G2371" s="6" t="str">
        <f>VLOOKUP(W2371, Countries!B:H,7,false)</f>
        <v>საქართველო - GEO</v>
      </c>
      <c r="H2371" s="6" t="s">
        <v>11908</v>
      </c>
      <c r="N2371" s="6" t="s">
        <v>11909</v>
      </c>
      <c r="P2371" s="6" t="s">
        <v>11910</v>
      </c>
      <c r="S2371" s="6">
        <v>2418.0</v>
      </c>
      <c r="T2371" s="1" t="str">
        <f t="shared" si="1"/>
        <v>ICE002370</v>
      </c>
      <c r="U2371" s="1" t="str">
        <f>TRIM(B2371)&amp;" (ს.კ. "&amp;TRIM(F2371)&amp;") - "&amp;VLOOKUP(X2371,'Entity Types'!B:C,2,false)</f>
        <v>მეგა პალასი (ს.კ. 445437331) - შპს</v>
      </c>
      <c r="V2371" s="6" t="s">
        <v>11756</v>
      </c>
      <c r="W2371" s="6" t="s">
        <v>63</v>
      </c>
      <c r="X2371" s="6" t="s">
        <v>64</v>
      </c>
    </row>
    <row r="2372">
      <c r="A2372" s="5">
        <v>45343.78077150463</v>
      </c>
      <c r="B2372" s="6" t="s">
        <v>11911</v>
      </c>
      <c r="C2372" s="6" t="s">
        <v>9778</v>
      </c>
      <c r="D2372" s="1" t="str">
        <f>VLOOKUP(X2372,'Entity Types'!B:C,2,false)</f>
        <v>შპს</v>
      </c>
      <c r="E2372" s="1" t="b">
        <v>0</v>
      </c>
      <c r="F2372" s="6" t="s">
        <v>11912</v>
      </c>
      <c r="G2372" s="6" t="str">
        <f>VLOOKUP(W2372, Countries!B:H,7,false)</f>
        <v>საქართველო - GEO</v>
      </c>
      <c r="N2372" s="6" t="s">
        <v>80</v>
      </c>
      <c r="P2372" s="6" t="s">
        <v>11913</v>
      </c>
      <c r="S2372" s="6">
        <v>2433.0</v>
      </c>
      <c r="T2372" s="1" t="str">
        <f t="shared" si="1"/>
        <v>ICE002371</v>
      </c>
      <c r="U2372" s="1" t="str">
        <f>TRIM(B2372)&amp;" (ს.კ. "&amp;TRIM(F2372)&amp;") - "&amp;VLOOKUP(X2372,'Entity Types'!B:C,2,false)</f>
        <v>მარდი ჰილსი (ს.კ. 405572633) - შპს</v>
      </c>
      <c r="V2372" s="6" t="s">
        <v>62</v>
      </c>
      <c r="W2372" s="6" t="s">
        <v>63</v>
      </c>
      <c r="X2372" s="6" t="s">
        <v>64</v>
      </c>
    </row>
    <row r="2373">
      <c r="A2373" s="5">
        <v>45344.443135023146</v>
      </c>
      <c r="B2373" s="6" t="s">
        <v>11914</v>
      </c>
      <c r="C2373" s="6" t="s">
        <v>9864</v>
      </c>
      <c r="D2373" s="1" t="str">
        <f>VLOOKUP(X2373,'Entity Types'!B:C,2,false)</f>
        <v>ფიზ. პირი</v>
      </c>
      <c r="E2373" s="1" t="b">
        <v>1</v>
      </c>
      <c r="F2373" s="6" t="s">
        <v>11915</v>
      </c>
      <c r="G2373" s="6" t="str">
        <f>VLOOKUP(W2373, Countries!B:H,7,false)</f>
        <v>საქართველო - GEO</v>
      </c>
      <c r="N2373" s="6" t="s">
        <v>11916</v>
      </c>
      <c r="P2373" s="6" t="s">
        <v>11917</v>
      </c>
      <c r="T2373" s="1" t="str">
        <f t="shared" si="1"/>
        <v>ICE002372</v>
      </c>
      <c r="U2373" s="1" t="str">
        <f>TRIM(B2373)&amp;" (ს.კ. "&amp;TRIM(F2373)&amp;") - "&amp;VLOOKUP(X2373,'Entity Types'!B:C,2,false)</f>
        <v>ნათია კიტია (ს.კ. 61003004741) - ფიზ. პირი</v>
      </c>
      <c r="V2373" s="6" t="s">
        <v>62</v>
      </c>
      <c r="W2373" s="6" t="s">
        <v>63</v>
      </c>
      <c r="X2373" s="6" t="s">
        <v>92</v>
      </c>
    </row>
    <row r="2374">
      <c r="A2374" s="5">
        <v>45348.93027978009</v>
      </c>
      <c r="B2374" s="6" t="s">
        <v>11918</v>
      </c>
      <c r="C2374" s="6" t="s">
        <v>9789</v>
      </c>
      <c r="D2374" s="1" t="str">
        <f>VLOOKUP(X2374,'Entity Types'!B:C,2,false)</f>
        <v>ფიზ. პირი</v>
      </c>
      <c r="E2374" s="1" t="b">
        <v>1</v>
      </c>
      <c r="F2374" s="6" t="s">
        <v>11919</v>
      </c>
      <c r="G2374" s="6" t="str">
        <f>VLOOKUP(W2374, Countries!B:H,7,false)</f>
        <v>საქართველო - GEO</v>
      </c>
      <c r="N2374" s="6" t="s">
        <v>11920</v>
      </c>
      <c r="P2374" s="6" t="s">
        <v>11921</v>
      </c>
      <c r="T2374" s="1" t="str">
        <f t="shared" si="1"/>
        <v>ICE002373</v>
      </c>
      <c r="U2374" s="1" t="str">
        <f>TRIM(B2374)&amp;" (ს.კ. "&amp;TRIM(F2374)&amp;") - "&amp;VLOOKUP(X2374,'Entity Types'!B:C,2,false)</f>
        <v>დავით გულბიანი (ს.კ. 33001058392) - ფიზ. პირი</v>
      </c>
      <c r="V2374" s="6" t="s">
        <v>62</v>
      </c>
      <c r="W2374" s="6" t="s">
        <v>63</v>
      </c>
      <c r="X2374" s="6" t="s">
        <v>92</v>
      </c>
    </row>
    <row r="2375">
      <c r="A2375" s="5">
        <v>45348.93027978009</v>
      </c>
      <c r="B2375" s="6" t="s">
        <v>11922</v>
      </c>
      <c r="C2375" s="6" t="s">
        <v>9789</v>
      </c>
      <c r="D2375" s="1" t="str">
        <f>VLOOKUP(X2375,'Entity Types'!B:C,2,false)</f>
        <v>ფიზ. პირი</v>
      </c>
      <c r="E2375" s="1" t="b">
        <v>1</v>
      </c>
      <c r="F2375" s="6" t="s">
        <v>11923</v>
      </c>
      <c r="G2375" s="6" t="str">
        <f>VLOOKUP(W2375, Countries!B:H,7,false)</f>
        <v>საქართველო - GEO</v>
      </c>
      <c r="N2375" s="6" t="s">
        <v>11924</v>
      </c>
      <c r="P2375" s="6" t="s">
        <v>11925</v>
      </c>
      <c r="T2375" s="1" t="str">
        <f t="shared" si="1"/>
        <v>ICE002374</v>
      </c>
      <c r="U2375" s="1" t="str">
        <f>TRIM(B2375)&amp;" (ს.კ. "&amp;TRIM(F2375)&amp;") - "&amp;VLOOKUP(X2375,'Entity Types'!B:C,2,false)</f>
        <v>ნორაირ ავეტიანი (ს.კ. 01027074783) - ფიზ. პირი</v>
      </c>
      <c r="V2375" s="6" t="s">
        <v>62</v>
      </c>
      <c r="W2375" s="6" t="s">
        <v>63</v>
      </c>
      <c r="X2375" s="6" t="s">
        <v>92</v>
      </c>
    </row>
    <row r="2376">
      <c r="A2376" s="5">
        <v>45349.48509159722</v>
      </c>
      <c r="B2376" s="6" t="s">
        <v>11926</v>
      </c>
      <c r="C2376" s="6" t="s">
        <v>9789</v>
      </c>
      <c r="D2376" s="1" t="str">
        <f>VLOOKUP(X2376,'Entity Types'!B:C,2,false)</f>
        <v>ფიზ. პირი</v>
      </c>
      <c r="E2376" s="1" t="b">
        <v>1</v>
      </c>
      <c r="F2376" s="6" t="s">
        <v>11927</v>
      </c>
      <c r="G2376" s="6" t="str">
        <f>VLOOKUP(W2376, Countries!B:H,7,false)</f>
        <v>საქართველო - GEO</v>
      </c>
      <c r="H2376" s="6" t="s">
        <v>7887</v>
      </c>
      <c r="N2376" s="6" t="s">
        <v>11928</v>
      </c>
      <c r="P2376" s="6" t="s">
        <v>11929</v>
      </c>
      <c r="T2376" s="1" t="str">
        <f t="shared" si="1"/>
        <v>ICE002375</v>
      </c>
      <c r="U2376" s="1" t="str">
        <f>TRIM(B2376)&amp;" (ს.კ. "&amp;TRIM(F2376)&amp;") - "&amp;VLOOKUP(X2376,'Entity Types'!B:C,2,false)</f>
        <v>ელგუჯა ჯაფარიძე (ს.კ. 61003003272) - ფიზ. პირი</v>
      </c>
      <c r="V2376" s="6" t="s">
        <v>11756</v>
      </c>
      <c r="W2376" s="6" t="s">
        <v>63</v>
      </c>
      <c r="X2376" s="6" t="s">
        <v>92</v>
      </c>
    </row>
    <row r="2377">
      <c r="A2377" s="5">
        <v>45349.48590856481</v>
      </c>
      <c r="B2377" s="6" t="s">
        <v>11930</v>
      </c>
      <c r="C2377" s="6" t="s">
        <v>9789</v>
      </c>
      <c r="D2377" s="1" t="str">
        <f>VLOOKUP(X2377,'Entity Types'!B:C,2,false)</f>
        <v>ფიზ. პირი</v>
      </c>
      <c r="E2377" s="1" t="b">
        <v>1</v>
      </c>
      <c r="F2377" s="6" t="s">
        <v>11931</v>
      </c>
      <c r="G2377" s="6" t="str">
        <f>VLOOKUP(W2377, Countries!B:H,7,false)</f>
        <v>საქართველო - GEO</v>
      </c>
      <c r="H2377" s="6" t="s">
        <v>7887</v>
      </c>
      <c r="N2377" s="6" t="s">
        <v>11932</v>
      </c>
      <c r="P2377" s="6" t="s">
        <v>11933</v>
      </c>
      <c r="T2377" s="1" t="str">
        <f t="shared" si="1"/>
        <v>ICE002376</v>
      </c>
      <c r="U2377" s="1" t="str">
        <f>TRIM(B2377)&amp;" (ს.კ. "&amp;TRIM(F2377)&amp;") - "&amp;VLOOKUP(X2377,'Entity Types'!B:C,2,false)</f>
        <v>გიორგი ბლადაძე (ს.კ. 61004073353) - ფიზ. პირი</v>
      </c>
      <c r="V2377" s="6" t="s">
        <v>11756</v>
      </c>
      <c r="W2377" s="6" t="s">
        <v>63</v>
      </c>
      <c r="X2377" s="6" t="s">
        <v>92</v>
      </c>
    </row>
    <row r="2378">
      <c r="A2378" s="5">
        <v>45349.48917238426</v>
      </c>
      <c r="B2378" s="6" t="s">
        <v>11934</v>
      </c>
      <c r="C2378" s="6" t="s">
        <v>9789</v>
      </c>
      <c r="D2378" s="1" t="str">
        <f>VLOOKUP(X2378,'Entity Types'!B:C,2,false)</f>
        <v>ფიზ. პირი</v>
      </c>
      <c r="E2378" s="1" t="b">
        <v>1</v>
      </c>
      <c r="F2378" s="6" t="s">
        <v>11935</v>
      </c>
      <c r="G2378" s="6" t="str">
        <f>VLOOKUP(W2378, Countries!B:H,7,false)</f>
        <v>საქართველო - GEO</v>
      </c>
      <c r="H2378" s="6" t="s">
        <v>7887</v>
      </c>
      <c r="N2378" s="6" t="s">
        <v>11936</v>
      </c>
      <c r="P2378" s="6" t="s">
        <v>11937</v>
      </c>
      <c r="T2378" s="1" t="str">
        <f t="shared" si="1"/>
        <v>ICE002377</v>
      </c>
      <c r="U2378" s="1" t="str">
        <f>TRIM(B2378)&amp;" (ს.კ. "&amp;TRIM(F2378)&amp;") - "&amp;VLOOKUP(X2378,'Entity Types'!B:C,2,false)</f>
        <v>გიორგი გოგიტიძე (ს.კ. 61004062733) - ფიზ. პირი</v>
      </c>
      <c r="V2378" s="6" t="s">
        <v>11756</v>
      </c>
      <c r="W2378" s="6" t="s">
        <v>63</v>
      </c>
      <c r="X2378" s="6" t="s">
        <v>92</v>
      </c>
    </row>
    <row r="2379">
      <c r="A2379" s="5">
        <v>45349.490930092594</v>
      </c>
      <c r="B2379" s="6" t="s">
        <v>11938</v>
      </c>
      <c r="C2379" s="6" t="s">
        <v>9789</v>
      </c>
      <c r="D2379" s="1" t="str">
        <f>VLOOKUP(X2379,'Entity Types'!B:C,2,false)</f>
        <v>ფიზ. პირი</v>
      </c>
      <c r="E2379" s="1" t="b">
        <v>1</v>
      </c>
      <c r="F2379" s="6" t="s">
        <v>11939</v>
      </c>
      <c r="G2379" s="6" t="str">
        <f>VLOOKUP(W2379, Countries!B:H,7,false)</f>
        <v>საქართველო - GEO</v>
      </c>
      <c r="H2379" s="6" t="s">
        <v>7887</v>
      </c>
      <c r="N2379" s="6" t="s">
        <v>11940</v>
      </c>
      <c r="P2379" s="6" t="s">
        <v>11941</v>
      </c>
      <c r="T2379" s="1" t="str">
        <f t="shared" si="1"/>
        <v>ICE002378</v>
      </c>
      <c r="U2379" s="1" t="str">
        <f>TRIM(B2379)&amp;" (ს.კ. "&amp;TRIM(F2379)&amp;") - "&amp;VLOOKUP(X2379,'Entity Types'!B:C,2,false)</f>
        <v>ლაშა აბულაძე (ს.კ. 61006072389) - ფიზ. პირი</v>
      </c>
      <c r="V2379" s="6" t="s">
        <v>11756</v>
      </c>
      <c r="W2379" s="6" t="s">
        <v>63</v>
      </c>
      <c r="X2379" s="6" t="s">
        <v>92</v>
      </c>
    </row>
    <row r="2380">
      <c r="A2380" s="5">
        <v>45349.49210349537</v>
      </c>
      <c r="B2380" s="6" t="s">
        <v>11942</v>
      </c>
      <c r="C2380" s="6" t="s">
        <v>9789</v>
      </c>
      <c r="D2380" s="1" t="str">
        <f>VLOOKUP(X2380,'Entity Types'!B:C,2,false)</f>
        <v>ფიზ. პირი</v>
      </c>
      <c r="E2380" s="1" t="b">
        <v>1</v>
      </c>
      <c r="F2380" s="6" t="s">
        <v>11943</v>
      </c>
      <c r="G2380" s="6" t="str">
        <f>VLOOKUP(W2380, Countries!B:H,7,false)</f>
        <v>საქართველო - GEO</v>
      </c>
      <c r="H2380" s="6" t="s">
        <v>9505</v>
      </c>
      <c r="N2380" s="6" t="s">
        <v>11944</v>
      </c>
      <c r="P2380" s="6" t="s">
        <v>11945</v>
      </c>
      <c r="T2380" s="1" t="str">
        <f t="shared" si="1"/>
        <v>ICE002379</v>
      </c>
      <c r="U2380" s="1" t="str">
        <f>TRIM(B2380)&amp;" (ს.კ. "&amp;TRIM(F2380)&amp;") - "&amp;VLOOKUP(X2380,'Entity Types'!B:C,2,false)</f>
        <v>დიმიტრი სურაილოვი (ს.კ. 52001022709) - ფიზ. პირი</v>
      </c>
      <c r="V2380" s="6" t="s">
        <v>11756</v>
      </c>
      <c r="W2380" s="6" t="s">
        <v>63</v>
      </c>
      <c r="X2380" s="6" t="s">
        <v>92</v>
      </c>
    </row>
    <row r="2381">
      <c r="A2381" s="5">
        <v>45349.49332097222</v>
      </c>
      <c r="B2381" s="6" t="s">
        <v>11946</v>
      </c>
      <c r="C2381" s="6" t="s">
        <v>9789</v>
      </c>
      <c r="D2381" s="1" t="str">
        <f>VLOOKUP(X2381,'Entity Types'!B:C,2,false)</f>
        <v>ფიზ. პირი</v>
      </c>
      <c r="E2381" s="1" t="b">
        <v>1</v>
      </c>
      <c r="F2381" s="6" t="s">
        <v>11947</v>
      </c>
      <c r="G2381" s="6" t="str">
        <f>VLOOKUP(W2381, Countries!B:H,7,false)</f>
        <v>საქართველო - GEO</v>
      </c>
      <c r="H2381" s="6" t="s">
        <v>9505</v>
      </c>
      <c r="N2381" s="6" t="s">
        <v>11948</v>
      </c>
      <c r="P2381" s="6" t="s">
        <v>11949</v>
      </c>
      <c r="T2381" s="1" t="str">
        <f t="shared" si="1"/>
        <v>ICE002380</v>
      </c>
      <c r="U2381" s="1" t="str">
        <f>TRIM(B2381)&amp;" (ს.კ. "&amp;TRIM(F2381)&amp;") - "&amp;VLOOKUP(X2381,'Entity Types'!B:C,2,false)</f>
        <v>მირიან ყვირილიანი (ს.კ. 01019069690) - ფიზ. პირი</v>
      </c>
      <c r="V2381" s="6" t="s">
        <v>11756</v>
      </c>
      <c r="W2381" s="6" t="s">
        <v>63</v>
      </c>
      <c r="X2381" s="6" t="s">
        <v>92</v>
      </c>
    </row>
    <row r="2382">
      <c r="A2382" s="5">
        <v>45349.49423019676</v>
      </c>
      <c r="B2382" s="6" t="s">
        <v>11950</v>
      </c>
      <c r="C2382" s="6" t="s">
        <v>9789</v>
      </c>
      <c r="D2382" s="1" t="str">
        <f>VLOOKUP(X2382,'Entity Types'!B:C,2,false)</f>
        <v>ფიზ. პირი</v>
      </c>
      <c r="E2382" s="1" t="b">
        <v>1</v>
      </c>
      <c r="F2382" s="6" t="s">
        <v>11951</v>
      </c>
      <c r="G2382" s="6" t="str">
        <f>VLOOKUP(W2382, Countries!B:H,7,false)</f>
        <v>საქართველო - GEO</v>
      </c>
      <c r="H2382" s="6" t="s">
        <v>9505</v>
      </c>
      <c r="N2382" s="6" t="s">
        <v>11952</v>
      </c>
      <c r="P2382" s="6" t="s">
        <v>11953</v>
      </c>
      <c r="T2382" s="1" t="str">
        <f t="shared" si="1"/>
        <v>ICE002381</v>
      </c>
      <c r="U2382" s="1" t="str">
        <f>TRIM(B2382)&amp;" (ს.კ. "&amp;TRIM(F2382)&amp;") - "&amp;VLOOKUP(X2382,'Entity Types'!B:C,2,false)</f>
        <v>გიორგი ქიტიაშვილი (ს.კ. 01105046431) - ფიზ. პირი</v>
      </c>
      <c r="V2382" s="6" t="s">
        <v>11756</v>
      </c>
      <c r="W2382" s="6" t="s">
        <v>63</v>
      </c>
      <c r="X2382" s="6" t="s">
        <v>92</v>
      </c>
    </row>
    <row r="2383">
      <c r="A2383" s="5">
        <v>45349.71004125</v>
      </c>
      <c r="B2383" s="6" t="s">
        <v>11954</v>
      </c>
      <c r="C2383" s="6" t="s">
        <v>9778</v>
      </c>
      <c r="D2383" s="1" t="str">
        <f>VLOOKUP(X2383,'Entity Types'!B:C,2,false)</f>
        <v>შპს</v>
      </c>
      <c r="E2383" s="1" t="b">
        <v>0</v>
      </c>
      <c r="F2383" s="6" t="s">
        <v>11955</v>
      </c>
      <c r="G2383" s="6" t="str">
        <f>VLOOKUP(W2383, Countries!B:H,7,false)</f>
        <v>საქართველო - GEO</v>
      </c>
      <c r="N2383" s="6" t="s">
        <v>11956</v>
      </c>
      <c r="P2383" s="6" t="s">
        <v>11957</v>
      </c>
      <c r="S2383" s="6">
        <v>2424.0</v>
      </c>
      <c r="T2383" s="1" t="str">
        <f t="shared" si="1"/>
        <v>ICE002382</v>
      </c>
      <c r="U2383" s="1" t="str">
        <f>TRIM(B2383)&amp;" (ს.კ. "&amp;TRIM(F2383)&amp;") - "&amp;VLOOKUP(X2383,'Entity Types'!B:C,2,false)</f>
        <v>ჯიარ ლოგისტიკა და ტერმინალები (ს.კ. 202462101) - შპს</v>
      </c>
      <c r="V2383" s="6" t="s">
        <v>62</v>
      </c>
      <c r="W2383" s="6" t="s">
        <v>63</v>
      </c>
      <c r="X2383" s="6" t="s">
        <v>64</v>
      </c>
    </row>
    <row r="2384">
      <c r="A2384" s="5">
        <v>45349.885016631946</v>
      </c>
      <c r="B2384" s="6" t="s">
        <v>11958</v>
      </c>
      <c r="C2384" s="6" t="s">
        <v>9778</v>
      </c>
      <c r="D2384" s="1" t="str">
        <f>VLOOKUP(X2384,'Entity Types'!B:C,2,false)</f>
        <v>შპს</v>
      </c>
      <c r="E2384" s="1" t="b">
        <v>0</v>
      </c>
      <c r="F2384" s="6" t="s">
        <v>11959</v>
      </c>
      <c r="G2384" s="6" t="str">
        <f>VLOOKUP(W2384, Countries!B:H,7,false)</f>
        <v>საქართველო - GEO</v>
      </c>
      <c r="N2384" s="6" t="s">
        <v>80</v>
      </c>
      <c r="P2384" s="6" t="s">
        <v>11960</v>
      </c>
      <c r="S2384" s="6">
        <v>2423.0</v>
      </c>
      <c r="T2384" s="1" t="str">
        <f t="shared" si="1"/>
        <v>ICE002383</v>
      </c>
      <c r="U2384" s="1" t="str">
        <f>TRIM(B2384)&amp;" (ს.კ. "&amp;TRIM(F2384)&amp;") - "&amp;VLOOKUP(X2384,'Entity Types'!B:C,2,false)</f>
        <v>მეამა (ს.კ. 405139425) - შპს</v>
      </c>
      <c r="V2384" s="6" t="s">
        <v>62</v>
      </c>
      <c r="W2384" s="6" t="s">
        <v>63</v>
      </c>
      <c r="X2384" s="6" t="s">
        <v>64</v>
      </c>
    </row>
    <row r="2385">
      <c r="A2385" s="5">
        <v>45349.885016631946</v>
      </c>
      <c r="B2385" s="6" t="s">
        <v>11961</v>
      </c>
      <c r="C2385" s="6" t="s">
        <v>9778</v>
      </c>
      <c r="D2385" s="1" t="str">
        <f>VLOOKUP(X2385,'Entity Types'!B:C,2,false)</f>
        <v>შპს</v>
      </c>
      <c r="E2385" s="1" t="b">
        <v>0</v>
      </c>
      <c r="F2385" s="6" t="s">
        <v>11962</v>
      </c>
      <c r="G2385" s="6" t="str">
        <f>VLOOKUP(W2385, Countries!B:H,7,false)</f>
        <v>საქართველო - GEO</v>
      </c>
      <c r="N2385" s="6" t="s">
        <v>80</v>
      </c>
      <c r="P2385" s="6" t="s">
        <v>11963</v>
      </c>
      <c r="S2385" s="6">
        <v>2430.0</v>
      </c>
      <c r="T2385" s="1" t="str">
        <f t="shared" si="1"/>
        <v>ICE002384</v>
      </c>
      <c r="U2385" s="1" t="str">
        <f>TRIM(B2385)&amp;" (ს.კ. "&amp;TRIM(F2385)&amp;") - "&amp;VLOOKUP(X2385,'Entity Types'!B:C,2,false)</f>
        <v>ნიუ მოტორსი (ს.კ. 416329529) - შპს</v>
      </c>
      <c r="V2385" s="6" t="s">
        <v>62</v>
      </c>
      <c r="W2385" s="6" t="s">
        <v>63</v>
      </c>
      <c r="X2385" s="6" t="s">
        <v>64</v>
      </c>
    </row>
    <row r="2386">
      <c r="A2386" s="5">
        <v>45349.885016631946</v>
      </c>
      <c r="B2386" s="6" t="s">
        <v>11964</v>
      </c>
      <c r="C2386" s="6" t="s">
        <v>9864</v>
      </c>
      <c r="D2386" s="1" t="str">
        <f>VLOOKUP(X2386,'Entity Types'!B:C,2,false)</f>
        <v>ინდ. მეწარმე</v>
      </c>
      <c r="E2386" s="1" t="b">
        <v>0</v>
      </c>
      <c r="F2386" s="6" t="s">
        <v>11965</v>
      </c>
      <c r="G2386" s="6" t="str">
        <f>VLOOKUP(W2386, Countries!B:H,7,false)</f>
        <v>საქართველო - GEO</v>
      </c>
      <c r="N2386" s="6" t="s">
        <v>80</v>
      </c>
      <c r="P2386" s="6" t="s">
        <v>11966</v>
      </c>
      <c r="S2386" s="6">
        <v>2422.0</v>
      </c>
      <c r="T2386" s="1" t="str">
        <f t="shared" si="1"/>
        <v>ICE002385</v>
      </c>
      <c r="U2386" s="1" t="str">
        <f>TRIM(B2386)&amp;" (ს.კ. "&amp;TRIM(F2386)&amp;") - "&amp;VLOOKUP(X2386,'Entity Types'!B:C,2,false)</f>
        <v>მართა ჯიბლაძე (ს.კ. 02001024850) - ინდ. მეწარმე</v>
      </c>
      <c r="V2386" s="6" t="s">
        <v>62</v>
      </c>
      <c r="W2386" s="6" t="s">
        <v>63</v>
      </c>
      <c r="X2386" s="6" t="s">
        <v>892</v>
      </c>
    </row>
    <row r="2387">
      <c r="A2387" s="5">
        <v>45349.885016631946</v>
      </c>
      <c r="B2387" s="6" t="s">
        <v>11967</v>
      </c>
      <c r="C2387" s="6" t="s">
        <v>9778</v>
      </c>
      <c r="D2387" s="1" t="str">
        <f>VLOOKUP(X2387,'Entity Types'!B:C,2,false)</f>
        <v>შპს</v>
      </c>
      <c r="E2387" s="1" t="b">
        <v>0</v>
      </c>
      <c r="F2387" s="6" t="s">
        <v>11968</v>
      </c>
      <c r="G2387" s="6" t="str">
        <f>VLOOKUP(W2387, Countries!B:H,7,false)</f>
        <v>საქართველო - GEO</v>
      </c>
      <c r="N2387" s="6" t="s">
        <v>80</v>
      </c>
      <c r="P2387" s="6" t="s">
        <v>11969</v>
      </c>
      <c r="S2387" s="6">
        <v>2121.0</v>
      </c>
      <c r="T2387" s="1" t="str">
        <f t="shared" si="1"/>
        <v>ICE002386</v>
      </c>
      <c r="U2387" s="1" t="str">
        <f>TRIM(B2387)&amp;" (ს.კ. "&amp;TRIM(F2387)&amp;") - "&amp;VLOOKUP(X2387,'Entity Types'!B:C,2,false)</f>
        <v>სტარექსი 2023 (ს.კ. 405600023) - შპს</v>
      </c>
      <c r="V2387" s="6" t="s">
        <v>62</v>
      </c>
      <c r="W2387" s="6" t="s">
        <v>63</v>
      </c>
      <c r="X2387" s="6" t="s">
        <v>64</v>
      </c>
    </row>
    <row r="2388">
      <c r="A2388" s="5">
        <v>45349.885016631946</v>
      </c>
      <c r="B2388" s="6" t="s">
        <v>11970</v>
      </c>
      <c r="C2388" s="6" t="s">
        <v>9778</v>
      </c>
      <c r="D2388" s="1" t="str">
        <f>VLOOKUP(X2388,'Entity Types'!B:C,2,false)</f>
        <v>შპს</v>
      </c>
      <c r="E2388" s="1" t="b">
        <v>0</v>
      </c>
      <c r="F2388" s="6" t="s">
        <v>11971</v>
      </c>
      <c r="G2388" s="6" t="str">
        <f>VLOOKUP(W2388, Countries!B:H,7,false)</f>
        <v>საქართველო - GEO</v>
      </c>
      <c r="N2388" s="6" t="s">
        <v>80</v>
      </c>
      <c r="P2388" s="6" t="s">
        <v>11972</v>
      </c>
      <c r="S2388" s="6">
        <v>2328.0</v>
      </c>
      <c r="T2388" s="1" t="str">
        <f t="shared" si="1"/>
        <v>ICE002387</v>
      </c>
      <c r="U2388" s="1" t="str">
        <f>TRIM(B2388)&amp;" (ს.კ. "&amp;TRIM(F2388)&amp;") - "&amp;VLOOKUP(X2388,'Entity Types'!B:C,2,false)</f>
        <v>მუბაგი (ს.კ. 402215599) - შპს</v>
      </c>
      <c r="V2388" s="6" t="s">
        <v>62</v>
      </c>
      <c r="W2388" s="6" t="s">
        <v>63</v>
      </c>
      <c r="X2388" s="6" t="s">
        <v>64</v>
      </c>
    </row>
    <row r="2389">
      <c r="A2389" s="5">
        <v>45349.885016631946</v>
      </c>
      <c r="B2389" s="6" t="s">
        <v>11973</v>
      </c>
      <c r="C2389" s="6" t="s">
        <v>9778</v>
      </c>
      <c r="D2389" s="1" t="str">
        <f>VLOOKUP(X2389,'Entity Types'!B:C,2,false)</f>
        <v>შპს</v>
      </c>
      <c r="E2389" s="1" t="b">
        <v>0</v>
      </c>
      <c r="F2389" s="6" t="s">
        <v>11974</v>
      </c>
      <c r="G2389" s="6" t="str">
        <f>VLOOKUP(W2389, Countries!B:H,7,false)</f>
        <v>საქართველო - GEO</v>
      </c>
      <c r="N2389" s="6" t="s">
        <v>80</v>
      </c>
      <c r="P2389" s="6" t="s">
        <v>11975</v>
      </c>
      <c r="S2389" s="6">
        <v>2337.0</v>
      </c>
      <c r="T2389" s="1" t="str">
        <f t="shared" si="1"/>
        <v>ICE002388</v>
      </c>
      <c r="U2389" s="1" t="str">
        <f>TRIM(B2389)&amp;" (ს.კ. "&amp;TRIM(F2389)&amp;") - "&amp;VLOOKUP(X2389,'Entity Types'!B:C,2,false)</f>
        <v>მეტალ გრუპ (ს.კ. 400263157) - შპს</v>
      </c>
      <c r="V2389" s="6" t="s">
        <v>62</v>
      </c>
      <c r="W2389" s="6" t="s">
        <v>63</v>
      </c>
      <c r="X2389" s="6" t="s">
        <v>64</v>
      </c>
    </row>
    <row r="2390">
      <c r="A2390" s="5">
        <v>45349.885016631946</v>
      </c>
      <c r="B2390" s="6" t="s">
        <v>11976</v>
      </c>
      <c r="C2390" s="6" t="s">
        <v>9778</v>
      </c>
      <c r="D2390" s="1" t="str">
        <f>VLOOKUP(X2390,'Entity Types'!B:C,2,false)</f>
        <v>შპს</v>
      </c>
      <c r="E2390" s="1" t="b">
        <v>0</v>
      </c>
      <c r="F2390" s="6" t="s">
        <v>11977</v>
      </c>
      <c r="G2390" s="6" t="str">
        <f>VLOOKUP(W2390, Countries!B:H,7,false)</f>
        <v>საქართველო - GEO</v>
      </c>
      <c r="N2390" s="6" t="s">
        <v>80</v>
      </c>
      <c r="P2390" s="6" t="s">
        <v>11978</v>
      </c>
      <c r="S2390" s="6">
        <v>2329.0</v>
      </c>
      <c r="T2390" s="1" t="str">
        <f t="shared" si="1"/>
        <v>ICE002389</v>
      </c>
      <c r="U2390" s="1" t="str">
        <f>TRIM(B2390)&amp;" (ს.კ. "&amp;TRIM(F2390)&amp;") - "&amp;VLOOKUP(X2390,'Entity Types'!B:C,2,false)</f>
        <v>EMI (ს.კ. 445389393) - შპს</v>
      </c>
      <c r="V2390" s="6" t="s">
        <v>62</v>
      </c>
      <c r="W2390" s="6" t="s">
        <v>63</v>
      </c>
      <c r="X2390" s="6" t="s">
        <v>64</v>
      </c>
    </row>
    <row r="2391">
      <c r="A2391" s="5">
        <v>45349.885016631946</v>
      </c>
      <c r="B2391" s="6" t="s">
        <v>11979</v>
      </c>
      <c r="C2391" s="6" t="s">
        <v>9778</v>
      </c>
      <c r="D2391" s="1" t="str">
        <f>VLOOKUP(X2391,'Entity Types'!B:C,2,false)</f>
        <v>შპს</v>
      </c>
      <c r="E2391" s="1" t="b">
        <v>0</v>
      </c>
      <c r="F2391" s="6" t="s">
        <v>11980</v>
      </c>
      <c r="G2391" s="6" t="str">
        <f>VLOOKUP(W2391, Countries!B:H,7,false)</f>
        <v>საქართველო - GEO</v>
      </c>
      <c r="N2391" s="6" t="s">
        <v>80</v>
      </c>
      <c r="P2391" s="6" t="s">
        <v>11981</v>
      </c>
      <c r="S2391" s="6">
        <v>2390.0</v>
      </c>
      <c r="T2391" s="1" t="str">
        <f t="shared" si="1"/>
        <v>ICE002390</v>
      </c>
      <c r="U2391" s="1" t="str">
        <f>TRIM(B2391)&amp;" (ს.კ. "&amp;TRIM(F2391)&amp;") - "&amp;VLOOKUP(X2391,'Entity Types'!B:C,2,false)</f>
        <v>პაგი ჯგუფი (ს.კ. 206281147) - შპს</v>
      </c>
      <c r="V2391" s="6" t="s">
        <v>62</v>
      </c>
      <c r="W2391" s="6" t="s">
        <v>63</v>
      </c>
      <c r="X2391" s="6" t="s">
        <v>64</v>
      </c>
    </row>
    <row r="2392">
      <c r="A2392" s="5">
        <v>45349.885016631946</v>
      </c>
      <c r="B2392" s="6" t="s">
        <v>11982</v>
      </c>
      <c r="C2392" s="6" t="s">
        <v>9778</v>
      </c>
      <c r="D2392" s="1" t="str">
        <f>VLOOKUP(X2392,'Entity Types'!B:C,2,false)</f>
        <v>შპს</v>
      </c>
      <c r="E2392" s="1" t="b">
        <v>0</v>
      </c>
      <c r="F2392" s="6" t="s">
        <v>11983</v>
      </c>
      <c r="G2392" s="6" t="str">
        <f>VLOOKUP(W2392, Countries!B:H,7,false)</f>
        <v>საქართველო - GEO</v>
      </c>
      <c r="N2392" s="6" t="s">
        <v>80</v>
      </c>
      <c r="P2392" s="6" t="s">
        <v>11984</v>
      </c>
      <c r="S2392" s="6">
        <v>2387.0</v>
      </c>
      <c r="T2392" s="1" t="str">
        <f t="shared" si="1"/>
        <v>ICE002391</v>
      </c>
      <c r="U2392" s="1" t="str">
        <f>TRIM(B2392)&amp;" (ს.კ. "&amp;TRIM(F2392)&amp;") - "&amp;VLOOKUP(X2392,'Entity Types'!B:C,2,false)</f>
        <v>თი ერ ჯი (ს.კ. 400188266) - შპს</v>
      </c>
      <c r="V2392" s="6" t="s">
        <v>62</v>
      </c>
      <c r="W2392" s="6" t="s">
        <v>63</v>
      </c>
      <c r="X2392" s="6" t="s">
        <v>64</v>
      </c>
    </row>
    <row r="2393">
      <c r="A2393" s="5">
        <v>45349.885016631946</v>
      </c>
      <c r="B2393" s="6" t="s">
        <v>11985</v>
      </c>
      <c r="C2393" s="6" t="s">
        <v>9789</v>
      </c>
      <c r="D2393" s="1" t="str">
        <f>VLOOKUP(X2393,'Entity Types'!B:C,2,false)</f>
        <v>ინდ. მეწარმე</v>
      </c>
      <c r="E2393" s="1" t="b">
        <v>0</v>
      </c>
      <c r="F2393" s="6" t="s">
        <v>11986</v>
      </c>
      <c r="G2393" s="6" t="str">
        <f>VLOOKUP(W2393, Countries!B:H,7,false)</f>
        <v>საქართველო - GEO</v>
      </c>
      <c r="N2393" s="6" t="s">
        <v>80</v>
      </c>
      <c r="P2393" s="6" t="s">
        <v>11987</v>
      </c>
      <c r="S2393" s="6">
        <v>2391.0</v>
      </c>
      <c r="T2393" s="1" t="str">
        <f t="shared" si="1"/>
        <v>ICE002392</v>
      </c>
      <c r="U2393" s="1" t="str">
        <f>TRIM(B2393)&amp;" (ს.კ. "&amp;TRIM(F2393)&amp;") - "&amp;VLOOKUP(X2393,'Entity Types'!B:C,2,false)</f>
        <v>გიორგი პოპიაშვილი (ს.კ. 14001007408) - ინდ. მეწარმე</v>
      </c>
      <c r="V2393" s="6" t="s">
        <v>62</v>
      </c>
      <c r="W2393" s="6" t="s">
        <v>63</v>
      </c>
      <c r="X2393" s="6" t="s">
        <v>892</v>
      </c>
    </row>
    <row r="2394">
      <c r="A2394" s="5">
        <v>45349.885016631946</v>
      </c>
      <c r="B2394" s="6" t="s">
        <v>11988</v>
      </c>
      <c r="C2394" s="6" t="s">
        <v>9778</v>
      </c>
      <c r="D2394" s="1" t="str">
        <f>VLOOKUP(X2394,'Entity Types'!B:C,2,false)</f>
        <v>შპს</v>
      </c>
      <c r="E2394" s="1" t="b">
        <v>0</v>
      </c>
      <c r="F2394" s="6" t="s">
        <v>11989</v>
      </c>
      <c r="G2394" s="6" t="str">
        <f>VLOOKUP(W2394, Countries!B:H,7,false)</f>
        <v>საქართველო - GEO</v>
      </c>
      <c r="N2394" s="6" t="s">
        <v>11990</v>
      </c>
      <c r="P2394" s="6" t="s">
        <v>11991</v>
      </c>
      <c r="S2394" s="6">
        <v>2392.0</v>
      </c>
      <c r="T2394" s="1" t="str">
        <f t="shared" si="1"/>
        <v>ICE002393</v>
      </c>
      <c r="U2394" s="1" t="str">
        <f>TRIM(B2394)&amp;" (ს.კ. "&amp;TRIM(F2394)&amp;") - "&amp;VLOOKUP(X2394,'Entity Types'!B:C,2,false)</f>
        <v>ფიქსინგ სოლუშენს (ს.კ. 405310989) - შპს</v>
      </c>
      <c r="V2394" s="6" t="s">
        <v>62</v>
      </c>
      <c r="W2394" s="6" t="s">
        <v>63</v>
      </c>
      <c r="X2394" s="6" t="s">
        <v>64</v>
      </c>
    </row>
    <row r="2395">
      <c r="A2395" s="5">
        <v>45349.885016631946</v>
      </c>
      <c r="B2395" s="6" t="s">
        <v>11992</v>
      </c>
      <c r="C2395" s="6" t="s">
        <v>9778</v>
      </c>
      <c r="D2395" s="1" t="str">
        <f>VLOOKUP(X2395,'Entity Types'!B:C,2,false)</f>
        <v>შპს</v>
      </c>
      <c r="E2395" s="1" t="b">
        <v>0</v>
      </c>
      <c r="F2395" s="6" t="s">
        <v>11993</v>
      </c>
      <c r="G2395" s="6" t="str">
        <f>VLOOKUP(W2395, Countries!B:H,7,false)</f>
        <v>საქართველო - GEO</v>
      </c>
      <c r="N2395" s="6" t="s">
        <v>80</v>
      </c>
      <c r="P2395" s="6" t="s">
        <v>11994</v>
      </c>
      <c r="S2395" s="6">
        <v>2384.0</v>
      </c>
      <c r="T2395" s="1" t="str">
        <f t="shared" si="1"/>
        <v>ICE002394</v>
      </c>
      <c r="U2395" s="1" t="str">
        <f>TRIM(B2395)&amp;" (ს.კ. "&amp;TRIM(F2395)&amp;") - "&amp;VLOOKUP(X2395,'Entity Types'!B:C,2,false)</f>
        <v>ასორტი-ვერე (ს.კ. 404880474) - შპს</v>
      </c>
      <c r="V2395" s="6" t="s">
        <v>62</v>
      </c>
      <c r="W2395" s="6" t="s">
        <v>63</v>
      </c>
      <c r="X2395" s="6" t="s">
        <v>64</v>
      </c>
    </row>
    <row r="2396">
      <c r="A2396" s="5">
        <v>45349.885016631946</v>
      </c>
      <c r="B2396" s="6">
        <v>22.0</v>
      </c>
      <c r="C2396" s="6" t="s">
        <v>9778</v>
      </c>
      <c r="D2396" s="1" t="str">
        <f>VLOOKUP(X2396,'Entity Types'!B:C,2,false)</f>
        <v>შპს</v>
      </c>
      <c r="E2396" s="1" t="b">
        <v>0</v>
      </c>
      <c r="F2396" s="6" t="s">
        <v>11995</v>
      </c>
      <c r="G2396" s="6" t="str">
        <f>VLOOKUP(W2396, Countries!B:H,7,false)</f>
        <v>საქართველო - GEO</v>
      </c>
      <c r="N2396" s="6" t="s">
        <v>80</v>
      </c>
      <c r="P2396" s="6" t="s">
        <v>11996</v>
      </c>
      <c r="S2396" s="6">
        <v>2157.0</v>
      </c>
      <c r="T2396" s="1" t="str">
        <f t="shared" si="1"/>
        <v>ICE002395</v>
      </c>
      <c r="U2396" s="1" t="str">
        <f>TRIM(B2396)&amp;" (ს.კ. "&amp;TRIM(F2396)&amp;") - "&amp;VLOOKUP(X2396,'Entity Types'!B:C,2,false)</f>
        <v>22 (ს.კ. 400010803) - შპს</v>
      </c>
      <c r="V2396" s="6" t="s">
        <v>62</v>
      </c>
      <c r="W2396" s="6" t="s">
        <v>63</v>
      </c>
      <c r="X2396" s="6" t="s">
        <v>64</v>
      </c>
    </row>
    <row r="2397">
      <c r="A2397" s="5">
        <v>45349.885016631946</v>
      </c>
      <c r="B2397" s="6" t="s">
        <v>11997</v>
      </c>
      <c r="C2397" s="6" t="s">
        <v>9778</v>
      </c>
      <c r="D2397" s="1" t="str">
        <f>VLOOKUP(X2397,'Entity Types'!B:C,2,false)</f>
        <v>შპს</v>
      </c>
      <c r="E2397" s="1" t="b">
        <v>0</v>
      </c>
      <c r="F2397" s="6" t="s">
        <v>11998</v>
      </c>
      <c r="G2397" s="6" t="str">
        <f>VLOOKUP(W2397, Countries!B:H,7,false)</f>
        <v>საქართველო - GEO</v>
      </c>
      <c r="N2397" s="6" t="s">
        <v>80</v>
      </c>
      <c r="P2397" s="6" t="s">
        <v>11999</v>
      </c>
      <c r="S2397" s="6">
        <v>2386.0</v>
      </c>
      <c r="T2397" s="1" t="str">
        <f t="shared" si="1"/>
        <v>ICE002396</v>
      </c>
      <c r="U2397" s="1" t="str">
        <f>TRIM(B2397)&amp;" (ს.კ. "&amp;TRIM(F2397)&amp;") - "&amp;VLOOKUP(X2397,'Entity Types'!B:C,2,false)</f>
        <v>ავანგარდი 23 (ს.კ. 406420626) - შპს</v>
      </c>
      <c r="V2397" s="6" t="s">
        <v>62</v>
      </c>
      <c r="W2397" s="6" t="s">
        <v>63</v>
      </c>
      <c r="X2397" s="6" t="s">
        <v>64</v>
      </c>
    </row>
    <row r="2398">
      <c r="A2398" s="5">
        <v>45349.885016631946</v>
      </c>
      <c r="B2398" s="6" t="s">
        <v>12000</v>
      </c>
      <c r="C2398" s="6" t="s">
        <v>9778</v>
      </c>
      <c r="D2398" s="1" t="str">
        <f>VLOOKUP(X2398,'Entity Types'!B:C,2,false)</f>
        <v>შპს</v>
      </c>
      <c r="E2398" s="1" t="b">
        <v>0</v>
      </c>
      <c r="F2398" s="6" t="s">
        <v>12001</v>
      </c>
      <c r="G2398" s="6" t="str">
        <f>VLOOKUP(W2398, Countries!B:H,7,false)</f>
        <v>საქართველო - GEO</v>
      </c>
      <c r="N2398" s="6" t="s">
        <v>80</v>
      </c>
      <c r="P2398" s="6" t="s">
        <v>12002</v>
      </c>
      <c r="S2398" s="6">
        <v>2289.0</v>
      </c>
      <c r="T2398" s="1" t="str">
        <f t="shared" si="1"/>
        <v>ICE002397</v>
      </c>
      <c r="U2398" s="1" t="str">
        <f>TRIM(B2398)&amp;" (ს.კ. "&amp;TRIM(F2398)&amp;") - "&amp;VLOOKUP(X2398,'Entity Types'!B:C,2,false)</f>
        <v>ახალი ხედვა (ს.კ. 445538044) - შპს</v>
      </c>
      <c r="V2398" s="6" t="s">
        <v>62</v>
      </c>
      <c r="W2398" s="6" t="s">
        <v>63</v>
      </c>
      <c r="X2398" s="6" t="s">
        <v>64</v>
      </c>
    </row>
    <row r="2399">
      <c r="A2399" s="5">
        <v>45349.885016631946</v>
      </c>
      <c r="B2399" s="6" t="s">
        <v>12003</v>
      </c>
      <c r="C2399" s="6" t="s">
        <v>9778</v>
      </c>
      <c r="D2399" s="1" t="str">
        <f>VLOOKUP(X2399,'Entity Types'!B:C,2,false)</f>
        <v>შპს</v>
      </c>
      <c r="E2399" s="1" t="b">
        <v>0</v>
      </c>
      <c r="F2399" s="6" t="s">
        <v>12004</v>
      </c>
      <c r="G2399" s="6" t="str">
        <f>VLOOKUP(W2399, Countries!B:H,7,false)</f>
        <v>საქართველო - GEO</v>
      </c>
      <c r="N2399" s="6" t="s">
        <v>80</v>
      </c>
      <c r="P2399" s="6" t="s">
        <v>12005</v>
      </c>
      <c r="S2399" s="6">
        <v>2380.0</v>
      </c>
      <c r="T2399" s="1" t="str">
        <f t="shared" si="1"/>
        <v>ICE002398</v>
      </c>
      <c r="U2399" s="1" t="str">
        <f>TRIM(B2399)&amp;" (ს.კ. "&amp;TRIM(F2399)&amp;") - "&amp;VLOOKUP(X2399,'Entity Types'!B:C,2,false)</f>
        <v>ლაზარე (ს.კ. 400033165) - შპს</v>
      </c>
      <c r="V2399" s="6" t="s">
        <v>62</v>
      </c>
      <c r="W2399" s="6" t="s">
        <v>63</v>
      </c>
      <c r="X2399" s="6" t="s">
        <v>64</v>
      </c>
    </row>
    <row r="2400">
      <c r="A2400" s="5">
        <v>45349.885016631946</v>
      </c>
      <c r="B2400" s="6" t="s">
        <v>12006</v>
      </c>
      <c r="C2400" s="6" t="s">
        <v>9778</v>
      </c>
      <c r="D2400" s="1" t="str">
        <f>VLOOKUP(X2400,'Entity Types'!B:C,2,false)</f>
        <v>შპს</v>
      </c>
      <c r="E2400" s="1" t="b">
        <v>0</v>
      </c>
      <c r="F2400" s="6" t="s">
        <v>12007</v>
      </c>
      <c r="G2400" s="6" t="str">
        <f>VLOOKUP(W2400, Countries!B:H,7,false)</f>
        <v>საქართველო - GEO</v>
      </c>
      <c r="N2400" s="6" t="s">
        <v>80</v>
      </c>
      <c r="P2400" s="6" t="s">
        <v>12008</v>
      </c>
      <c r="S2400" s="6">
        <v>2377.0</v>
      </c>
      <c r="T2400" s="1" t="str">
        <f t="shared" si="1"/>
        <v>ICE002399</v>
      </c>
      <c r="U2400" s="1" t="str">
        <f>TRIM(B2400)&amp;" (ს.კ. "&amp;TRIM(F2400)&amp;") - "&amp;VLOOKUP(X2400,'Entity Types'!B:C,2,false)</f>
        <v>გლობალ პროდუქტ გრუპი (ს.კ. 406208321) - შპს</v>
      </c>
      <c r="V2400" s="6" t="s">
        <v>62</v>
      </c>
      <c r="W2400" s="6" t="s">
        <v>63</v>
      </c>
      <c r="X2400" s="6" t="s">
        <v>64</v>
      </c>
    </row>
    <row r="2401">
      <c r="A2401" s="5">
        <v>45349.885016631946</v>
      </c>
      <c r="B2401" s="6" t="s">
        <v>12009</v>
      </c>
      <c r="C2401" s="6" t="s">
        <v>9778</v>
      </c>
      <c r="D2401" s="1" t="str">
        <f>VLOOKUP(X2401,'Entity Types'!B:C,2,false)</f>
        <v>შპს</v>
      </c>
      <c r="E2401" s="1" t="b">
        <v>0</v>
      </c>
      <c r="F2401" s="6" t="s">
        <v>12010</v>
      </c>
      <c r="G2401" s="6" t="str">
        <f>VLOOKUP(W2401, Countries!B:H,7,false)</f>
        <v>საქართველო - GEO</v>
      </c>
      <c r="N2401" s="6" t="s">
        <v>80</v>
      </c>
      <c r="P2401" s="6" t="s">
        <v>12011</v>
      </c>
      <c r="S2401" s="6">
        <v>2453.0</v>
      </c>
      <c r="T2401" s="1" t="str">
        <f t="shared" si="1"/>
        <v>ICE002400</v>
      </c>
      <c r="U2401" s="1" t="str">
        <f>TRIM(B2401)&amp;" (ს.კ. "&amp;TRIM(F2401)&amp;") - "&amp;VLOOKUP(X2401,'Entity Types'!B:C,2,false)</f>
        <v>კლინტექ (ს.კ. 204442451) - შპს</v>
      </c>
      <c r="V2401" s="6" t="s">
        <v>62</v>
      </c>
      <c r="W2401" s="6" t="s">
        <v>63</v>
      </c>
      <c r="X2401" s="6" t="s">
        <v>64</v>
      </c>
    </row>
    <row r="2402">
      <c r="A2402" s="5">
        <v>45349.885016631946</v>
      </c>
      <c r="B2402" s="6" t="s">
        <v>12012</v>
      </c>
      <c r="C2402" s="6" t="s">
        <v>9778</v>
      </c>
      <c r="D2402" s="1" t="str">
        <f>VLOOKUP(X2402,'Entity Types'!B:C,2,false)</f>
        <v>შპს</v>
      </c>
      <c r="E2402" s="1" t="b">
        <v>0</v>
      </c>
      <c r="F2402" s="6" t="s">
        <v>12013</v>
      </c>
      <c r="G2402" s="6" t="str">
        <f>VLOOKUP(W2402, Countries!B:H,7,false)</f>
        <v>საქართველო - GEO</v>
      </c>
      <c r="N2402" s="6" t="s">
        <v>80</v>
      </c>
      <c r="P2402" s="6" t="s">
        <v>12014</v>
      </c>
      <c r="S2402" s="6">
        <v>2458.0</v>
      </c>
      <c r="T2402" s="1" t="str">
        <f t="shared" si="1"/>
        <v>ICE002401</v>
      </c>
      <c r="U2402" s="1" t="str">
        <f>TRIM(B2402)&amp;" (ს.კ. "&amp;TRIM(F2402)&amp;") - "&amp;VLOOKUP(X2402,'Entity Types'!B:C,2,false)</f>
        <v>ნიუსიტი (ს.კ. 231285365) - შპს</v>
      </c>
      <c r="V2402" s="6" t="s">
        <v>62</v>
      </c>
      <c r="W2402" s="6" t="s">
        <v>63</v>
      </c>
      <c r="X2402" s="6" t="s">
        <v>64</v>
      </c>
    </row>
    <row r="2403">
      <c r="A2403" s="5">
        <v>45349.885016631946</v>
      </c>
      <c r="B2403" s="6" t="s">
        <v>12015</v>
      </c>
      <c r="C2403" s="6" t="s">
        <v>9778</v>
      </c>
      <c r="D2403" s="1" t="str">
        <f>VLOOKUP(X2403,'Entity Types'!B:C,2,false)</f>
        <v>შპს</v>
      </c>
      <c r="E2403" s="1" t="b">
        <v>0</v>
      </c>
      <c r="F2403" s="6" t="s">
        <v>12016</v>
      </c>
      <c r="G2403" s="6" t="str">
        <f>VLOOKUP(W2403, Countries!B:H,7,false)</f>
        <v>საქართველო - GEO</v>
      </c>
      <c r="N2403" s="6" t="s">
        <v>80</v>
      </c>
      <c r="P2403" s="6" t="s">
        <v>12017</v>
      </c>
      <c r="S2403" s="6">
        <v>2349.0</v>
      </c>
      <c r="T2403" s="1" t="str">
        <f t="shared" si="1"/>
        <v>ICE002402</v>
      </c>
      <c r="U2403" s="1" t="str">
        <f>TRIM(B2403)&amp;" (ს.კ. "&amp;TRIM(F2403)&amp;") - "&amp;VLOOKUP(X2403,'Entity Types'!B:C,2,false)</f>
        <v>ვივა-ჟალუზი (ს.კ. 406095256) - შპს</v>
      </c>
      <c r="V2403" s="6" t="s">
        <v>62</v>
      </c>
      <c r="W2403" s="6" t="s">
        <v>63</v>
      </c>
      <c r="X2403" s="6" t="s">
        <v>64</v>
      </c>
    </row>
    <row r="2404">
      <c r="A2404" s="5">
        <v>45349.885016631946</v>
      </c>
      <c r="B2404" s="6" t="s">
        <v>12018</v>
      </c>
      <c r="C2404" s="6" t="s">
        <v>9789</v>
      </c>
      <c r="D2404" s="1" t="str">
        <f>VLOOKUP(X2404,'Entity Types'!B:C,2,false)</f>
        <v>ინდ. მეწარმე</v>
      </c>
      <c r="E2404" s="1" t="b">
        <v>0</v>
      </c>
      <c r="F2404" s="6" t="s">
        <v>12019</v>
      </c>
      <c r="G2404" s="6" t="str">
        <f>VLOOKUP(W2404, Countries!B:H,7,false)</f>
        <v>საქართველო - GEO</v>
      </c>
      <c r="N2404" s="6" t="s">
        <v>80</v>
      </c>
      <c r="P2404" s="6" t="s">
        <v>12020</v>
      </c>
      <c r="S2404" s="6">
        <v>2357.0</v>
      </c>
      <c r="T2404" s="1" t="str">
        <f t="shared" si="1"/>
        <v>ICE002403</v>
      </c>
      <c r="U2404" s="1" t="str">
        <f>TRIM(B2404)&amp;" (ს.კ. "&amp;TRIM(F2404)&amp;") - "&amp;VLOOKUP(X2404,'Entity Types'!B:C,2,false)</f>
        <v>ორხან მუსაევი (ს.კ. 12001084049) - ინდ. მეწარმე</v>
      </c>
      <c r="V2404" s="6" t="s">
        <v>62</v>
      </c>
      <c r="W2404" s="6" t="s">
        <v>63</v>
      </c>
      <c r="X2404" s="6" t="s">
        <v>892</v>
      </c>
    </row>
    <row r="2405">
      <c r="A2405" s="5">
        <v>45349.885016631946</v>
      </c>
      <c r="B2405" s="6" t="s">
        <v>12021</v>
      </c>
      <c r="C2405" s="6" t="s">
        <v>9778</v>
      </c>
      <c r="D2405" s="1" t="str">
        <f>VLOOKUP(X2405,'Entity Types'!B:C,2,false)</f>
        <v>შპს</v>
      </c>
      <c r="E2405" s="1" t="b">
        <v>0</v>
      </c>
      <c r="F2405" s="6" t="s">
        <v>12022</v>
      </c>
      <c r="G2405" s="6" t="str">
        <f>VLOOKUP(W2405, Countries!B:H,7,false)</f>
        <v>საქართველო - GEO</v>
      </c>
      <c r="N2405" s="6" t="s">
        <v>80</v>
      </c>
      <c r="P2405" s="6" t="s">
        <v>12023</v>
      </c>
      <c r="S2405" s="6">
        <v>2346.0</v>
      </c>
      <c r="T2405" s="1" t="str">
        <f t="shared" si="1"/>
        <v>ICE002404</v>
      </c>
      <c r="U2405" s="1" t="str">
        <f>TRIM(B2405)&amp;" (ს.კ. "&amp;TRIM(F2405)&amp;") - "&amp;VLOOKUP(X2405,'Entity Types'!B:C,2,false)</f>
        <v>არქი-ვუდი (ს.კ. 415600576) - შპს</v>
      </c>
      <c r="V2405" s="6" t="s">
        <v>62</v>
      </c>
      <c r="W2405" s="6" t="s">
        <v>63</v>
      </c>
      <c r="X2405" s="6" t="s">
        <v>64</v>
      </c>
    </row>
    <row r="2406">
      <c r="A2406" s="5">
        <v>45349.885016631946</v>
      </c>
      <c r="B2406" s="6" t="s">
        <v>12024</v>
      </c>
      <c r="C2406" s="6" t="s">
        <v>9778</v>
      </c>
      <c r="D2406" s="1" t="str">
        <f>VLOOKUP(X2406,'Entity Types'!B:C,2,false)</f>
        <v>შპს</v>
      </c>
      <c r="E2406" s="1" t="b">
        <v>0</v>
      </c>
      <c r="F2406" s="6" t="s">
        <v>12025</v>
      </c>
      <c r="G2406" s="6" t="str">
        <f>VLOOKUP(W2406, Countries!B:H,7,false)</f>
        <v>საქართველო - GEO</v>
      </c>
      <c r="N2406" s="6" t="s">
        <v>80</v>
      </c>
      <c r="P2406" s="6" t="s">
        <v>12026</v>
      </c>
      <c r="S2406" s="6">
        <v>2334.0</v>
      </c>
      <c r="T2406" s="1" t="str">
        <f t="shared" si="1"/>
        <v>ICE002405</v>
      </c>
      <c r="U2406" s="1" t="str">
        <f>TRIM(B2406)&amp;" (ს.კ. "&amp;TRIM(F2406)&amp;") - "&amp;VLOOKUP(X2406,'Entity Types'!B:C,2,false)</f>
        <v>არტილერია (ს.კ. 400239979) - შპს</v>
      </c>
      <c r="V2406" s="6" t="s">
        <v>62</v>
      </c>
      <c r="W2406" s="6" t="s">
        <v>63</v>
      </c>
      <c r="X2406" s="6" t="s">
        <v>64</v>
      </c>
    </row>
    <row r="2407">
      <c r="A2407" s="5">
        <v>45349.885016631946</v>
      </c>
      <c r="B2407" s="6" t="s">
        <v>12027</v>
      </c>
      <c r="C2407" s="6" t="s">
        <v>9778</v>
      </c>
      <c r="D2407" s="1" t="str">
        <f>VLOOKUP(X2407,'Entity Types'!B:C,2,false)</f>
        <v>შპს</v>
      </c>
      <c r="E2407" s="1" t="b">
        <v>0</v>
      </c>
      <c r="F2407" s="6" t="s">
        <v>12028</v>
      </c>
      <c r="G2407" s="6" t="str">
        <f>VLOOKUP(W2407, Countries!B:H,7,false)</f>
        <v>საქართველო - GEO</v>
      </c>
      <c r="N2407" s="6" t="s">
        <v>80</v>
      </c>
      <c r="P2407" s="6" t="s">
        <v>12029</v>
      </c>
      <c r="S2407" s="6">
        <v>2447.0</v>
      </c>
      <c r="T2407" s="1" t="str">
        <f t="shared" si="1"/>
        <v>ICE002406</v>
      </c>
      <c r="U2407" s="1" t="str">
        <f>TRIM(B2407)&amp;" (ს.კ. "&amp;TRIM(F2407)&amp;") - "&amp;VLOOKUP(X2407,'Entity Types'!B:C,2,false)</f>
        <v>ეი ბი სი - ტელეკომ ჯი (ს.კ. 405485915) - შპს</v>
      </c>
      <c r="V2407" s="6" t="s">
        <v>62</v>
      </c>
      <c r="W2407" s="6" t="s">
        <v>63</v>
      </c>
      <c r="X2407" s="6" t="s">
        <v>64</v>
      </c>
    </row>
    <row r="2408">
      <c r="A2408" s="5">
        <v>45349.885016631946</v>
      </c>
      <c r="B2408" s="6" t="s">
        <v>12030</v>
      </c>
      <c r="C2408" s="6" t="s">
        <v>9789</v>
      </c>
      <c r="D2408" s="1" t="str">
        <f>VLOOKUP(X2408,'Entity Types'!B:C,2,false)</f>
        <v>ინდ. მეწარმე</v>
      </c>
      <c r="E2408" s="1" t="b">
        <v>0</v>
      </c>
      <c r="F2408" s="6" t="s">
        <v>12031</v>
      </c>
      <c r="G2408" s="6" t="str">
        <f>VLOOKUP(W2408, Countries!B:H,7,false)</f>
        <v>საქართველო - GEO</v>
      </c>
      <c r="N2408" s="6" t="s">
        <v>80</v>
      </c>
      <c r="P2408" s="6" t="s">
        <v>12032</v>
      </c>
      <c r="S2408" s="6">
        <v>2456.0</v>
      </c>
      <c r="T2408" s="1" t="str">
        <f t="shared" si="1"/>
        <v>ICE002407</v>
      </c>
      <c r="U2408" s="1" t="str">
        <f>TRIM(B2408)&amp;" (ს.კ. "&amp;TRIM(F2408)&amp;") - "&amp;VLOOKUP(X2408,'Entity Types'!B:C,2,false)</f>
        <v>მირზა ხუციძე (ს.კ. 55001025135) - ინდ. მეწარმე</v>
      </c>
      <c r="V2408" s="6" t="s">
        <v>62</v>
      </c>
      <c r="W2408" s="6" t="s">
        <v>63</v>
      </c>
      <c r="X2408" s="6" t="s">
        <v>892</v>
      </c>
    </row>
    <row r="2409">
      <c r="A2409" s="5">
        <v>45349.885016631946</v>
      </c>
      <c r="B2409" s="6" t="s">
        <v>12033</v>
      </c>
      <c r="C2409" s="6" t="s">
        <v>9789</v>
      </c>
      <c r="D2409" s="1" t="str">
        <f>VLOOKUP(X2409,'Entity Types'!B:C,2,false)</f>
        <v>ინდ. მეწარმე</v>
      </c>
      <c r="E2409" s="1" t="b">
        <v>0</v>
      </c>
      <c r="F2409" s="6" t="s">
        <v>12034</v>
      </c>
      <c r="G2409" s="6" t="str">
        <f>VLOOKUP(W2409, Countries!B:H,7,false)</f>
        <v>საქართველო - GEO</v>
      </c>
      <c r="N2409" s="6" t="s">
        <v>80</v>
      </c>
      <c r="P2409" s="6" t="s">
        <v>12035</v>
      </c>
      <c r="S2409" s="6">
        <v>2446.0</v>
      </c>
      <c r="T2409" s="1" t="str">
        <f t="shared" si="1"/>
        <v>ICE002408</v>
      </c>
      <c r="U2409" s="1" t="str">
        <f>TRIM(B2409)&amp;" (ს.კ. "&amp;TRIM(F2409)&amp;") - "&amp;VLOOKUP(X2409,'Entity Types'!B:C,2,false)</f>
        <v>ელგუჯა შარაშიძე (ს.კ. 01025019292) - ინდ. მეწარმე</v>
      </c>
      <c r="V2409" s="6" t="s">
        <v>62</v>
      </c>
      <c r="W2409" s="6" t="s">
        <v>63</v>
      </c>
      <c r="X2409" s="6" t="s">
        <v>892</v>
      </c>
    </row>
    <row r="2410">
      <c r="A2410" s="5">
        <v>45349.885016631946</v>
      </c>
      <c r="B2410" s="6" t="s">
        <v>12036</v>
      </c>
      <c r="C2410" s="6" t="s">
        <v>9789</v>
      </c>
      <c r="D2410" s="1" t="str">
        <f>VLOOKUP(X2410,'Entity Types'!B:C,2,false)</f>
        <v>ინდ. მეწარმე</v>
      </c>
      <c r="E2410" s="1" t="b">
        <v>0</v>
      </c>
      <c r="F2410" s="6" t="s">
        <v>12037</v>
      </c>
      <c r="G2410" s="6" t="str">
        <f>VLOOKUP(W2410, Countries!B:H,7,false)</f>
        <v>საქართველო - GEO</v>
      </c>
      <c r="N2410" s="6" t="s">
        <v>80</v>
      </c>
      <c r="P2410" s="6" t="s">
        <v>12038</v>
      </c>
      <c r="S2410" s="6">
        <v>2326.0</v>
      </c>
      <c r="T2410" s="1" t="str">
        <f t="shared" si="1"/>
        <v>ICE002409</v>
      </c>
      <c r="U2410" s="1" t="str">
        <f>TRIM(B2410)&amp;" (ს.კ. "&amp;TRIM(F2410)&amp;") - "&amp;VLOOKUP(X2410,'Entity Types'!B:C,2,false)</f>
        <v>გივი მათიაშვილი (ს.კ. 01024026191) - ინდ. მეწარმე</v>
      </c>
      <c r="V2410" s="6" t="s">
        <v>62</v>
      </c>
      <c r="W2410" s="6" t="s">
        <v>63</v>
      </c>
      <c r="X2410" s="6" t="s">
        <v>892</v>
      </c>
    </row>
    <row r="2411">
      <c r="A2411" s="5">
        <v>45349.885016631946</v>
      </c>
      <c r="B2411" s="6" t="s">
        <v>12039</v>
      </c>
      <c r="C2411" s="6" t="s">
        <v>9778</v>
      </c>
      <c r="D2411" s="1" t="str">
        <f>VLOOKUP(X2411,'Entity Types'!B:C,2,false)</f>
        <v>შპს</v>
      </c>
      <c r="E2411" s="1" t="b">
        <v>0</v>
      </c>
      <c r="F2411" s="6" t="s">
        <v>12040</v>
      </c>
      <c r="G2411" s="6" t="str">
        <f>VLOOKUP(W2411, Countries!B:H,7,false)</f>
        <v>საქართველო - GEO</v>
      </c>
      <c r="N2411" s="6" t="s">
        <v>80</v>
      </c>
      <c r="P2411" s="6" t="s">
        <v>12041</v>
      </c>
      <c r="S2411" s="6">
        <v>2330.0</v>
      </c>
      <c r="T2411" s="1" t="str">
        <f t="shared" si="1"/>
        <v>ICE002410</v>
      </c>
      <c r="U2411" s="1" t="str">
        <f>TRIM(B2411)&amp;" (ს.კ. "&amp;TRIM(F2411)&amp;") - "&amp;VLOOKUP(X2411,'Entity Types'!B:C,2,false)</f>
        <v>ადკ 23 (ს.კ. 405654616) - შპს</v>
      </c>
      <c r="V2411" s="6" t="s">
        <v>62</v>
      </c>
      <c r="W2411" s="6" t="s">
        <v>63</v>
      </c>
      <c r="X2411" s="6" t="s">
        <v>64</v>
      </c>
    </row>
    <row r="2412">
      <c r="A2412" s="5">
        <v>45349.885016631946</v>
      </c>
      <c r="B2412" s="6" t="s">
        <v>12042</v>
      </c>
      <c r="C2412" s="6" t="s">
        <v>9778</v>
      </c>
      <c r="D2412" s="1" t="str">
        <f>VLOOKUP(X2412,'Entity Types'!B:C,2,false)</f>
        <v>შპს</v>
      </c>
      <c r="E2412" s="1" t="b">
        <v>0</v>
      </c>
      <c r="F2412" s="6" t="s">
        <v>12043</v>
      </c>
      <c r="G2412" s="6" t="str">
        <f>VLOOKUP(W2412, Countries!B:H,7,false)</f>
        <v>საქართველო - GEO</v>
      </c>
      <c r="N2412" s="6" t="s">
        <v>80</v>
      </c>
      <c r="P2412" s="6" t="s">
        <v>12044</v>
      </c>
      <c r="S2412" s="6">
        <v>2327.0</v>
      </c>
      <c r="T2412" s="1" t="str">
        <f t="shared" si="1"/>
        <v>ICE002411</v>
      </c>
      <c r="U2412" s="1" t="str">
        <f>TRIM(B2412)&amp;" (ს.კ. "&amp;TRIM(F2412)&amp;") - "&amp;VLOOKUP(X2412,'Entity Types'!B:C,2,false)</f>
        <v>ლუქს ენერგია (ს.კ. 400228516) - შპს</v>
      </c>
      <c r="V2412" s="6" t="s">
        <v>62</v>
      </c>
      <c r="W2412" s="6" t="s">
        <v>63</v>
      </c>
      <c r="X2412" s="6" t="s">
        <v>64</v>
      </c>
    </row>
    <row r="2413">
      <c r="A2413" s="5">
        <v>45349.885016631946</v>
      </c>
      <c r="B2413" s="6" t="s">
        <v>12045</v>
      </c>
      <c r="C2413" s="6" t="s">
        <v>9778</v>
      </c>
      <c r="D2413" s="1" t="str">
        <f>VLOOKUP(X2413,'Entity Types'!B:C,2,false)</f>
        <v>შპს</v>
      </c>
      <c r="E2413" s="1" t="b">
        <v>0</v>
      </c>
      <c r="F2413" s="6" t="s">
        <v>12046</v>
      </c>
      <c r="G2413" s="6" t="str">
        <f>VLOOKUP(W2413, Countries!B:H,7,false)</f>
        <v>საქართველო - GEO</v>
      </c>
      <c r="N2413" s="6" t="s">
        <v>80</v>
      </c>
      <c r="P2413" s="6" t="s">
        <v>12047</v>
      </c>
      <c r="S2413" s="6">
        <v>2445.0</v>
      </c>
      <c r="T2413" s="1" t="str">
        <f t="shared" si="1"/>
        <v>ICE002412</v>
      </c>
      <c r="U2413" s="1" t="str">
        <f>TRIM(B2413)&amp;" (ს.კ. "&amp;TRIM(F2413)&amp;") - "&amp;VLOOKUP(X2413,'Entity Types'!B:C,2,false)</f>
        <v>ოქტო (ს.კ. 445585867) - შპს</v>
      </c>
      <c r="V2413" s="6" t="s">
        <v>62</v>
      </c>
      <c r="W2413" s="6" t="s">
        <v>63</v>
      </c>
      <c r="X2413" s="6" t="s">
        <v>64</v>
      </c>
    </row>
    <row r="2414">
      <c r="A2414" s="5">
        <v>45349.885016631946</v>
      </c>
      <c r="B2414" s="6" t="s">
        <v>12048</v>
      </c>
      <c r="C2414" s="6" t="s">
        <v>9789</v>
      </c>
      <c r="D2414" s="1" t="str">
        <f>VLOOKUP(X2414,'Entity Types'!B:C,2,false)</f>
        <v>ინდ. მეწარმე</v>
      </c>
      <c r="E2414" s="1" t="b">
        <v>0</v>
      </c>
      <c r="F2414" s="6" t="s">
        <v>12049</v>
      </c>
      <c r="G2414" s="6" t="str">
        <f>VLOOKUP(W2414, Countries!B:H,7,false)</f>
        <v>საქართველო - GEO</v>
      </c>
      <c r="N2414" s="6" t="s">
        <v>80</v>
      </c>
      <c r="P2414" s="6" t="s">
        <v>12050</v>
      </c>
      <c r="S2414" s="6">
        <v>2324.0</v>
      </c>
      <c r="T2414" s="1" t="str">
        <f t="shared" si="1"/>
        <v>ICE002413</v>
      </c>
      <c r="U2414" s="1" t="str">
        <f>TRIM(B2414)&amp;" (ს.კ. "&amp;TRIM(F2414)&amp;") - "&amp;VLOOKUP(X2414,'Entity Types'!B:C,2,false)</f>
        <v>გიორგი თათულაშვილი (ს.კ. 01008020066) - ინდ. მეწარმე</v>
      </c>
      <c r="V2414" s="6" t="s">
        <v>62</v>
      </c>
      <c r="W2414" s="6" t="s">
        <v>63</v>
      </c>
      <c r="X2414" s="6" t="s">
        <v>892</v>
      </c>
    </row>
    <row r="2415">
      <c r="A2415" s="5">
        <v>45349.885016631946</v>
      </c>
      <c r="B2415" s="6" t="s">
        <v>12051</v>
      </c>
      <c r="C2415" s="6" t="s">
        <v>9778</v>
      </c>
      <c r="D2415" s="1" t="str">
        <f>VLOOKUP(X2415,'Entity Types'!B:C,2,false)</f>
        <v>შპს</v>
      </c>
      <c r="E2415" s="1" t="b">
        <v>0</v>
      </c>
      <c r="F2415" s="6" t="s">
        <v>12052</v>
      </c>
      <c r="G2415" s="6" t="str">
        <f>VLOOKUP(W2415, Countries!B:H,7,false)</f>
        <v>საქართველო - GEO</v>
      </c>
      <c r="N2415" s="6" t="s">
        <v>80</v>
      </c>
      <c r="P2415" s="6" t="s">
        <v>12053</v>
      </c>
      <c r="S2415" s="6">
        <v>2320.0</v>
      </c>
      <c r="T2415" s="1" t="str">
        <f t="shared" si="1"/>
        <v>ICE002414</v>
      </c>
      <c r="U2415" s="1" t="str">
        <f>TRIM(B2415)&amp;" (ს.კ. "&amp;TRIM(F2415)&amp;") - "&amp;VLOOKUP(X2415,'Entity Types'!B:C,2,false)</f>
        <v>ბეარინგ.ჯი (ს.კ. 205254598) - შპს</v>
      </c>
      <c r="V2415" s="6" t="s">
        <v>62</v>
      </c>
      <c r="W2415" s="6" t="s">
        <v>63</v>
      </c>
      <c r="X2415" s="6" t="s">
        <v>64</v>
      </c>
    </row>
    <row r="2416">
      <c r="A2416" s="5">
        <v>45349.885016631946</v>
      </c>
      <c r="B2416" s="6" t="s">
        <v>12054</v>
      </c>
      <c r="C2416" s="6" t="s">
        <v>9789</v>
      </c>
      <c r="D2416" s="1" t="str">
        <f>VLOOKUP(X2416,'Entity Types'!B:C,2,false)</f>
        <v>ინდ. მეწარმე</v>
      </c>
      <c r="E2416" s="1" t="b">
        <v>0</v>
      </c>
      <c r="F2416" s="6" t="s">
        <v>12055</v>
      </c>
      <c r="G2416" s="6" t="str">
        <f>VLOOKUP(W2416, Countries!B:H,7,false)</f>
        <v>საქართველო - GEO</v>
      </c>
      <c r="N2416" s="6" t="s">
        <v>80</v>
      </c>
      <c r="P2416" s="6" t="s">
        <v>12056</v>
      </c>
      <c r="S2416" s="6">
        <v>2319.0</v>
      </c>
      <c r="T2416" s="1" t="str">
        <f t="shared" si="1"/>
        <v>ICE002415</v>
      </c>
      <c r="U2416" s="1" t="str">
        <f>TRIM(B2416)&amp;" (ს.კ. "&amp;TRIM(F2416)&amp;") - "&amp;VLOOKUP(X2416,'Entity Types'!B:C,2,false)</f>
        <v>გოჩა ბუქური (ს.კ. 01017021033) - ინდ. მეწარმე</v>
      </c>
      <c r="V2416" s="6" t="s">
        <v>62</v>
      </c>
      <c r="W2416" s="6" t="s">
        <v>63</v>
      </c>
      <c r="X2416" s="6" t="s">
        <v>892</v>
      </c>
    </row>
    <row r="2417">
      <c r="A2417" s="5">
        <v>45349.885016631946</v>
      </c>
      <c r="B2417" s="6" t="s">
        <v>12057</v>
      </c>
      <c r="C2417" s="6" t="s">
        <v>9789</v>
      </c>
      <c r="D2417" s="1" t="str">
        <f>VLOOKUP(X2417,'Entity Types'!B:C,2,false)</f>
        <v>ინდ. მეწარმე</v>
      </c>
      <c r="E2417" s="1" t="b">
        <v>0</v>
      </c>
      <c r="F2417" s="6" t="s">
        <v>12058</v>
      </c>
      <c r="G2417" s="6" t="str">
        <f>VLOOKUP(W2417, Countries!B:H,7,false)</f>
        <v>საქართველო - GEO</v>
      </c>
      <c r="N2417" s="6" t="s">
        <v>80</v>
      </c>
      <c r="P2417" s="6" t="s">
        <v>12059</v>
      </c>
      <c r="S2417" s="6">
        <v>2455.0</v>
      </c>
      <c r="T2417" s="1" t="str">
        <f t="shared" si="1"/>
        <v>ICE002416</v>
      </c>
      <c r="U2417" s="1" t="str">
        <f>TRIM(B2417)&amp;" (ს.კ. "&amp;TRIM(F2417)&amp;") - "&amp;VLOOKUP(X2417,'Entity Types'!B:C,2,false)</f>
        <v>ამირან ხელაია (ს.კ. 29001004732) - ინდ. მეწარმე</v>
      </c>
      <c r="V2417" s="6" t="s">
        <v>62</v>
      </c>
      <c r="W2417" s="6" t="s">
        <v>63</v>
      </c>
      <c r="X2417" s="6" t="s">
        <v>892</v>
      </c>
    </row>
    <row r="2418">
      <c r="A2418" s="5">
        <v>45349.885016631946</v>
      </c>
      <c r="B2418" s="6" t="s">
        <v>12060</v>
      </c>
      <c r="C2418" s="6" t="s">
        <v>9778</v>
      </c>
      <c r="D2418" s="1" t="str">
        <f>VLOOKUP(X2418,'Entity Types'!B:C,2,false)</f>
        <v>შპს</v>
      </c>
      <c r="E2418" s="1" t="b">
        <v>0</v>
      </c>
      <c r="F2418" s="6" t="s">
        <v>12061</v>
      </c>
      <c r="G2418" s="6" t="str">
        <f>VLOOKUP(W2418, Countries!B:H,7,false)</f>
        <v>საქართველო - GEO</v>
      </c>
      <c r="N2418" s="6" t="s">
        <v>80</v>
      </c>
      <c r="P2418" s="6" t="s">
        <v>12062</v>
      </c>
      <c r="S2418" s="6">
        <v>2309.0</v>
      </c>
      <c r="T2418" s="1" t="str">
        <f t="shared" si="1"/>
        <v>ICE002417</v>
      </c>
      <c r="U2418" s="1" t="str">
        <f>TRIM(B2418)&amp;" (ს.კ. "&amp;TRIM(F2418)&amp;") - "&amp;VLOOKUP(X2418,'Entity Types'!B:C,2,false)</f>
        <v>დეიზი (ს.კ. 249271167) - შპს</v>
      </c>
      <c r="V2418" s="6" t="s">
        <v>62</v>
      </c>
      <c r="W2418" s="6" t="s">
        <v>63</v>
      </c>
      <c r="X2418" s="6" t="s">
        <v>64</v>
      </c>
    </row>
    <row r="2419">
      <c r="A2419" s="5">
        <v>45349.885016631946</v>
      </c>
      <c r="B2419" s="6" t="s">
        <v>12063</v>
      </c>
      <c r="C2419" s="6" t="s">
        <v>9778</v>
      </c>
      <c r="D2419" s="1" t="str">
        <f>VLOOKUP(X2419,'Entity Types'!B:C,2,false)</f>
        <v>შპს</v>
      </c>
      <c r="E2419" s="1" t="b">
        <v>0</v>
      </c>
      <c r="F2419" s="6" t="s">
        <v>12064</v>
      </c>
      <c r="G2419" s="6" t="str">
        <f>VLOOKUP(W2419, Countries!B:H,7,false)</f>
        <v>საქართველო - GEO</v>
      </c>
      <c r="N2419" s="6" t="s">
        <v>80</v>
      </c>
      <c r="P2419" s="6" t="s">
        <v>12065</v>
      </c>
      <c r="S2419" s="6">
        <v>2316.0</v>
      </c>
      <c r="T2419" s="1" t="str">
        <f t="shared" si="1"/>
        <v>ICE002418</v>
      </c>
      <c r="U2419" s="1" t="str">
        <f>TRIM(B2419)&amp;" (ს.კ. "&amp;TRIM(F2419)&amp;") - "&amp;VLOOKUP(X2419,'Entity Types'!B:C,2,false)</f>
        <v>ფიფლი (ს.კ. 422431826) - შპს</v>
      </c>
      <c r="V2419" s="6" t="s">
        <v>62</v>
      </c>
      <c r="W2419" s="6" t="s">
        <v>63</v>
      </c>
      <c r="X2419" s="6" t="s">
        <v>64</v>
      </c>
    </row>
    <row r="2420">
      <c r="A2420" s="5">
        <v>45349.885016631946</v>
      </c>
      <c r="B2420" s="6" t="s">
        <v>12066</v>
      </c>
      <c r="C2420" s="6" t="s">
        <v>9778</v>
      </c>
      <c r="D2420" s="1" t="str">
        <f>VLOOKUP(X2420,'Entity Types'!B:C,2,false)</f>
        <v>შპს</v>
      </c>
      <c r="E2420" s="1" t="b">
        <v>0</v>
      </c>
      <c r="F2420" s="6" t="s">
        <v>12067</v>
      </c>
      <c r="G2420" s="6" t="str">
        <f>VLOOKUP(W2420, Countries!B:H,7,false)</f>
        <v>საქართველო - GEO</v>
      </c>
      <c r="N2420" s="6" t="s">
        <v>80</v>
      </c>
      <c r="P2420" s="6" t="s">
        <v>12068</v>
      </c>
      <c r="S2420" s="6">
        <v>2315.0</v>
      </c>
      <c r="T2420" s="1" t="str">
        <f t="shared" si="1"/>
        <v>ICE002419</v>
      </c>
      <c r="U2420" s="1" t="str">
        <f>TRIM(B2420)&amp;" (ს.კ. "&amp;TRIM(F2420)&amp;") - "&amp;VLOOKUP(X2420,'Entity Types'!B:C,2,false)</f>
        <v>ოლთუ (ს.კ. 445712211) - შპს</v>
      </c>
      <c r="V2420" s="6" t="s">
        <v>62</v>
      </c>
      <c r="W2420" s="6" t="s">
        <v>63</v>
      </c>
      <c r="X2420" s="6" t="s">
        <v>64</v>
      </c>
    </row>
    <row r="2421">
      <c r="A2421" s="5">
        <v>45349.885016631946</v>
      </c>
      <c r="B2421" s="6" t="s">
        <v>12069</v>
      </c>
      <c r="C2421" s="6" t="s">
        <v>9778</v>
      </c>
      <c r="D2421" s="1" t="str">
        <f>VLOOKUP(X2421,'Entity Types'!B:C,2,false)</f>
        <v>შპს</v>
      </c>
      <c r="E2421" s="1" t="b">
        <v>0</v>
      </c>
      <c r="F2421" s="6" t="s">
        <v>12070</v>
      </c>
      <c r="G2421" s="6" t="str">
        <f>VLOOKUP(W2421, Countries!B:H,7,false)</f>
        <v>საქართველო - GEO</v>
      </c>
      <c r="N2421" s="6" t="s">
        <v>80</v>
      </c>
      <c r="P2421" s="6" t="s">
        <v>12071</v>
      </c>
      <c r="S2421" s="6">
        <v>2318.0</v>
      </c>
      <c r="T2421" s="1" t="str">
        <f t="shared" si="1"/>
        <v>ICE002420</v>
      </c>
      <c r="U2421" s="1" t="str">
        <f>TRIM(B2421)&amp;" (ს.კ. "&amp;TRIM(F2421)&amp;") - "&amp;VLOOKUP(X2421,'Entity Types'!B:C,2,false)</f>
        <v>ალმუ (ს.კ. 445585055) - შპს</v>
      </c>
      <c r="V2421" s="6" t="s">
        <v>62</v>
      </c>
      <c r="W2421" s="6" t="s">
        <v>63</v>
      </c>
      <c r="X2421" s="6" t="s">
        <v>64</v>
      </c>
    </row>
    <row r="2422">
      <c r="A2422" s="5">
        <v>45349.885016631946</v>
      </c>
      <c r="B2422" s="6" t="s">
        <v>12072</v>
      </c>
      <c r="C2422" s="6" t="s">
        <v>9789</v>
      </c>
      <c r="D2422" s="1" t="str">
        <f>VLOOKUP(X2422,'Entity Types'!B:C,2,false)</f>
        <v>ინდ. მეწარმე</v>
      </c>
      <c r="E2422" s="1" t="b">
        <v>0</v>
      </c>
      <c r="F2422" s="6" t="s">
        <v>12073</v>
      </c>
      <c r="G2422" s="6" t="str">
        <f>VLOOKUP(W2422, Countries!B:H,7,false)</f>
        <v>საქართველო - GEO</v>
      </c>
      <c r="N2422" s="6" t="s">
        <v>80</v>
      </c>
      <c r="P2422" s="6" t="s">
        <v>12074</v>
      </c>
      <c r="S2422" s="6">
        <v>2308.0</v>
      </c>
      <c r="T2422" s="1" t="str">
        <f t="shared" si="1"/>
        <v>ICE002421</v>
      </c>
      <c r="U2422" s="1" t="str">
        <f>TRIM(B2422)&amp;" (ს.კ. "&amp;TRIM(F2422)&amp;") - "&amp;VLOOKUP(X2422,'Entity Types'!B:C,2,false)</f>
        <v>ალექსანდრე კვატიძე (ს.კ. 01013007201) - ინდ. მეწარმე</v>
      </c>
      <c r="V2422" s="6" t="s">
        <v>62</v>
      </c>
      <c r="W2422" s="6" t="s">
        <v>63</v>
      </c>
      <c r="X2422" s="6" t="s">
        <v>892</v>
      </c>
    </row>
    <row r="2423">
      <c r="A2423" s="5">
        <v>45349.885016631946</v>
      </c>
      <c r="B2423" s="6" t="s">
        <v>12075</v>
      </c>
      <c r="C2423" s="6" t="s">
        <v>9789</v>
      </c>
      <c r="D2423" s="1" t="str">
        <f>VLOOKUP(X2423,'Entity Types'!B:C,2,false)</f>
        <v>ინდ. მეწარმე</v>
      </c>
      <c r="E2423" s="1" t="b">
        <v>0</v>
      </c>
      <c r="F2423" s="6" t="s">
        <v>12076</v>
      </c>
      <c r="G2423" s="6" t="str">
        <f>VLOOKUP(W2423, Countries!B:H,7,false)</f>
        <v>საქართველო - GEO</v>
      </c>
      <c r="N2423" s="6" t="s">
        <v>80</v>
      </c>
      <c r="P2423" s="6" t="s">
        <v>12077</v>
      </c>
      <c r="S2423" s="6">
        <v>2304.0</v>
      </c>
      <c r="T2423" s="1" t="str">
        <f t="shared" si="1"/>
        <v>ICE002422</v>
      </c>
      <c r="U2423" s="1" t="str">
        <f>TRIM(B2423)&amp;" (ს.კ. "&amp;TRIM(F2423)&amp;") - "&amp;VLOOKUP(X2423,'Entity Types'!B:C,2,false)</f>
        <v>გიორგი ურუმაშვილი (ს.კ. 10001070049) - ინდ. მეწარმე</v>
      </c>
      <c r="V2423" s="6" t="s">
        <v>62</v>
      </c>
      <c r="W2423" s="6" t="s">
        <v>63</v>
      </c>
      <c r="X2423" s="6" t="s">
        <v>892</v>
      </c>
    </row>
    <row r="2424">
      <c r="A2424" s="5">
        <v>45349.885016631946</v>
      </c>
      <c r="B2424" s="6" t="s">
        <v>12078</v>
      </c>
      <c r="C2424" s="6" t="s">
        <v>9778</v>
      </c>
      <c r="D2424" s="1" t="str">
        <f>VLOOKUP(X2424,'Entity Types'!B:C,2,false)</f>
        <v>შპს</v>
      </c>
      <c r="E2424" s="1" t="b">
        <v>0</v>
      </c>
      <c r="F2424" s="6" t="s">
        <v>12079</v>
      </c>
      <c r="G2424" s="6" t="str">
        <f>VLOOKUP(W2424, Countries!B:H,7,false)</f>
        <v>საქართველო - GEO</v>
      </c>
      <c r="N2424" s="6" t="s">
        <v>80</v>
      </c>
      <c r="P2424" s="6" t="s">
        <v>12080</v>
      </c>
      <c r="S2424" s="6">
        <v>2454.0</v>
      </c>
      <c r="T2424" s="1" t="str">
        <f t="shared" si="1"/>
        <v>ICE002423</v>
      </c>
      <c r="U2424" s="1" t="str">
        <f>TRIM(B2424)&amp;" (ს.კ. "&amp;TRIM(F2424)&amp;") - "&amp;VLOOKUP(X2424,'Entity Types'!B:C,2,false)</f>
        <v>კლიმა (ს.კ. 445425950) - შპს</v>
      </c>
      <c r="V2424" s="6" t="s">
        <v>62</v>
      </c>
      <c r="W2424" s="6" t="s">
        <v>63</v>
      </c>
      <c r="X2424" s="6" t="s">
        <v>64</v>
      </c>
    </row>
    <row r="2425">
      <c r="A2425" s="5">
        <v>45349.885016631946</v>
      </c>
      <c r="B2425" s="6" t="s">
        <v>12081</v>
      </c>
      <c r="C2425" s="6" t="s">
        <v>9778</v>
      </c>
      <c r="D2425" s="1" t="str">
        <f>VLOOKUP(X2425,'Entity Types'!B:C,2,false)</f>
        <v>შპს</v>
      </c>
      <c r="E2425" s="1" t="b">
        <v>0</v>
      </c>
      <c r="F2425" s="6" t="s">
        <v>12082</v>
      </c>
      <c r="G2425" s="6" t="str">
        <f>VLOOKUP(W2425, Countries!B:H,7,false)</f>
        <v>საქართველო - GEO</v>
      </c>
      <c r="N2425" s="6" t="s">
        <v>80</v>
      </c>
      <c r="P2425" s="6" t="s">
        <v>12083</v>
      </c>
      <c r="S2425" s="6">
        <v>2335.0</v>
      </c>
      <c r="T2425" s="1" t="str">
        <f t="shared" si="1"/>
        <v>ICE002424</v>
      </c>
      <c r="U2425" s="1" t="str">
        <f>TRIM(B2425)&amp;" (ს.კ. "&amp;TRIM(F2425)&amp;") - "&amp;VLOOKUP(X2425,'Entity Types'!B:C,2,false)</f>
        <v>გგ1705 (ს.კ. 400338087) - შპს</v>
      </c>
      <c r="V2425" s="6" t="s">
        <v>62</v>
      </c>
      <c r="W2425" s="6" t="s">
        <v>63</v>
      </c>
      <c r="X2425" s="6" t="s">
        <v>64</v>
      </c>
    </row>
    <row r="2426">
      <c r="A2426" s="5">
        <v>45349.885016631946</v>
      </c>
      <c r="B2426" s="6" t="s">
        <v>12084</v>
      </c>
      <c r="C2426" s="6" t="s">
        <v>9778</v>
      </c>
      <c r="D2426" s="1" t="str">
        <f>VLOOKUP(X2426,'Entity Types'!B:C,2,false)</f>
        <v>შპს</v>
      </c>
      <c r="E2426" s="1" t="b">
        <v>0</v>
      </c>
      <c r="F2426" s="6" t="s">
        <v>12085</v>
      </c>
      <c r="G2426" s="6" t="str">
        <f>VLOOKUP(W2426, Countries!B:H,7,false)</f>
        <v>საქართველო - GEO</v>
      </c>
      <c r="N2426" s="6" t="s">
        <v>80</v>
      </c>
      <c r="P2426" s="6" t="s">
        <v>12086</v>
      </c>
      <c r="S2426" s="6">
        <v>2297.0</v>
      </c>
      <c r="T2426" s="1" t="str">
        <f t="shared" si="1"/>
        <v>ICE002425</v>
      </c>
      <c r="U2426" s="1" t="str">
        <f>TRIM(B2426)&amp;" (ს.კ. "&amp;TRIM(F2426)&amp;") - "&amp;VLOOKUP(X2426,'Entity Types'!B:C,2,false)</f>
        <v>გიო-გიო (ს.კ. 205277298) - შპს</v>
      </c>
      <c r="V2426" s="6" t="s">
        <v>62</v>
      </c>
      <c r="W2426" s="6" t="s">
        <v>63</v>
      </c>
      <c r="X2426" s="6" t="s">
        <v>64</v>
      </c>
    </row>
    <row r="2427">
      <c r="A2427" s="5">
        <v>45349.885016631946</v>
      </c>
      <c r="B2427" s="6" t="s">
        <v>12087</v>
      </c>
      <c r="C2427" s="6" t="s">
        <v>9778</v>
      </c>
      <c r="D2427" s="1" t="str">
        <f>VLOOKUP(X2427,'Entity Types'!B:C,2,false)</f>
        <v>შპს</v>
      </c>
      <c r="E2427" s="1" t="b">
        <v>0</v>
      </c>
      <c r="F2427" s="6" t="s">
        <v>12088</v>
      </c>
      <c r="G2427" s="6" t="str">
        <f>VLOOKUP(W2427, Countries!B:H,7,false)</f>
        <v>საქართველო - GEO</v>
      </c>
      <c r="N2427" s="6" t="s">
        <v>80</v>
      </c>
      <c r="P2427" s="6" t="s">
        <v>12089</v>
      </c>
      <c r="S2427" s="6">
        <v>2312.0</v>
      </c>
      <c r="T2427" s="1" t="str">
        <f t="shared" si="1"/>
        <v>ICE002426</v>
      </c>
      <c r="U2427" s="1" t="str">
        <f>TRIM(B2427)&amp;" (ს.კ. "&amp;TRIM(F2427)&amp;") - "&amp;VLOOKUP(X2427,'Entity Types'!B:C,2,false)</f>
        <v>ავტო სერვის N1 (ს.კ. 405464796) - შპს</v>
      </c>
      <c r="V2427" s="6" t="s">
        <v>62</v>
      </c>
      <c r="W2427" s="6" t="s">
        <v>63</v>
      </c>
      <c r="X2427" s="6" t="s">
        <v>64</v>
      </c>
    </row>
    <row r="2428">
      <c r="A2428" s="5">
        <v>45349.885016631946</v>
      </c>
      <c r="B2428" s="6" t="s">
        <v>12090</v>
      </c>
      <c r="C2428" s="6" t="s">
        <v>9789</v>
      </c>
      <c r="D2428" s="1" t="str">
        <f>VLOOKUP(X2428,'Entity Types'!B:C,2,false)</f>
        <v>ინდ. მეწარმე</v>
      </c>
      <c r="E2428" s="1" t="b">
        <v>0</v>
      </c>
      <c r="F2428" s="6" t="s">
        <v>12091</v>
      </c>
      <c r="G2428" s="6" t="str">
        <f>VLOOKUP(W2428, Countries!B:H,7,false)</f>
        <v>საქართველო - GEO</v>
      </c>
      <c r="N2428" s="6" t="s">
        <v>80</v>
      </c>
      <c r="P2428" s="6" t="s">
        <v>12092</v>
      </c>
      <c r="S2428" s="6">
        <v>2300.0</v>
      </c>
      <c r="T2428" s="1" t="str">
        <f t="shared" si="1"/>
        <v>ICE002427</v>
      </c>
      <c r="U2428" s="1" t="str">
        <f>TRIM(B2428)&amp;" (ს.კ. "&amp;TRIM(F2428)&amp;") - "&amp;VLOOKUP(X2428,'Entity Types'!B:C,2,false)</f>
        <v>გოჩა ოქროჯანაშვილი (ს.კ. 316362930) - ინდ. მეწარმე</v>
      </c>
      <c r="V2428" s="6" t="s">
        <v>62</v>
      </c>
      <c r="W2428" s="6" t="s">
        <v>63</v>
      </c>
      <c r="X2428" s="6" t="s">
        <v>892</v>
      </c>
    </row>
    <row r="2429">
      <c r="A2429" s="5">
        <v>45350.72171521991</v>
      </c>
      <c r="B2429" s="6" t="s">
        <v>12093</v>
      </c>
      <c r="C2429" s="6" t="s">
        <v>9789</v>
      </c>
      <c r="D2429" s="1" t="str">
        <f>VLOOKUP(X2429,'Entity Types'!B:C,2,false)</f>
        <v>მცირე მეწარმე</v>
      </c>
      <c r="E2429" s="1" t="b">
        <v>0</v>
      </c>
      <c r="F2429" s="6" t="s">
        <v>12094</v>
      </c>
      <c r="G2429" s="6" t="str">
        <f>VLOOKUP(W2429, Countries!B:H,7,false)</f>
        <v>საქართველო - GEO</v>
      </c>
      <c r="N2429" s="6" t="s">
        <v>12095</v>
      </c>
      <c r="P2429" s="6" t="s">
        <v>12096</v>
      </c>
      <c r="S2429" s="6">
        <v>2428.0</v>
      </c>
      <c r="T2429" s="1" t="str">
        <f t="shared" si="1"/>
        <v>ICE002428</v>
      </c>
      <c r="U2429" s="1" t="str">
        <f>TRIM(B2429)&amp;" (ს.კ. "&amp;TRIM(F2429)&amp;") - "&amp;VLOOKUP(X2429,'Entity Types'!B:C,2,false)</f>
        <v>მინდია ფაღავა (ს.კ. 61007001207) - მცირე მეწარმე</v>
      </c>
      <c r="V2429" s="6" t="s">
        <v>62</v>
      </c>
      <c r="W2429" s="6" t="s">
        <v>63</v>
      </c>
      <c r="X2429" s="6" t="s">
        <v>417</v>
      </c>
    </row>
    <row r="2430">
      <c r="A2430" s="5">
        <v>45350.72171521991</v>
      </c>
      <c r="B2430" s="6" t="s">
        <v>12097</v>
      </c>
      <c r="C2430" s="6" t="s">
        <v>9778</v>
      </c>
      <c r="D2430" s="1" t="str">
        <f>VLOOKUP(X2430,'Entity Types'!B:C,2,false)</f>
        <v>შპს</v>
      </c>
      <c r="E2430" s="1" t="b">
        <v>0</v>
      </c>
      <c r="F2430" s="6" t="s">
        <v>12098</v>
      </c>
      <c r="G2430" s="6" t="str">
        <f>VLOOKUP(W2430, Countries!B:H,7,false)</f>
        <v>საქართველო - GEO</v>
      </c>
      <c r="N2430" s="6" t="s">
        <v>12099</v>
      </c>
      <c r="P2430" s="6" t="s">
        <v>12100</v>
      </c>
      <c r="S2430" s="6">
        <v>2426.0</v>
      </c>
      <c r="T2430" s="1" t="str">
        <f t="shared" si="1"/>
        <v>ICE002429</v>
      </c>
      <c r="U2430" s="1" t="str">
        <f>TRIM(B2430)&amp;" (ს.კ. "&amp;TRIM(F2430)&amp;") - "&amp;VLOOKUP(X2430,'Entity Types'!B:C,2,false)</f>
        <v>მალხაზი (ს.კ. 435428262) - შპს</v>
      </c>
      <c r="V2430" s="6" t="s">
        <v>62</v>
      </c>
      <c r="W2430" s="6" t="s">
        <v>63</v>
      </c>
      <c r="X2430" s="6" t="s">
        <v>64</v>
      </c>
    </row>
    <row r="2431">
      <c r="A2431" s="5">
        <v>45357.623452858796</v>
      </c>
      <c r="B2431" s="6" t="s">
        <v>12101</v>
      </c>
      <c r="C2431" s="6" t="s">
        <v>9778</v>
      </c>
      <c r="D2431" s="1" t="str">
        <f>VLOOKUP(X2431,'Entity Types'!B:C,2,false)</f>
        <v>შპს</v>
      </c>
      <c r="E2431" s="1" t="b">
        <v>0</v>
      </c>
      <c r="F2431" s="6" t="s">
        <v>12102</v>
      </c>
      <c r="G2431" s="6" t="str">
        <f>VLOOKUP(W2431, Countries!B:H,7,false)</f>
        <v>საქართველო - GEO</v>
      </c>
      <c r="N2431" s="6" t="s">
        <v>12103</v>
      </c>
      <c r="P2431" s="6" t="s">
        <v>12104</v>
      </c>
      <c r="S2431" s="6">
        <v>2451.0</v>
      </c>
      <c r="T2431" s="1" t="str">
        <f t="shared" si="1"/>
        <v>ICE002430</v>
      </c>
      <c r="U2431" s="1" t="str">
        <f>TRIM(B2431)&amp;" (ს.კ. "&amp;TRIM(F2431)&amp;") - "&amp;VLOOKUP(X2431,'Entity Types'!B:C,2,false)</f>
        <v>დემე ტრანსი (ს.კ. 445570800) - შპს</v>
      </c>
      <c r="V2431" s="6" t="s">
        <v>62</v>
      </c>
      <c r="W2431" s="6" t="s">
        <v>63</v>
      </c>
      <c r="X2431" s="6" t="s">
        <v>64</v>
      </c>
    </row>
    <row r="2432">
      <c r="A2432" s="5">
        <v>45358.50168435185</v>
      </c>
      <c r="B2432" s="6" t="s">
        <v>12105</v>
      </c>
      <c r="C2432" s="6" t="s">
        <v>9789</v>
      </c>
      <c r="D2432" s="1" t="str">
        <f>VLOOKUP(X2432,'Entity Types'!B:C,2,false)</f>
        <v>მცირე მეწარმე</v>
      </c>
      <c r="E2432" s="1" t="b">
        <v>0</v>
      </c>
      <c r="F2432" s="6" t="s">
        <v>12106</v>
      </c>
      <c r="G2432" s="6" t="str">
        <f>VLOOKUP(W2432, Countries!B:H,7,false)</f>
        <v>საქართველო - GEO</v>
      </c>
      <c r="N2432" s="6" t="s">
        <v>12107</v>
      </c>
      <c r="P2432" s="6" t="s">
        <v>12108</v>
      </c>
      <c r="S2432" s="6">
        <v>2434.0</v>
      </c>
      <c r="T2432" s="1" t="str">
        <f t="shared" si="1"/>
        <v>ICE002431</v>
      </c>
      <c r="U2432" s="1" t="str">
        <f>TRIM(B2432)&amp;" (ს.კ. "&amp;TRIM(F2432)&amp;") - "&amp;VLOOKUP(X2432,'Entity Types'!B:C,2,false)</f>
        <v>გიორგი ქოქაშვილი (ს.კ. 01028003612) - მცირე მეწარმე</v>
      </c>
      <c r="V2432" s="6" t="s">
        <v>62</v>
      </c>
      <c r="W2432" s="6" t="s">
        <v>63</v>
      </c>
      <c r="X2432" s="6" t="s">
        <v>417</v>
      </c>
    </row>
    <row r="2433">
      <c r="A2433" s="5">
        <v>45362.65771298611</v>
      </c>
      <c r="B2433" s="6" t="s">
        <v>12109</v>
      </c>
      <c r="C2433" s="6" t="s">
        <v>9789</v>
      </c>
      <c r="D2433" s="1" t="str">
        <f>VLOOKUP(X2433,'Entity Types'!B:C,2,false)</f>
        <v>მცირე მეწარმე</v>
      </c>
      <c r="E2433" s="1" t="b">
        <v>1</v>
      </c>
      <c r="F2433" s="6" t="s">
        <v>12110</v>
      </c>
      <c r="G2433" s="6" t="str">
        <f>VLOOKUP(W2433, Countries!B:H,7,false)</f>
        <v>საქართველო - GEO</v>
      </c>
      <c r="N2433" s="6" t="s">
        <v>12111</v>
      </c>
      <c r="P2433" s="6" t="s">
        <v>12112</v>
      </c>
      <c r="S2433" s="6">
        <v>2439.0</v>
      </c>
      <c r="T2433" s="1" t="str">
        <f t="shared" si="1"/>
        <v>ICE002432</v>
      </c>
      <c r="U2433" s="1" t="str">
        <f>TRIM(B2433)&amp;" (ს.კ. "&amp;TRIM(F2433)&amp;") - "&amp;VLOOKUP(X2433,'Entity Types'!B:C,2,false)</f>
        <v>მამუკა შამანაძე (ს.კ. 58001030881) - მცირე მეწარმე</v>
      </c>
      <c r="V2433" s="6" t="s">
        <v>62</v>
      </c>
      <c r="W2433" s="6" t="s">
        <v>63</v>
      </c>
      <c r="X2433" s="6" t="s">
        <v>417</v>
      </c>
    </row>
    <row r="2434">
      <c r="A2434" s="5">
        <v>45362.68538310185</v>
      </c>
      <c r="B2434" s="6" t="s">
        <v>12113</v>
      </c>
      <c r="C2434" s="6" t="s">
        <v>9778</v>
      </c>
      <c r="D2434" s="1" t="str">
        <f>VLOOKUP(X2434,'Entity Types'!B:C,2,false)</f>
        <v>შპს</v>
      </c>
      <c r="E2434" s="1" t="b">
        <v>0</v>
      </c>
      <c r="F2434" s="6" t="s">
        <v>12114</v>
      </c>
      <c r="G2434" s="6" t="str">
        <f>VLOOKUP(W2434, Countries!B:H,7,false)</f>
        <v>საქართველო - GEO</v>
      </c>
      <c r="N2434" s="6" t="s">
        <v>12115</v>
      </c>
      <c r="P2434" s="6" t="s">
        <v>12116</v>
      </c>
      <c r="S2434" s="6">
        <v>2478.0</v>
      </c>
      <c r="T2434" s="1" t="str">
        <f t="shared" si="1"/>
        <v>ICE002433</v>
      </c>
      <c r="U2434" s="1" t="str">
        <f>TRIM(B2434)&amp;" (ს.კ. "&amp;TRIM(F2434)&amp;") - "&amp;VLOOKUP(X2434,'Entity Types'!B:C,2,false)</f>
        <v>არსენალ რეზიდენსი (ს.კ. 406259668) - შპს</v>
      </c>
      <c r="V2434" s="6" t="s">
        <v>62</v>
      </c>
      <c r="W2434" s="6" t="s">
        <v>63</v>
      </c>
      <c r="X2434" s="6" t="s">
        <v>64</v>
      </c>
    </row>
    <row r="2435">
      <c r="A2435" s="5">
        <v>45362.72664226852</v>
      </c>
      <c r="B2435" s="6" t="s">
        <v>12117</v>
      </c>
      <c r="C2435" s="6" t="s">
        <v>9789</v>
      </c>
      <c r="D2435" s="1" t="str">
        <f>VLOOKUP(X2435,'Entity Types'!B:C,2,false)</f>
        <v>ფიზ. პირი</v>
      </c>
      <c r="E2435" s="1" t="b">
        <v>0</v>
      </c>
      <c r="F2435" s="6" t="s">
        <v>12118</v>
      </c>
      <c r="G2435" s="6" t="str">
        <f>VLOOKUP(W2435, Countries!B:H,7,false)</f>
        <v>საქართველო - GEO</v>
      </c>
      <c r="N2435" s="6" t="s">
        <v>12119</v>
      </c>
      <c r="P2435" s="6" t="s">
        <v>12120</v>
      </c>
      <c r="T2435" s="1" t="str">
        <f t="shared" si="1"/>
        <v>ICE002434</v>
      </c>
      <c r="U2435" s="1" t="str">
        <f>TRIM(B2435)&amp;" (ს.კ. "&amp;TRIM(F2435)&amp;") - "&amp;VLOOKUP(X2435,'Entity Types'!B:C,2,false)</f>
        <v>ბესიკ კონცელიძე (ს.კ. 61005010183) - ფიზ. პირი</v>
      </c>
      <c r="V2435" s="6" t="s">
        <v>62</v>
      </c>
      <c r="W2435" s="6" t="s">
        <v>63</v>
      </c>
      <c r="X2435" s="6" t="s">
        <v>92</v>
      </c>
    </row>
    <row r="2436">
      <c r="A2436" s="5">
        <v>45369.71215636574</v>
      </c>
      <c r="B2436" s="6" t="s">
        <v>12121</v>
      </c>
      <c r="C2436" s="6" t="s">
        <v>9778</v>
      </c>
      <c r="D2436" s="1" t="str">
        <f>VLOOKUP(X2436,'Entity Types'!B:C,2,false)</f>
        <v>ფიზ. პირი</v>
      </c>
      <c r="E2436" s="1" t="b">
        <v>1</v>
      </c>
      <c r="F2436" s="6" t="s">
        <v>12122</v>
      </c>
      <c r="G2436" s="6" t="str">
        <f>VLOOKUP(W2436, Countries!B:H,7,false)</f>
        <v>საქართველო - GEO</v>
      </c>
      <c r="N2436" s="6" t="s">
        <v>12123</v>
      </c>
      <c r="P2436" s="6" t="s">
        <v>12124</v>
      </c>
      <c r="T2436" s="1" t="str">
        <f t="shared" si="1"/>
        <v>ICE002435</v>
      </c>
      <c r="U2436" s="1" t="str">
        <f>TRIM(B2436)&amp;" (ს.კ. "&amp;TRIM(F2436)&amp;") - "&amp;VLOOKUP(X2436,'Entity Types'!B:C,2,false)</f>
        <v>გრიგოლ ნიკურაძე (ს.კ. 01028002117) - ფიზ. პირი</v>
      </c>
      <c r="V2436" s="6" t="s">
        <v>62</v>
      </c>
      <c r="W2436" s="6" t="s">
        <v>63</v>
      </c>
      <c r="X2436" s="6" t="s">
        <v>92</v>
      </c>
    </row>
    <row r="2437">
      <c r="A2437" s="5">
        <v>45370.05511313658</v>
      </c>
      <c r="B2437" s="6" t="s">
        <v>12125</v>
      </c>
      <c r="C2437" s="6" t="s">
        <v>9789</v>
      </c>
      <c r="D2437" s="1" t="str">
        <f>VLOOKUP(X2437,'Entity Types'!B:C,2,false)</f>
        <v>ინდ. მეწარმე</v>
      </c>
      <c r="E2437" s="1" t="b">
        <v>0</v>
      </c>
      <c r="F2437" s="6" t="s">
        <v>12126</v>
      </c>
      <c r="G2437" s="6" t="str">
        <f>VLOOKUP(W2437, Countries!B:H,7,false)</f>
        <v>საქართველო - GEO</v>
      </c>
      <c r="N2437" s="6" t="s">
        <v>80</v>
      </c>
      <c r="P2437" s="6" t="s">
        <v>12127</v>
      </c>
      <c r="S2437" s="6">
        <v>2427.0</v>
      </c>
      <c r="T2437" s="1" t="str">
        <f t="shared" si="1"/>
        <v>ICE002436</v>
      </c>
      <c r="U2437" s="1" t="str">
        <f>TRIM(B2437)&amp;" (ს.კ. "&amp;TRIM(F2437)&amp;") - "&amp;VLOOKUP(X2437,'Entity Types'!B:C,2,false)</f>
        <v>პაატა წიქორიძე (ს.კ. 09001004669) - ინდ. მეწარმე</v>
      </c>
      <c r="V2437" s="6" t="s">
        <v>62</v>
      </c>
      <c r="W2437" s="6" t="s">
        <v>63</v>
      </c>
      <c r="X2437" s="6" t="s">
        <v>892</v>
      </c>
    </row>
    <row r="2438">
      <c r="A2438" s="5">
        <v>45370.05511313658</v>
      </c>
      <c r="B2438" s="6" t="s">
        <v>12128</v>
      </c>
      <c r="C2438" s="6" t="s">
        <v>9789</v>
      </c>
      <c r="D2438" s="1" t="str">
        <f>VLOOKUP(X2438,'Entity Types'!B:C,2,false)</f>
        <v>ინდ. მეწარმე</v>
      </c>
      <c r="E2438" s="1" t="b">
        <v>0</v>
      </c>
      <c r="F2438" s="6" t="s">
        <v>12129</v>
      </c>
      <c r="G2438" s="6" t="str">
        <f>VLOOKUP(W2438, Countries!B:H,7,false)</f>
        <v>საქართველო - GEO</v>
      </c>
      <c r="N2438" s="6" t="s">
        <v>80</v>
      </c>
      <c r="P2438" s="6" t="s">
        <v>12130</v>
      </c>
      <c r="S2438" s="6">
        <v>2120.0</v>
      </c>
      <c r="T2438" s="1" t="str">
        <f t="shared" si="1"/>
        <v>ICE002437</v>
      </c>
      <c r="U2438" s="1" t="str">
        <f>TRIM(B2438)&amp;" (ს.კ. "&amp;TRIM(F2438)&amp;") - "&amp;VLOOKUP(X2438,'Entity Types'!B:C,2,false)</f>
        <v>პაატა მიქავა (ს.კ. 51001000399) - ინდ. მეწარმე</v>
      </c>
      <c r="V2438" s="6" t="s">
        <v>62</v>
      </c>
      <c r="W2438" s="6" t="s">
        <v>63</v>
      </c>
      <c r="X2438" s="6" t="s">
        <v>892</v>
      </c>
    </row>
    <row r="2439">
      <c r="A2439" s="5">
        <v>45370.05511313658</v>
      </c>
      <c r="B2439" s="6" t="s">
        <v>12131</v>
      </c>
      <c r="C2439" s="6" t="s">
        <v>9778</v>
      </c>
      <c r="D2439" s="1" t="str">
        <f>VLOOKUP(X2439,'Entity Types'!B:C,2,false)</f>
        <v>შპს</v>
      </c>
      <c r="E2439" s="1" t="b">
        <v>0</v>
      </c>
      <c r="F2439" s="6" t="s">
        <v>12132</v>
      </c>
      <c r="G2439" s="6" t="str">
        <f>VLOOKUP(W2439, Countries!B:H,7,false)</f>
        <v>საქართველო - GEO</v>
      </c>
      <c r="N2439" s="6" t="s">
        <v>80</v>
      </c>
      <c r="P2439" s="6" t="s">
        <v>12133</v>
      </c>
      <c r="S2439" s="6">
        <v>2429.0</v>
      </c>
      <c r="T2439" s="1" t="str">
        <f t="shared" si="1"/>
        <v>ICE002438</v>
      </c>
      <c r="U2439" s="1" t="str">
        <f>TRIM(B2439)&amp;" (ს.კ. "&amp;TRIM(F2439)&amp;") - "&amp;VLOOKUP(X2439,'Entity Types'!B:C,2,false)</f>
        <v>ზარი (ს.კ. 400259073) - შპს</v>
      </c>
      <c r="V2439" s="6" t="s">
        <v>62</v>
      </c>
      <c r="W2439" s="6" t="s">
        <v>63</v>
      </c>
      <c r="X2439" s="6" t="s">
        <v>64</v>
      </c>
    </row>
    <row r="2440">
      <c r="A2440" s="5">
        <v>45370.51190471065</v>
      </c>
      <c r="B2440" s="6" t="s">
        <v>12134</v>
      </c>
      <c r="C2440" s="6" t="s">
        <v>9778</v>
      </c>
      <c r="D2440" s="1" t="str">
        <f>VLOOKUP(X2440,'Entity Types'!B:C,2,false)</f>
        <v>შპს</v>
      </c>
      <c r="E2440" s="1" t="b">
        <v>0</v>
      </c>
      <c r="F2440" s="6" t="s">
        <v>12135</v>
      </c>
      <c r="G2440" s="6" t="str">
        <f>VLOOKUP(W2440, Countries!B:H,7,false)</f>
        <v>საქართველო - GEO</v>
      </c>
      <c r="N2440" s="6" t="s">
        <v>80</v>
      </c>
      <c r="P2440" s="6" t="s">
        <v>12136</v>
      </c>
      <c r="S2440" s="6">
        <v>2440.0</v>
      </c>
      <c r="T2440" s="1" t="str">
        <f t="shared" si="1"/>
        <v>ICE002439</v>
      </c>
      <c r="U2440" s="1" t="str">
        <f>TRIM(B2440)&amp;" (ს.კ. "&amp;TRIM(F2440)&amp;") - "&amp;VLOOKUP(X2440,'Entity Types'!B:C,2,false)</f>
        <v>როტა (ს.კ. 445569484) - შპს</v>
      </c>
      <c r="V2440" s="6" t="s">
        <v>62</v>
      </c>
      <c r="W2440" s="6" t="s">
        <v>63</v>
      </c>
      <c r="X2440" s="6" t="s">
        <v>64</v>
      </c>
    </row>
    <row r="2441">
      <c r="A2441" s="5">
        <v>45370.57872186342</v>
      </c>
      <c r="B2441" s="6" t="s">
        <v>12137</v>
      </c>
      <c r="C2441" s="6" t="s">
        <v>9778</v>
      </c>
      <c r="D2441" s="1" t="str">
        <f>VLOOKUP(X2441,'Entity Types'!B:C,2,false)</f>
        <v>უცხოური საწარმო</v>
      </c>
      <c r="E2441" s="1" t="b">
        <v>0</v>
      </c>
      <c r="F2441" s="6" t="s">
        <v>12138</v>
      </c>
      <c r="G2441" s="6" t="str">
        <f>VLOOKUP(W2441, Countries!B:H,7,false)</f>
        <v>საქართველო - GEO</v>
      </c>
      <c r="N2441" s="6" t="s">
        <v>80</v>
      </c>
      <c r="P2441" s="6" t="s">
        <v>12139</v>
      </c>
      <c r="T2441" s="1" t="str">
        <f t="shared" si="1"/>
        <v>ICE002440</v>
      </c>
      <c r="U2441" s="1" t="str">
        <f>TRIM(B2441)&amp;" (ს.კ. "&amp;TRIM(F2441)&amp;") - "&amp;VLOOKUP(X2441,'Entity Types'!B:C,2,false)</f>
        <v>MP YENER OVUNC ASANSOR SAN. VE TIC. LTD. STI. (ს.კ. 06090116453) - უცხოური საწარმო</v>
      </c>
      <c r="V2441" s="6" t="s">
        <v>62</v>
      </c>
      <c r="W2441" s="6" t="s">
        <v>63</v>
      </c>
      <c r="X2441" s="6" t="s">
        <v>5797</v>
      </c>
    </row>
    <row r="2442">
      <c r="A2442" s="5">
        <v>45371.534848125</v>
      </c>
      <c r="B2442" s="6" t="s">
        <v>12140</v>
      </c>
      <c r="C2442" s="6" t="s">
        <v>9789</v>
      </c>
      <c r="D2442" s="1" t="str">
        <f>VLOOKUP(X2442,'Entity Types'!B:C,2,false)</f>
        <v>მცირე მეწარმე</v>
      </c>
      <c r="E2442" s="1" t="b">
        <v>0</v>
      </c>
      <c r="F2442" s="6" t="s">
        <v>12141</v>
      </c>
      <c r="G2442" s="6" t="str">
        <f>VLOOKUP(W2442, Countries!B:H,7,false)</f>
        <v>საქართველო - GEO</v>
      </c>
      <c r="N2442" s="6" t="s">
        <v>12142</v>
      </c>
      <c r="P2442" s="6" t="s">
        <v>12143</v>
      </c>
      <c r="S2442" s="6">
        <v>2464.0</v>
      </c>
      <c r="T2442" s="1" t="str">
        <f t="shared" si="1"/>
        <v>ICE002441</v>
      </c>
      <c r="U2442" s="1" t="str">
        <f>TRIM(B2442)&amp;" (ს.კ. "&amp;TRIM(F2442)&amp;") - "&amp;VLOOKUP(X2442,'Entity Types'!B:C,2,false)</f>
        <v>შალვა გორელაშვილი (ს.კ. 36001036020) - მცირე მეწარმე</v>
      </c>
      <c r="V2442" s="6" t="s">
        <v>62</v>
      </c>
      <c r="W2442" s="6" t="s">
        <v>63</v>
      </c>
      <c r="X2442" s="6" t="s">
        <v>417</v>
      </c>
    </row>
    <row r="2443">
      <c r="A2443" s="5">
        <v>45371.599373599536</v>
      </c>
      <c r="B2443" s="6" t="s">
        <v>12144</v>
      </c>
      <c r="C2443" s="6" t="s">
        <v>9778</v>
      </c>
      <c r="D2443" s="1" t="str">
        <f>VLOOKUP(X2443,'Entity Types'!B:C,2,false)</f>
        <v>შპს</v>
      </c>
      <c r="E2443" s="1" t="b">
        <v>0</v>
      </c>
      <c r="F2443" s="6" t="s">
        <v>12145</v>
      </c>
      <c r="G2443" s="6" t="str">
        <f>VLOOKUP(W2443, Countries!B:H,7,false)</f>
        <v>საქართველო - GEO</v>
      </c>
      <c r="N2443" s="6" t="s">
        <v>80</v>
      </c>
      <c r="P2443" s="6" t="s">
        <v>12146</v>
      </c>
      <c r="T2443" s="1" t="str">
        <f t="shared" si="1"/>
        <v>ICE002442</v>
      </c>
      <c r="U2443" s="1" t="str">
        <f>TRIM(B2443)&amp;" (ს.კ. "&amp;TRIM(F2443)&amp;") - "&amp;VLOOKUP(X2443,'Entity Types'!B:C,2,false)</f>
        <v>პროპერთი ინვესტ გრუპ (ს.კ. 405483285) - შპს</v>
      </c>
      <c r="V2443" s="6" t="s">
        <v>62</v>
      </c>
      <c r="W2443" s="6" t="s">
        <v>63</v>
      </c>
      <c r="X2443" s="6" t="s">
        <v>64</v>
      </c>
    </row>
    <row r="2444">
      <c r="A2444" s="5">
        <v>45371.60649883102</v>
      </c>
      <c r="B2444" s="6" t="s">
        <v>12147</v>
      </c>
      <c r="C2444" s="6" t="s">
        <v>9778</v>
      </c>
      <c r="D2444" s="1" t="str">
        <f>VLOOKUP(X2444,'Entity Types'!B:C,2,false)</f>
        <v>შპს</v>
      </c>
      <c r="E2444" s="1" t="b">
        <v>0</v>
      </c>
      <c r="F2444" s="6" t="s">
        <v>12148</v>
      </c>
      <c r="G2444" s="6" t="str">
        <f>VLOOKUP(W2444, Countries!B:H,7,false)</f>
        <v>საქართველო - GEO</v>
      </c>
      <c r="N2444" s="6" t="s">
        <v>80</v>
      </c>
      <c r="P2444" s="6" t="s">
        <v>12149</v>
      </c>
      <c r="S2444" s="6">
        <v>2479.0</v>
      </c>
      <c r="T2444" s="1" t="str">
        <f t="shared" si="1"/>
        <v>ICE002443</v>
      </c>
      <c r="U2444" s="1" t="str">
        <f>TRIM(B2444)&amp;" (ს.კ. "&amp;TRIM(F2444)&amp;") - "&amp;VLOOKUP(X2444,'Entity Types'!B:C,2,false)</f>
        <v>გრანდე ჯგუფი (ს.კ. 404557127) - შპს</v>
      </c>
      <c r="V2444" s="6" t="s">
        <v>62</v>
      </c>
      <c r="W2444" s="6" t="s">
        <v>63</v>
      </c>
      <c r="X2444" s="6" t="s">
        <v>64</v>
      </c>
    </row>
    <row r="2445">
      <c r="A2445" s="5">
        <v>45371.6455546412</v>
      </c>
      <c r="B2445" s="6" t="s">
        <v>12150</v>
      </c>
      <c r="C2445" s="6" t="s">
        <v>9789</v>
      </c>
      <c r="D2445" s="1" t="str">
        <f>VLOOKUP(X2445,'Entity Types'!B:C,2,false)</f>
        <v>ფიზ. პირი</v>
      </c>
      <c r="E2445" s="1" t="b">
        <v>1</v>
      </c>
      <c r="F2445" s="6" t="s">
        <v>12151</v>
      </c>
      <c r="G2445" s="6" t="str">
        <f>VLOOKUP(W2445, Countries!B:H,7,false)</f>
        <v>საქართველო - GEO</v>
      </c>
      <c r="N2445" s="6" t="s">
        <v>12152</v>
      </c>
      <c r="P2445" s="6" t="s">
        <v>12153</v>
      </c>
      <c r="T2445" s="1" t="str">
        <f t="shared" si="1"/>
        <v>ICE002444</v>
      </c>
      <c r="U2445" s="1" t="str">
        <f>TRIM(B2445)&amp;" (ს.კ. "&amp;TRIM(F2445)&amp;") - "&amp;VLOOKUP(X2445,'Entity Types'!B:C,2,false)</f>
        <v>შოთა გელიაშვილი (ს.კ. 01015010783) - ფიზ. პირი</v>
      </c>
      <c r="V2445" s="6" t="s">
        <v>62</v>
      </c>
      <c r="W2445" s="6" t="s">
        <v>63</v>
      </c>
      <c r="X2445" s="6" t="s">
        <v>92</v>
      </c>
    </row>
    <row r="2446">
      <c r="A2446" s="5">
        <v>45372.793912928246</v>
      </c>
      <c r="B2446" s="6" t="s">
        <v>12154</v>
      </c>
      <c r="C2446" s="6" t="s">
        <v>9778</v>
      </c>
      <c r="D2446" s="1" t="str">
        <f>VLOOKUP(X2446,'Entity Types'!B:C,2,false)</f>
        <v>შპს</v>
      </c>
      <c r="E2446" s="1" t="b">
        <v>0</v>
      </c>
      <c r="F2446" s="6" t="s">
        <v>12155</v>
      </c>
      <c r="G2446" s="6" t="str">
        <f>VLOOKUP(W2446, Countries!B:H,7,false)</f>
        <v>საქართველო - GEO</v>
      </c>
      <c r="N2446" s="6" t="s">
        <v>80</v>
      </c>
      <c r="P2446" s="6" t="s">
        <v>12156</v>
      </c>
      <c r="S2446" s="6">
        <v>2290.0</v>
      </c>
      <c r="T2446" s="1" t="str">
        <f t="shared" si="1"/>
        <v>ICE002445</v>
      </c>
      <c r="U2446" s="1" t="str">
        <f>TRIM(B2446)&amp;" (ს.კ. "&amp;TRIM(F2446)&amp;") - "&amp;VLOOKUP(X2446,'Entity Types'!B:C,2,false)</f>
        <v>სქაი ბათუმი (ს.კ. 445552866) - შპს</v>
      </c>
      <c r="V2446" s="6" t="s">
        <v>62</v>
      </c>
      <c r="W2446" s="6" t="s">
        <v>63</v>
      </c>
      <c r="X2446" s="6" t="s">
        <v>64</v>
      </c>
    </row>
    <row r="2447">
      <c r="A2447" s="5">
        <v>45372.83345466435</v>
      </c>
      <c r="B2447" s="6" t="s">
        <v>12157</v>
      </c>
      <c r="C2447" s="6" t="s">
        <v>9789</v>
      </c>
      <c r="D2447" s="1" t="str">
        <f>VLOOKUP(X2447,'Entity Types'!B:C,2,false)</f>
        <v>ფიზ. პირი</v>
      </c>
      <c r="E2447" s="1" t="b">
        <v>1</v>
      </c>
      <c r="F2447" s="6" t="s">
        <v>12158</v>
      </c>
      <c r="G2447" s="6" t="str">
        <f>VLOOKUP(W2447, Countries!B:H,7,false)</f>
        <v>საქართველო - GEO</v>
      </c>
      <c r="N2447" s="6" t="s">
        <v>12159</v>
      </c>
      <c r="P2447" s="6" t="s">
        <v>12160</v>
      </c>
      <c r="T2447" s="1" t="str">
        <f t="shared" si="1"/>
        <v>ICE002446</v>
      </c>
      <c r="U2447" s="1" t="str">
        <f>TRIM(B2447)&amp;" (ს.კ. "&amp;TRIM(F2447)&amp;") - "&amp;VLOOKUP(X2447,'Entity Types'!B:C,2,false)</f>
        <v>ნიკოლაი გაბუნია (ს.კ. 01027063583) - ფიზ. პირი</v>
      </c>
      <c r="V2447" s="6" t="s">
        <v>62</v>
      </c>
      <c r="W2447" s="6" t="s">
        <v>63</v>
      </c>
      <c r="X2447" s="6" t="s">
        <v>92</v>
      </c>
    </row>
    <row r="2448">
      <c r="A2448" s="5">
        <v>45377.56373530092</v>
      </c>
      <c r="B2448" s="6" t="s">
        <v>12161</v>
      </c>
      <c r="C2448" s="6" t="s">
        <v>9778</v>
      </c>
      <c r="D2448" s="1" t="str">
        <f>VLOOKUP(X2448,'Entity Types'!B:C,2,false)</f>
        <v>უცხოური საწარმო</v>
      </c>
      <c r="E2448" s="1" t="b">
        <v>0</v>
      </c>
      <c r="F2448" s="6" t="s">
        <v>80</v>
      </c>
      <c r="G2448" s="6" t="str">
        <f>VLOOKUP(W2448, Countries!B:H,7,false)</f>
        <v>არაბთა გაერთიანებული ემირატები - ARE</v>
      </c>
      <c r="N2448" s="6" t="s">
        <v>80</v>
      </c>
      <c r="P2448" s="6" t="s">
        <v>12162</v>
      </c>
      <c r="T2448" s="1" t="str">
        <f t="shared" si="1"/>
        <v>ICE002447</v>
      </c>
      <c r="U2448" s="1" t="str">
        <f>TRIM(B2448)&amp;" (ს.კ. "&amp;TRIM(F2448)&amp;") - "&amp;VLOOKUP(X2448,'Entity Types'!B:C,2,false)</f>
        <v>OVERSEAS TRADE AND DEVELOPMENT FZE LLC (ს.კ. ) - უცხოური საწარმო</v>
      </c>
      <c r="V2448" s="6" t="s">
        <v>62</v>
      </c>
      <c r="W2448" s="6" t="s">
        <v>5801</v>
      </c>
      <c r="X2448" s="6" t="s">
        <v>5797</v>
      </c>
    </row>
    <row r="2449">
      <c r="A2449" s="5">
        <v>45377.709683113426</v>
      </c>
      <c r="B2449" s="6" t="s">
        <v>12163</v>
      </c>
      <c r="C2449" s="6" t="s">
        <v>9789</v>
      </c>
      <c r="D2449" s="1" t="str">
        <f>VLOOKUP(X2449,'Entity Types'!B:C,2,false)</f>
        <v>ფიზ. პირი</v>
      </c>
      <c r="E2449" s="1" t="b">
        <v>0</v>
      </c>
      <c r="F2449" s="6" t="s">
        <v>80</v>
      </c>
      <c r="G2449" s="6" t="str">
        <f>VLOOKUP(W2449, Countries!B:H,7,false)</f>
        <v>გაერთიანებული სამეფო - GBR</v>
      </c>
      <c r="N2449" s="6" t="s">
        <v>80</v>
      </c>
      <c r="P2449" s="6" t="s">
        <v>12164</v>
      </c>
      <c r="T2449" s="1" t="str">
        <f t="shared" si="1"/>
        <v>ICE002448</v>
      </c>
      <c r="U2449" s="1" t="str">
        <f>TRIM(B2449)&amp;" (ს.კ. "&amp;TRIM(F2449)&amp;") - "&amp;VLOOKUP(X2449,'Entity Types'!B:C,2,false)</f>
        <v>Glenn Arthur Nobes (ს.კ. ) - ფიზ. პირი</v>
      </c>
      <c r="V2449" s="6" t="s">
        <v>62</v>
      </c>
      <c r="W2449" s="6" t="s">
        <v>5796</v>
      </c>
      <c r="X2449" s="6" t="s">
        <v>92</v>
      </c>
    </row>
    <row r="2450">
      <c r="A2450" s="5">
        <v>45378.66899605324</v>
      </c>
      <c r="B2450" s="6" t="s">
        <v>12165</v>
      </c>
      <c r="C2450" s="6" t="s">
        <v>9789</v>
      </c>
      <c r="D2450" s="1" t="str">
        <f>VLOOKUP(X2450,'Entity Types'!B:C,2,false)</f>
        <v>ფიზ. პირი</v>
      </c>
      <c r="E2450" s="1" t="b">
        <v>1</v>
      </c>
      <c r="F2450" s="6" t="s">
        <v>12166</v>
      </c>
      <c r="G2450" s="6" t="str">
        <f>VLOOKUP(W2450, Countries!B:H,7,false)</f>
        <v>საქართველო - GEO</v>
      </c>
      <c r="N2450" s="6" t="s">
        <v>12167</v>
      </c>
      <c r="P2450" s="6" t="s">
        <v>12168</v>
      </c>
      <c r="T2450" s="1" t="str">
        <f t="shared" si="1"/>
        <v>ICE002449</v>
      </c>
      <c r="U2450" s="1" t="str">
        <f>TRIM(B2450)&amp;" (ს.კ. "&amp;TRIM(F2450)&amp;") - "&amp;VLOOKUP(X2450,'Entity Types'!B:C,2,false)</f>
        <v>იური ზონეევი (ს.კ. 01012025656) - ფიზ. პირი</v>
      </c>
      <c r="V2450" s="6" t="s">
        <v>62</v>
      </c>
      <c r="W2450" s="6" t="s">
        <v>63</v>
      </c>
      <c r="X2450" s="6" t="s">
        <v>92</v>
      </c>
    </row>
    <row r="2451">
      <c r="A2451" s="5">
        <v>45378.89363280093</v>
      </c>
      <c r="B2451" s="6" t="s">
        <v>12169</v>
      </c>
      <c r="C2451" s="6" t="s">
        <v>9789</v>
      </c>
      <c r="D2451" s="1" t="str">
        <f>VLOOKUP(X2451,'Entity Types'!B:C,2,false)</f>
        <v>მცირე მეწარმე</v>
      </c>
      <c r="E2451" s="1" t="b">
        <v>0</v>
      </c>
      <c r="F2451" s="6" t="s">
        <v>12170</v>
      </c>
      <c r="G2451" s="6" t="str">
        <f>VLOOKUP(W2451, Countries!B:H,7,false)</f>
        <v>საქართველო - GEO</v>
      </c>
      <c r="N2451" s="6" t="s">
        <v>80</v>
      </c>
      <c r="P2451" s="6" t="s">
        <v>12171</v>
      </c>
      <c r="T2451" s="1" t="str">
        <f t="shared" si="1"/>
        <v>ICE002450</v>
      </c>
      <c r="U2451" s="1" t="str">
        <f>TRIM(B2451)&amp;" (ს.კ. "&amp;TRIM(F2451)&amp;") - "&amp;VLOOKUP(X2451,'Entity Types'!B:C,2,false)</f>
        <v>ლაშა კვინიკაძე (ს.კ. 01019033286) - მცირე მეწარმე</v>
      </c>
      <c r="V2451" s="6" t="s">
        <v>62</v>
      </c>
      <c r="W2451" s="6" t="s">
        <v>63</v>
      </c>
      <c r="X2451" s="6" t="s">
        <v>417</v>
      </c>
    </row>
    <row r="2452">
      <c r="A2452" s="5">
        <v>45378.89363280093</v>
      </c>
      <c r="B2452" s="6" t="s">
        <v>12172</v>
      </c>
      <c r="C2452" s="6" t="s">
        <v>9778</v>
      </c>
      <c r="D2452" s="1" t="str">
        <f>VLOOKUP(X2452,'Entity Types'!B:C,2,false)</f>
        <v>შპს</v>
      </c>
      <c r="E2452" s="1" t="b">
        <v>0</v>
      </c>
      <c r="F2452" s="6" t="s">
        <v>12173</v>
      </c>
      <c r="G2452" s="6" t="str">
        <f>VLOOKUP(W2452, Countries!B:H,7,false)</f>
        <v>საქართველო - GEO</v>
      </c>
      <c r="N2452" s="6" t="s">
        <v>12174</v>
      </c>
      <c r="P2452" s="6" t="s">
        <v>12175</v>
      </c>
      <c r="S2452" s="6">
        <v>2468.0</v>
      </c>
      <c r="T2452" s="1" t="str">
        <f t="shared" si="1"/>
        <v>ICE002451</v>
      </c>
      <c r="U2452" s="1" t="str">
        <f>TRIM(B2452)&amp;" (ს.კ. "&amp;TRIM(F2452)&amp;") - "&amp;VLOOKUP(X2452,'Entity Types'!B:C,2,false)</f>
        <v>მაიფონი (ს.კ. 205270473) - შპს</v>
      </c>
      <c r="V2452" s="6" t="s">
        <v>62</v>
      </c>
      <c r="W2452" s="6" t="s">
        <v>63</v>
      </c>
      <c r="X2452" s="6" t="s">
        <v>64</v>
      </c>
    </row>
    <row r="2453">
      <c r="A2453" s="5">
        <v>45379.600256018515</v>
      </c>
      <c r="B2453" s="6" t="s">
        <v>12176</v>
      </c>
      <c r="C2453" s="6" t="s">
        <v>9789</v>
      </c>
      <c r="D2453" s="1" t="str">
        <f>VLOOKUP(X2453,'Entity Types'!B:C,2,false)</f>
        <v>ფიზ. პირი</v>
      </c>
      <c r="E2453" s="1" t="b">
        <v>1</v>
      </c>
      <c r="F2453" s="6" t="s">
        <v>12177</v>
      </c>
      <c r="G2453" s="6" t="str">
        <f>VLOOKUP(W2453, Countries!B:H,7,false)</f>
        <v>საქართველო - GEO</v>
      </c>
      <c r="N2453" s="6" t="s">
        <v>12178</v>
      </c>
      <c r="P2453" s="6" t="s">
        <v>12179</v>
      </c>
      <c r="T2453" s="1" t="str">
        <f t="shared" si="1"/>
        <v>ICE002452</v>
      </c>
      <c r="U2453" s="1" t="str">
        <f>TRIM(B2453)&amp;" (ს.კ. "&amp;TRIM(F2453)&amp;") - "&amp;VLOOKUP(X2453,'Entity Types'!B:C,2,false)</f>
        <v>მირიან გორჯელაძე (ს.კ. 61004073130) - ფიზ. პირი</v>
      </c>
      <c r="V2453" s="6" t="s">
        <v>62</v>
      </c>
      <c r="W2453" s="6" t="s">
        <v>63</v>
      </c>
      <c r="X2453" s="6" t="s">
        <v>92</v>
      </c>
    </row>
    <row r="2454">
      <c r="A2454" s="5">
        <v>45380.49598440972</v>
      </c>
      <c r="B2454" s="6" t="s">
        <v>12180</v>
      </c>
      <c r="C2454" s="6" t="s">
        <v>9789</v>
      </c>
      <c r="D2454" s="1" t="str">
        <f>VLOOKUP(X2454,'Entity Types'!B:C,2,false)</f>
        <v>ფიზ. პირი</v>
      </c>
      <c r="E2454" s="1" t="b">
        <v>1</v>
      </c>
      <c r="F2454" s="6" t="s">
        <v>12181</v>
      </c>
      <c r="G2454" s="6" t="str">
        <f>VLOOKUP(W2454, Countries!B:H,7,false)</f>
        <v>საქართველო - GEO</v>
      </c>
      <c r="N2454" s="6" t="s">
        <v>12182</v>
      </c>
      <c r="P2454" s="6" t="s">
        <v>12183</v>
      </c>
      <c r="S2454" s="6">
        <v>2471.0</v>
      </c>
      <c r="T2454" s="1" t="str">
        <f t="shared" si="1"/>
        <v>ICE002453</v>
      </c>
      <c r="U2454" s="1" t="str">
        <f>TRIM(B2454)&amp;" (ს.კ. "&amp;TRIM(F2454)&amp;") - "&amp;VLOOKUP(X2454,'Entity Types'!B:C,2,false)</f>
        <v>ირაკლი ჩაგუნავა (ს.კ. 29001040037) - ფიზ. პირი</v>
      </c>
      <c r="V2454" s="6" t="s">
        <v>62</v>
      </c>
      <c r="W2454" s="6" t="s">
        <v>63</v>
      </c>
      <c r="X2454" s="6" t="s">
        <v>92</v>
      </c>
    </row>
    <row r="2455">
      <c r="A2455" s="5">
        <v>45380.502339756946</v>
      </c>
      <c r="B2455" s="6" t="s">
        <v>12184</v>
      </c>
      <c r="C2455" s="6" t="s">
        <v>9789</v>
      </c>
      <c r="D2455" s="1" t="str">
        <f>VLOOKUP(X2455,'Entity Types'!B:C,2,false)</f>
        <v>მცირე მეწარმე</v>
      </c>
      <c r="E2455" s="1" t="b">
        <v>0</v>
      </c>
      <c r="F2455" s="6" t="s">
        <v>12185</v>
      </c>
      <c r="G2455" s="6" t="str">
        <f>VLOOKUP(W2455, Countries!B:H,7,false)</f>
        <v>საქართველო - GEO</v>
      </c>
      <c r="N2455" s="6" t="s">
        <v>12186</v>
      </c>
      <c r="P2455" s="6" t="s">
        <v>12187</v>
      </c>
      <c r="S2455" s="6">
        <v>2469.0</v>
      </c>
      <c r="T2455" s="1" t="str">
        <f t="shared" si="1"/>
        <v>ICE002454</v>
      </c>
      <c r="U2455" s="1" t="str">
        <f>TRIM(B2455)&amp;" (ს.კ. "&amp;TRIM(F2455)&amp;") - "&amp;VLOOKUP(X2455,'Entity Types'!B:C,2,false)</f>
        <v>ჯაბა დავითაშვილი (ს.კ. 61006070058) - მცირე მეწარმე</v>
      </c>
      <c r="V2455" s="6" t="s">
        <v>62</v>
      </c>
      <c r="W2455" s="6" t="s">
        <v>63</v>
      </c>
      <c r="X2455" s="6" t="s">
        <v>417</v>
      </c>
    </row>
    <row r="2456">
      <c r="A2456" s="5">
        <v>45380.79137368056</v>
      </c>
      <c r="B2456" s="6" t="s">
        <v>12188</v>
      </c>
      <c r="C2456" s="6" t="s">
        <v>9778</v>
      </c>
      <c r="D2456" s="1" t="str">
        <f>VLOOKUP(X2456,'Entity Types'!B:C,2,false)</f>
        <v>შპს</v>
      </c>
      <c r="E2456" s="1" t="b">
        <v>0</v>
      </c>
      <c r="F2456" s="6" t="s">
        <v>12189</v>
      </c>
      <c r="G2456" s="6" t="str">
        <f>VLOOKUP(W2456, Countries!B:H,7,false)</f>
        <v>საქართველო - GEO</v>
      </c>
      <c r="N2456" s="6" t="s">
        <v>80</v>
      </c>
      <c r="P2456" s="6" t="s">
        <v>12190</v>
      </c>
      <c r="S2456" s="6">
        <v>2515.0</v>
      </c>
      <c r="T2456" s="1" t="str">
        <f t="shared" si="1"/>
        <v>ICE002455</v>
      </c>
      <c r="U2456" s="1" t="str">
        <f>TRIM(B2456)&amp;" (ს.კ. "&amp;TRIM(F2456)&amp;") - "&amp;VLOOKUP(X2456,'Entity Types'!B:C,2,false)</f>
        <v>შატბერაშვილის 45 (ს.კ. 405629583) - შპს</v>
      </c>
      <c r="V2456" s="6" t="s">
        <v>62</v>
      </c>
      <c r="W2456" s="6" t="s">
        <v>63</v>
      </c>
      <c r="X2456" s="6" t="s">
        <v>64</v>
      </c>
    </row>
    <row r="2457">
      <c r="A2457" s="5">
        <v>45383.703264421296</v>
      </c>
      <c r="B2457" s="6" t="s">
        <v>12191</v>
      </c>
      <c r="C2457" s="6" t="s">
        <v>9864</v>
      </c>
      <c r="D2457" s="1" t="str">
        <f>VLOOKUP(X2457,'Entity Types'!B:C,2,false)</f>
        <v>ფიზ. პირი</v>
      </c>
      <c r="E2457" s="1" t="b">
        <v>1</v>
      </c>
      <c r="F2457" s="6" t="s">
        <v>12192</v>
      </c>
      <c r="G2457" s="6" t="str">
        <f>VLOOKUP(W2457, Countries!B:H,7,false)</f>
        <v>საქართველო - GEO</v>
      </c>
      <c r="N2457" s="6" t="s">
        <v>12193</v>
      </c>
      <c r="P2457" s="6" t="s">
        <v>12194</v>
      </c>
      <c r="S2457" s="6">
        <v>2560.0</v>
      </c>
      <c r="T2457" s="1" t="str">
        <f t="shared" si="1"/>
        <v>ICE002456</v>
      </c>
      <c r="U2457" s="1" t="str">
        <f>TRIM(B2457)&amp;" (ს.კ. "&amp;TRIM(F2457)&amp;") - "&amp;VLOOKUP(X2457,'Entity Types'!B:C,2,false)</f>
        <v>თამარ ჩუბინიძე (ს.კ. 01008015352) - ფიზ. პირი</v>
      </c>
      <c r="V2457" s="6" t="s">
        <v>62</v>
      </c>
      <c r="W2457" s="6" t="s">
        <v>63</v>
      </c>
      <c r="X2457" s="6" t="s">
        <v>92</v>
      </c>
    </row>
    <row r="2458">
      <c r="A2458" s="5">
        <v>45384.78188725695</v>
      </c>
      <c r="B2458" s="6" t="s">
        <v>12195</v>
      </c>
      <c r="C2458" s="6" t="s">
        <v>9778</v>
      </c>
      <c r="D2458" s="1" t="str">
        <f>VLOOKUP(X2458,'Entity Types'!B:C,2,false)</f>
        <v>შპს</v>
      </c>
      <c r="E2458" s="1" t="b">
        <v>0</v>
      </c>
      <c r="F2458" s="6" t="s">
        <v>12196</v>
      </c>
      <c r="G2458" s="6" t="str">
        <f>VLOOKUP(W2458, Countries!B:H,7,false)</f>
        <v>საქართველო - GEO</v>
      </c>
      <c r="N2458" s="6" t="s">
        <v>12197</v>
      </c>
      <c r="P2458" s="6" t="s">
        <v>12198</v>
      </c>
      <c r="S2458" s="6">
        <v>2465.0</v>
      </c>
      <c r="T2458" s="1" t="str">
        <f t="shared" si="1"/>
        <v>ICE002457</v>
      </c>
      <c r="U2458" s="1" t="str">
        <f>TRIM(B2458)&amp;" (ს.კ. "&amp;TRIM(F2458)&amp;") - "&amp;VLOOKUP(X2458,'Entity Types'!B:C,2,false)</f>
        <v>ვიპ ქოლორ (ს.კ. 446971849) - შპს</v>
      </c>
      <c r="V2458" s="6" t="s">
        <v>62</v>
      </c>
      <c r="W2458" s="6" t="s">
        <v>63</v>
      </c>
      <c r="X2458" s="6" t="s">
        <v>64</v>
      </c>
    </row>
    <row r="2459">
      <c r="A2459" s="5">
        <v>45384.78692172454</v>
      </c>
      <c r="B2459" s="6" t="s">
        <v>12199</v>
      </c>
      <c r="C2459" s="6" t="s">
        <v>9789</v>
      </c>
      <c r="D2459" s="1" t="str">
        <f>VLOOKUP(X2459,'Entity Types'!B:C,2,false)</f>
        <v>ფიზ. პირი</v>
      </c>
      <c r="E2459" s="1" t="b">
        <v>1</v>
      </c>
      <c r="F2459" s="6" t="s">
        <v>12200</v>
      </c>
      <c r="G2459" s="6" t="str">
        <f>VLOOKUP(W2459, Countries!B:H,7,false)</f>
        <v>საქართველო - GEO</v>
      </c>
      <c r="N2459" s="6" t="s">
        <v>12201</v>
      </c>
      <c r="P2459" s="6" t="s">
        <v>12202</v>
      </c>
      <c r="T2459" s="1" t="str">
        <f t="shared" si="1"/>
        <v>ICE002458</v>
      </c>
      <c r="U2459" s="1" t="str">
        <f>TRIM(B2459)&amp;" (ს.კ. "&amp;TRIM(F2459)&amp;") - "&amp;VLOOKUP(X2459,'Entity Types'!B:C,2,false)</f>
        <v>მირიან მიქელაძე (ს.კ. 61006017523) - ფიზ. პირი</v>
      </c>
      <c r="V2459" s="6" t="s">
        <v>62</v>
      </c>
      <c r="W2459" s="6" t="s">
        <v>63</v>
      </c>
      <c r="X2459" s="6" t="s">
        <v>92</v>
      </c>
    </row>
    <row r="2460">
      <c r="A2460" s="5">
        <v>45384.81258528936</v>
      </c>
      <c r="B2460" s="6" t="s">
        <v>12203</v>
      </c>
      <c r="C2460" s="6" t="s">
        <v>9789</v>
      </c>
      <c r="D2460" s="1" t="str">
        <f>VLOOKUP(X2460,'Entity Types'!B:C,2,false)</f>
        <v>ფიზ. პირი</v>
      </c>
      <c r="E2460" s="1" t="b">
        <v>0</v>
      </c>
      <c r="F2460" s="6" t="s">
        <v>12204</v>
      </c>
      <c r="G2460" s="6" t="str">
        <f>VLOOKUP(W2460, Countries!B:H,7,false)</f>
        <v>საქართველო - GEO</v>
      </c>
      <c r="N2460" s="6" t="s">
        <v>12205</v>
      </c>
      <c r="P2460" s="6" t="s">
        <v>12206</v>
      </c>
      <c r="T2460" s="1" t="str">
        <f t="shared" si="1"/>
        <v>ICE002459</v>
      </c>
      <c r="U2460" s="1" t="str">
        <f>TRIM(B2460)&amp;" (ს.კ. "&amp;TRIM(F2460)&amp;") - "&amp;VLOOKUP(X2460,'Entity Types'!B:C,2,false)</f>
        <v>ტრისტან მახარაძე (ს.კ. 59001082810) - ფიზ. პირი</v>
      </c>
      <c r="V2460" s="6" t="s">
        <v>62</v>
      </c>
      <c r="W2460" s="6" t="s">
        <v>63</v>
      </c>
      <c r="X2460" s="6" t="s">
        <v>92</v>
      </c>
    </row>
    <row r="2461">
      <c r="A2461" s="5">
        <v>45384.8180583912</v>
      </c>
      <c r="B2461" s="6" t="s">
        <v>12207</v>
      </c>
      <c r="C2461" s="6" t="s">
        <v>9778</v>
      </c>
      <c r="D2461" s="1" t="str">
        <f>VLOOKUP(X2461,'Entity Types'!B:C,2,false)</f>
        <v>შპს</v>
      </c>
      <c r="E2461" s="1" t="b">
        <v>0</v>
      </c>
      <c r="F2461" s="6" t="s">
        <v>12208</v>
      </c>
      <c r="G2461" s="6" t="str">
        <f>VLOOKUP(W2461, Countries!B:H,7,false)</f>
        <v>საქართველო - GEO</v>
      </c>
      <c r="N2461" s="6" t="s">
        <v>12209</v>
      </c>
      <c r="P2461" s="6" t="s">
        <v>12210</v>
      </c>
      <c r="S2461" s="6">
        <v>2474.0</v>
      </c>
      <c r="T2461" s="1" t="str">
        <f t="shared" si="1"/>
        <v>ICE002460</v>
      </c>
      <c r="U2461" s="1" t="str">
        <f>TRIM(B2461)&amp;" (ს.კ. "&amp;TRIM(F2461)&amp;") - "&amp;VLOOKUP(X2461,'Entity Types'!B:C,2,false)</f>
        <v>ბათუმი 2023 (ს.კ. 448057744) - შპს</v>
      </c>
      <c r="V2461" s="6" t="s">
        <v>62</v>
      </c>
      <c r="W2461" s="6" t="s">
        <v>63</v>
      </c>
      <c r="X2461" s="6" t="s">
        <v>64</v>
      </c>
    </row>
    <row r="2462">
      <c r="A2462" s="5">
        <v>45385.60206498843</v>
      </c>
      <c r="B2462" s="6" t="s">
        <v>12211</v>
      </c>
      <c r="C2462" s="6" t="s">
        <v>9789</v>
      </c>
      <c r="D2462" s="1" t="str">
        <f>VLOOKUP(X2462,'Entity Types'!B:C,2,false)</f>
        <v>მცირე მეწარმე</v>
      </c>
      <c r="E2462" s="1" t="b">
        <v>0</v>
      </c>
      <c r="F2462" s="6" t="s">
        <v>12212</v>
      </c>
      <c r="G2462" s="6" t="str">
        <f>VLOOKUP(W2462, Countries!B:H,7,false)</f>
        <v>საქართველო - GEO</v>
      </c>
      <c r="N2462" s="6" t="s">
        <v>12213</v>
      </c>
      <c r="P2462" s="6" t="s">
        <v>12214</v>
      </c>
      <c r="S2462" s="6">
        <v>2473.0</v>
      </c>
      <c r="T2462" s="1" t="str">
        <f t="shared" si="1"/>
        <v>ICE002461</v>
      </c>
      <c r="U2462" s="1" t="str">
        <f>TRIM(B2462)&amp;" (ს.კ. "&amp;TRIM(F2462)&amp;") - "&amp;VLOOKUP(X2462,'Entity Types'!B:C,2,false)</f>
        <v>გია შაქარიშვილი (ს.კ. 61004059724) - მცირე მეწარმე</v>
      </c>
      <c r="V2462" s="6" t="s">
        <v>62</v>
      </c>
      <c r="W2462" s="6" t="s">
        <v>63</v>
      </c>
      <c r="X2462" s="6" t="s">
        <v>417</v>
      </c>
    </row>
    <row r="2463">
      <c r="A2463" s="5">
        <v>45387.545508020834</v>
      </c>
      <c r="B2463" s="6" t="s">
        <v>12215</v>
      </c>
      <c r="C2463" s="6" t="s">
        <v>9778</v>
      </c>
      <c r="D2463" s="1" t="str">
        <f>VLOOKUP(X2463,'Entity Types'!B:C,2,false)</f>
        <v>შპს</v>
      </c>
      <c r="E2463" s="1" t="b">
        <v>0</v>
      </c>
      <c r="F2463" s="6" t="s">
        <v>12216</v>
      </c>
      <c r="G2463" s="6" t="str">
        <f>VLOOKUP(W2463, Countries!B:H,7,false)</f>
        <v>საქართველო - GEO</v>
      </c>
      <c r="N2463" s="6" t="s">
        <v>80</v>
      </c>
      <c r="P2463" s="6" t="s">
        <v>12217</v>
      </c>
      <c r="S2463" s="6">
        <v>2371.0</v>
      </c>
      <c r="T2463" s="1" t="str">
        <f t="shared" si="1"/>
        <v>ICE002462</v>
      </c>
      <c r="U2463" s="1" t="str">
        <f>TRIM(B2463)&amp;" (ს.კ. "&amp;TRIM(F2463)&amp;") - "&amp;VLOOKUP(X2463,'Entity Types'!B:C,2,false)</f>
        <v>საბურთალო ც სერვისი (ს.კ. 405476337) - შპს</v>
      </c>
      <c r="V2463" s="6" t="s">
        <v>62</v>
      </c>
      <c r="W2463" s="6" t="s">
        <v>63</v>
      </c>
      <c r="X2463" s="6" t="s">
        <v>64</v>
      </c>
    </row>
    <row r="2464">
      <c r="A2464" s="5">
        <v>45387.55821800926</v>
      </c>
      <c r="B2464" s="6" t="s">
        <v>12218</v>
      </c>
      <c r="C2464" s="6" t="s">
        <v>9778</v>
      </c>
      <c r="D2464" s="1" t="str">
        <f>VLOOKUP(X2464,'Entity Types'!B:C,2,false)</f>
        <v>შპს</v>
      </c>
      <c r="E2464" s="1" t="b">
        <v>0</v>
      </c>
      <c r="F2464" s="6" t="s">
        <v>12219</v>
      </c>
      <c r="G2464" s="6" t="str">
        <f>VLOOKUP(W2464, Countries!B:H,7,false)</f>
        <v>საქართველო - GEO</v>
      </c>
      <c r="N2464" s="6" t="s">
        <v>80</v>
      </c>
      <c r="P2464" s="6" t="s">
        <v>12220</v>
      </c>
      <c r="S2464" s="6">
        <v>2407.0</v>
      </c>
      <c r="T2464" s="1" t="str">
        <f t="shared" si="1"/>
        <v>ICE002463</v>
      </c>
      <c r="U2464" s="1" t="str">
        <f>TRIM(B2464)&amp;" (ს.კ. "&amp;TRIM(F2464)&amp;") - "&amp;VLOOKUP(X2464,'Entity Types'!B:C,2,false)</f>
        <v>ისანი ც სერვისი 1 (ს.კ. 405476300) - შპს</v>
      </c>
      <c r="V2464" s="6" t="s">
        <v>62</v>
      </c>
      <c r="W2464" s="6" t="s">
        <v>63</v>
      </c>
      <c r="X2464" s="6" t="s">
        <v>64</v>
      </c>
    </row>
    <row r="2465">
      <c r="A2465" s="5">
        <v>45387.55821800926</v>
      </c>
      <c r="B2465" s="6" t="s">
        <v>12221</v>
      </c>
      <c r="C2465" s="6" t="s">
        <v>9778</v>
      </c>
      <c r="D2465" s="1" t="str">
        <f>VLOOKUP(X2465,'Entity Types'!B:C,2,false)</f>
        <v>შპს</v>
      </c>
      <c r="E2465" s="1" t="b">
        <v>0</v>
      </c>
      <c r="F2465" s="6" t="s">
        <v>12222</v>
      </c>
      <c r="G2465" s="6" t="str">
        <f>VLOOKUP(W2465, Countries!B:H,7,false)</f>
        <v>საქართველო - GEO</v>
      </c>
      <c r="N2465" s="6" t="s">
        <v>80</v>
      </c>
      <c r="P2465" s="6" t="s">
        <v>12223</v>
      </c>
      <c r="S2465" s="6">
        <v>2436.0</v>
      </c>
      <c r="T2465" s="1" t="str">
        <f t="shared" si="1"/>
        <v>ICE002464</v>
      </c>
      <c r="U2465" s="1" t="str">
        <f>TRIM(B2465)&amp;" (ს.კ. "&amp;TRIM(F2465)&amp;") - "&amp;VLOOKUP(X2465,'Entity Types'!B:C,2,false)</f>
        <v>ისანი ც სერვისი 2 (ს.კ. 405476239) - შპს</v>
      </c>
      <c r="V2465" s="6" t="s">
        <v>62</v>
      </c>
      <c r="W2465" s="6" t="s">
        <v>63</v>
      </c>
      <c r="X2465" s="6" t="s">
        <v>64</v>
      </c>
    </row>
    <row r="2466">
      <c r="A2466" s="5">
        <v>45387.55821800926</v>
      </c>
      <c r="B2466" s="6" t="s">
        <v>12224</v>
      </c>
      <c r="C2466" s="6" t="s">
        <v>9778</v>
      </c>
      <c r="D2466" s="1" t="str">
        <f>VLOOKUP(X2466,'Entity Types'!B:C,2,false)</f>
        <v>შპს</v>
      </c>
      <c r="E2466" s="1" t="b">
        <v>0</v>
      </c>
      <c r="F2466" s="6" t="s">
        <v>12225</v>
      </c>
      <c r="G2466" s="6" t="str">
        <f>VLOOKUP(W2466, Countries!B:H,7,false)</f>
        <v>საქართველო - GEO</v>
      </c>
      <c r="N2466" s="6" t="s">
        <v>80</v>
      </c>
      <c r="P2466" s="6" t="s">
        <v>12226</v>
      </c>
      <c r="S2466" s="6">
        <v>2437.0</v>
      </c>
      <c r="T2466" s="1" t="str">
        <f t="shared" si="1"/>
        <v>ICE002465</v>
      </c>
      <c r="U2466" s="1" t="str">
        <f>TRIM(B2466)&amp;" (ს.კ. "&amp;TRIM(F2466)&amp;") - "&amp;VLOOKUP(X2466,'Entity Types'!B:C,2,false)</f>
        <v>ისანი ც სერვისი 3 (ს.კ. 405476293) - შპს</v>
      </c>
      <c r="V2466" s="6" t="s">
        <v>62</v>
      </c>
      <c r="W2466" s="6" t="s">
        <v>63</v>
      </c>
      <c r="X2466" s="6" t="s">
        <v>64</v>
      </c>
    </row>
    <row r="2467">
      <c r="A2467" s="5">
        <v>45387.559250578706</v>
      </c>
      <c r="B2467" s="6" t="s">
        <v>12227</v>
      </c>
      <c r="C2467" s="6" t="s">
        <v>9778</v>
      </c>
      <c r="D2467" s="1" t="str">
        <f>VLOOKUP(X2467,'Entity Types'!B:C,2,false)</f>
        <v>შპს</v>
      </c>
      <c r="E2467" s="1" t="b">
        <v>0</v>
      </c>
      <c r="F2467" s="6" t="s">
        <v>12228</v>
      </c>
      <c r="G2467" s="6" t="str">
        <f>VLOOKUP(W2467, Countries!B:H,7,false)</f>
        <v>საქართველო - GEO</v>
      </c>
      <c r="N2467" s="6" t="s">
        <v>80</v>
      </c>
      <c r="P2467" s="6" t="s">
        <v>12229</v>
      </c>
      <c r="S2467" s="6">
        <v>2394.0</v>
      </c>
      <c r="T2467" s="1" t="str">
        <f t="shared" si="1"/>
        <v>ICE002466</v>
      </c>
      <c r="U2467" s="1" t="str">
        <f>TRIM(B2467)&amp;" (ს.კ. "&amp;TRIM(F2467)&amp;") - "&amp;VLOOKUP(X2467,'Entity Types'!B:C,2,false)</f>
        <v>ისანი დ სერვისი 1 (ს.კ. 405534827) - შპს</v>
      </c>
      <c r="V2467" s="6" t="s">
        <v>62</v>
      </c>
      <c r="W2467" s="6" t="s">
        <v>63</v>
      </c>
      <c r="X2467" s="6" t="s">
        <v>64</v>
      </c>
    </row>
    <row r="2468">
      <c r="A2468" s="5">
        <v>45387.559250578706</v>
      </c>
      <c r="B2468" s="6" t="s">
        <v>12230</v>
      </c>
      <c r="C2468" s="6" t="s">
        <v>9778</v>
      </c>
      <c r="D2468" s="1" t="str">
        <f>VLOOKUP(X2468,'Entity Types'!B:C,2,false)</f>
        <v>შპს</v>
      </c>
      <c r="E2468" s="1" t="b">
        <v>0</v>
      </c>
      <c r="F2468" s="6" t="s">
        <v>12231</v>
      </c>
      <c r="G2468" s="6" t="str">
        <f>VLOOKUP(W2468, Countries!B:H,7,false)</f>
        <v>საქართველო - GEO</v>
      </c>
      <c r="N2468" s="6" t="s">
        <v>80</v>
      </c>
      <c r="P2468" s="6" t="s">
        <v>12232</v>
      </c>
      <c r="S2468" s="6">
        <v>2395.0</v>
      </c>
      <c r="T2468" s="1" t="str">
        <f t="shared" si="1"/>
        <v>ICE002467</v>
      </c>
      <c r="U2468" s="1" t="str">
        <f>TRIM(B2468)&amp;" (ს.კ. "&amp;TRIM(F2468)&amp;") - "&amp;VLOOKUP(X2468,'Entity Types'!B:C,2,false)</f>
        <v>ისანი დ სერვისი 2 (ს.კ. 405534863) - შპს</v>
      </c>
      <c r="V2468" s="6" t="s">
        <v>62</v>
      </c>
      <c r="W2468" s="6" t="s">
        <v>63</v>
      </c>
      <c r="X2468" s="6" t="s">
        <v>64</v>
      </c>
    </row>
    <row r="2469">
      <c r="A2469" s="5">
        <v>45387.64683165509</v>
      </c>
      <c r="B2469" s="6" t="s">
        <v>12233</v>
      </c>
      <c r="C2469" s="6" t="s">
        <v>9789</v>
      </c>
      <c r="D2469" s="1" t="str">
        <f>VLOOKUP(X2469,'Entity Types'!B:C,2,false)</f>
        <v>მცირე მეწარმე</v>
      </c>
      <c r="E2469" s="1" t="b">
        <v>0</v>
      </c>
      <c r="F2469" s="6" t="s">
        <v>12234</v>
      </c>
      <c r="G2469" s="6" t="str">
        <f>VLOOKUP(W2469, Countries!B:H,7,false)</f>
        <v>საქართველო - GEO</v>
      </c>
      <c r="N2469" s="6" t="s">
        <v>12235</v>
      </c>
      <c r="P2469" s="6" t="s">
        <v>12236</v>
      </c>
      <c r="S2469" s="6">
        <v>2502.0</v>
      </c>
      <c r="T2469" s="1" t="str">
        <f t="shared" si="1"/>
        <v>ICE002468</v>
      </c>
      <c r="U2469" s="1" t="str">
        <f>TRIM(B2469)&amp;" (ს.კ. "&amp;TRIM(F2469)&amp;") - "&amp;VLOOKUP(X2469,'Entity Types'!B:C,2,false)</f>
        <v>ბეჟან ბათნიძე (ს.კ. 61002010678) - მცირე მეწარმე</v>
      </c>
      <c r="V2469" s="6" t="s">
        <v>62</v>
      </c>
      <c r="W2469" s="6" t="s">
        <v>63</v>
      </c>
      <c r="X2469" s="6" t="s">
        <v>417</v>
      </c>
    </row>
    <row r="2470">
      <c r="A2470" s="5">
        <v>45387.75503372685</v>
      </c>
      <c r="B2470" s="6" t="s">
        <v>12237</v>
      </c>
      <c r="C2470" s="6" t="s">
        <v>9778</v>
      </c>
      <c r="D2470" s="1" t="str">
        <f>VLOOKUP(X2470,'Entity Types'!B:C,2,false)</f>
        <v>ამხანაგობა</v>
      </c>
      <c r="E2470" s="1" t="b">
        <v>0</v>
      </c>
      <c r="F2470" s="6" t="s">
        <v>80</v>
      </c>
      <c r="G2470" s="6" t="str">
        <f>VLOOKUP(W2470, Countries!B:H,7,false)</f>
        <v>საქართველო - GEO</v>
      </c>
      <c r="N2470" s="6" t="s">
        <v>80</v>
      </c>
      <c r="P2470" s="6" t="s">
        <v>12238</v>
      </c>
      <c r="T2470" s="1" t="str">
        <f t="shared" si="1"/>
        <v>ICE002469</v>
      </c>
      <c r="U2470" s="1" t="str">
        <f>TRIM(B2470)&amp;" (ს.კ. "&amp;TRIM(F2470)&amp;") - "&amp;VLOOKUP(X2470,'Entity Types'!B:C,2,false)</f>
        <v>ამხანაგობა ბარათაშვილი 24 (ს.კ. ) - ამხანაგობა</v>
      </c>
      <c r="V2470" s="6" t="s">
        <v>62</v>
      </c>
      <c r="W2470" s="6" t="s">
        <v>63</v>
      </c>
      <c r="X2470" s="6" t="s">
        <v>259</v>
      </c>
    </row>
    <row r="2471">
      <c r="A2471" s="5">
        <v>45387.76887799769</v>
      </c>
      <c r="B2471" s="6" t="s">
        <v>12239</v>
      </c>
      <c r="C2471" s="6" t="s">
        <v>9789</v>
      </c>
      <c r="D2471" s="1" t="str">
        <f>VLOOKUP(X2471,'Entity Types'!B:C,2,false)</f>
        <v>ფიზ. პირი</v>
      </c>
      <c r="E2471" s="1" t="b">
        <v>0</v>
      </c>
      <c r="F2471" s="6" t="s">
        <v>12240</v>
      </c>
      <c r="G2471" s="6" t="str">
        <f>VLOOKUP(W2471, Countries!B:H,7,false)</f>
        <v>საქართველო - GEO</v>
      </c>
      <c r="N2471" s="6" t="s">
        <v>80</v>
      </c>
      <c r="P2471" s="6" t="s">
        <v>12241</v>
      </c>
      <c r="T2471" s="1" t="str">
        <f t="shared" si="1"/>
        <v>ICE002470</v>
      </c>
      <c r="U2471" s="1" t="str">
        <f>TRIM(B2471)&amp;" (ს.კ. "&amp;TRIM(F2471)&amp;") - "&amp;VLOOKUP(X2471,'Entity Types'!B:C,2,false)</f>
        <v>ირაკლი კირცხალია (ს.კ. 01031005361) - ფიზ. პირი</v>
      </c>
      <c r="V2471" s="6" t="s">
        <v>62</v>
      </c>
      <c r="W2471" s="6" t="s">
        <v>63</v>
      </c>
      <c r="X2471" s="6" t="s">
        <v>92</v>
      </c>
    </row>
    <row r="2472">
      <c r="A2472" s="5">
        <v>45390.651851111106</v>
      </c>
      <c r="B2472" s="6" t="s">
        <v>12242</v>
      </c>
      <c r="C2472" s="6" t="s">
        <v>9789</v>
      </c>
      <c r="D2472" s="1" t="str">
        <f>VLOOKUP(X2472,'Entity Types'!B:C,2,false)</f>
        <v>ფიზ. პირი</v>
      </c>
      <c r="E2472" s="1" t="b">
        <v>0</v>
      </c>
      <c r="F2472" s="6" t="s">
        <v>12243</v>
      </c>
      <c r="G2472" s="6" t="str">
        <f>VLOOKUP(W2472, Countries!B:H,7,false)</f>
        <v>საქართველო - GEO</v>
      </c>
      <c r="N2472" s="6" t="s">
        <v>12244</v>
      </c>
      <c r="P2472" s="6" t="s">
        <v>12245</v>
      </c>
      <c r="T2472" s="1" t="str">
        <f t="shared" si="1"/>
        <v>ICE002471</v>
      </c>
      <c r="U2472" s="1" t="str">
        <f>TRIM(B2472)&amp;" (ს.კ. "&amp;TRIM(F2472)&amp;") - "&amp;VLOOKUP(X2472,'Entity Types'!B:C,2,false)</f>
        <v>ტირკეშ ორაზმედოვ (ს.კ. 0AS00084143) - ფიზ. პირი</v>
      </c>
      <c r="V2472" s="6" t="s">
        <v>62</v>
      </c>
      <c r="W2472" s="6" t="s">
        <v>63</v>
      </c>
      <c r="X2472" s="6" t="s">
        <v>92</v>
      </c>
    </row>
    <row r="2473">
      <c r="A2473" s="5">
        <v>45390.68172078703</v>
      </c>
      <c r="B2473" s="6" t="s">
        <v>12246</v>
      </c>
      <c r="C2473" s="6" t="s">
        <v>9778</v>
      </c>
      <c r="D2473" s="1" t="str">
        <f>VLOOKUP(X2473,'Entity Types'!B:C,2,false)</f>
        <v>შპს</v>
      </c>
      <c r="E2473" s="1" t="b">
        <v>0</v>
      </c>
      <c r="F2473" s="6" t="s">
        <v>12247</v>
      </c>
      <c r="G2473" s="6" t="str">
        <f>VLOOKUP(W2473, Countries!B:H,7,false)</f>
        <v>საქართველო - GEO</v>
      </c>
      <c r="N2473" s="6" t="s">
        <v>12248</v>
      </c>
      <c r="P2473" s="6" t="s">
        <v>12249</v>
      </c>
      <c r="S2473" s="6">
        <v>2475.0</v>
      </c>
      <c r="T2473" s="1" t="str">
        <f t="shared" si="1"/>
        <v>ICE002472</v>
      </c>
      <c r="U2473" s="1" t="str">
        <f>TRIM(B2473)&amp;" (ს.კ. "&amp;TRIM(F2473)&amp;") - "&amp;VLOOKUP(X2473,'Entity Types'!B:C,2,false)</f>
        <v>ფროფერთი ექსპერტს კომპანი (ს.კ. 426112404) - შპს</v>
      </c>
      <c r="V2473" s="6" t="s">
        <v>62</v>
      </c>
      <c r="W2473" s="6" t="s">
        <v>63</v>
      </c>
      <c r="X2473" s="6" t="s">
        <v>64</v>
      </c>
    </row>
    <row r="2474">
      <c r="A2474" s="5">
        <v>45392.64381494213</v>
      </c>
      <c r="B2474" s="6" t="s">
        <v>12250</v>
      </c>
      <c r="C2474" s="6" t="s">
        <v>9789</v>
      </c>
      <c r="D2474" s="1" t="str">
        <f>VLOOKUP(X2474,'Entity Types'!B:C,2,false)</f>
        <v>ინდ. მეწარმე</v>
      </c>
      <c r="E2474" s="1" t="b">
        <v>0</v>
      </c>
      <c r="F2474" s="6" t="s">
        <v>12251</v>
      </c>
      <c r="G2474" s="6" t="str">
        <f>VLOOKUP(W2474, Countries!B:H,7,false)</f>
        <v>საქართველო - GEO</v>
      </c>
      <c r="N2474" s="6" t="s">
        <v>12252</v>
      </c>
      <c r="P2474" s="6" t="s">
        <v>12253</v>
      </c>
      <c r="S2474" s="6">
        <v>2484.0</v>
      </c>
      <c r="T2474" s="1" t="str">
        <f t="shared" si="1"/>
        <v>ICE002473</v>
      </c>
      <c r="U2474" s="1" t="str">
        <f>TRIM(B2474)&amp;" (ს.კ. "&amp;TRIM(F2474)&amp;") - "&amp;VLOOKUP(X2474,'Entity Types'!B:C,2,false)</f>
        <v>აკაკი ჭიღლაძე (ს.კ. 59005000152) - ინდ. მეწარმე</v>
      </c>
      <c r="V2474" s="6" t="s">
        <v>62</v>
      </c>
      <c r="W2474" s="6" t="s">
        <v>63</v>
      </c>
      <c r="X2474" s="6" t="s">
        <v>892</v>
      </c>
    </row>
    <row r="2475">
      <c r="A2475" s="5">
        <v>45393.66141828704</v>
      </c>
      <c r="B2475" s="6" t="s">
        <v>12254</v>
      </c>
      <c r="C2475" s="6" t="s">
        <v>9789</v>
      </c>
      <c r="D2475" s="1" t="str">
        <f>VLOOKUP(X2475,'Entity Types'!B:C,2,false)</f>
        <v>ინდ. მეწარმე</v>
      </c>
      <c r="E2475" s="1" t="b">
        <v>0</v>
      </c>
      <c r="F2475" s="6" t="s">
        <v>12255</v>
      </c>
      <c r="G2475" s="6" t="str">
        <f>VLOOKUP(W2475, Countries!B:H,7,false)</f>
        <v>საქართველო - GEO</v>
      </c>
      <c r="N2475" s="6" t="s">
        <v>12256</v>
      </c>
      <c r="P2475" s="6" t="s">
        <v>12257</v>
      </c>
      <c r="S2475" s="6">
        <v>2477.0</v>
      </c>
      <c r="T2475" s="1" t="str">
        <f t="shared" si="1"/>
        <v>ICE002474</v>
      </c>
      <c r="U2475" s="1" t="str">
        <f>TRIM(B2475)&amp;" (ს.კ. "&amp;TRIM(F2475)&amp;") - "&amp;VLOOKUP(X2475,'Entity Types'!B:C,2,false)</f>
        <v>გიგა კოდელაშვილი (ს.კ. 10001066909) - ინდ. მეწარმე</v>
      </c>
      <c r="V2475" s="6" t="s">
        <v>62</v>
      </c>
      <c r="W2475" s="6" t="s">
        <v>63</v>
      </c>
      <c r="X2475" s="6" t="s">
        <v>892</v>
      </c>
    </row>
    <row r="2476">
      <c r="A2476" s="5">
        <v>45395.722330625</v>
      </c>
      <c r="B2476" s="6" t="s">
        <v>12258</v>
      </c>
      <c r="C2476" s="6" t="s">
        <v>9789</v>
      </c>
      <c r="D2476" s="1" t="str">
        <f>VLOOKUP(X2476,'Entity Types'!B:C,2,false)</f>
        <v>ინდ. მეწარმე</v>
      </c>
      <c r="E2476" s="1" t="b">
        <v>0</v>
      </c>
      <c r="F2476" s="6" t="s">
        <v>12259</v>
      </c>
      <c r="G2476" s="6" t="str">
        <f>VLOOKUP(W2476, Countries!B:H,7,false)</f>
        <v>საქართველო - GEO</v>
      </c>
      <c r="N2476" s="6" t="s">
        <v>12260</v>
      </c>
      <c r="P2476" s="6" t="s">
        <v>12261</v>
      </c>
      <c r="T2476" s="1" t="str">
        <f t="shared" si="1"/>
        <v>ICE002475</v>
      </c>
      <c r="U2476" s="1" t="str">
        <f>TRIM(B2476)&amp;" (ს.კ. "&amp;TRIM(F2476)&amp;") - "&amp;VLOOKUP(X2476,'Entity Types'!B:C,2,false)</f>
        <v>ზურაბ სოხაშვილი (ს.კ. 31001003452) - ინდ. მეწარმე</v>
      </c>
      <c r="V2476" s="6" t="s">
        <v>62</v>
      </c>
      <c r="W2476" s="6" t="s">
        <v>63</v>
      </c>
      <c r="X2476" s="6" t="s">
        <v>892</v>
      </c>
    </row>
    <row r="2477">
      <c r="A2477" s="5">
        <v>45395.81030023148</v>
      </c>
      <c r="B2477" s="6" t="s">
        <v>12262</v>
      </c>
      <c r="C2477" s="6" t="s">
        <v>9789</v>
      </c>
      <c r="D2477" s="1" t="str">
        <f>VLOOKUP(X2477,'Entity Types'!B:C,2,false)</f>
        <v>ფიზ. პირი</v>
      </c>
      <c r="E2477" s="1" t="b">
        <v>1</v>
      </c>
      <c r="F2477" s="6" t="s">
        <v>12263</v>
      </c>
      <c r="G2477" s="6" t="str">
        <f>VLOOKUP(W2477, Countries!B:H,7,false)</f>
        <v>საქართველო - GEO</v>
      </c>
      <c r="N2477" s="6" t="s">
        <v>12264</v>
      </c>
      <c r="P2477" s="6" t="s">
        <v>12265</v>
      </c>
      <c r="T2477" s="1" t="str">
        <f t="shared" si="1"/>
        <v>ICE002476</v>
      </c>
      <c r="U2477" s="1" t="str">
        <f>TRIM(B2477)&amp;" (ს.კ. "&amp;TRIM(F2477)&amp;") - "&amp;VLOOKUP(X2477,'Entity Types'!B:C,2,false)</f>
        <v>მიხეილ ქამადაძე (ს.კ. 61009030179) - ფიზ. პირი</v>
      </c>
      <c r="V2477" s="6" t="s">
        <v>62</v>
      </c>
      <c r="W2477" s="6" t="s">
        <v>63</v>
      </c>
      <c r="X2477" s="6" t="s">
        <v>92</v>
      </c>
    </row>
    <row r="2478">
      <c r="A2478" s="5">
        <v>45397.67958119213</v>
      </c>
      <c r="B2478" s="6" t="s">
        <v>12266</v>
      </c>
      <c r="C2478" s="6" t="s">
        <v>9778</v>
      </c>
      <c r="D2478" s="1" t="str">
        <f>VLOOKUP(X2478,'Entity Types'!B:C,2,false)</f>
        <v>სს</v>
      </c>
      <c r="E2478" s="1" t="b">
        <v>0</v>
      </c>
      <c r="F2478" s="6" t="s">
        <v>12267</v>
      </c>
      <c r="G2478" s="6" t="str">
        <f>VLOOKUP(W2478, Countries!B:H,7,false)</f>
        <v>საქართველო - GEO</v>
      </c>
      <c r="N2478" s="6" t="s">
        <v>12268</v>
      </c>
      <c r="P2478" s="6" t="s">
        <v>12269</v>
      </c>
      <c r="S2478" s="6">
        <v>2321.0</v>
      </c>
      <c r="T2478" s="1" t="str">
        <f t="shared" si="1"/>
        <v>ICE002477</v>
      </c>
      <c r="U2478" s="1" t="str">
        <f>TRIM(B2478)&amp;" (ს.კ. "&amp;TRIM(F2478)&amp;") - "&amp;VLOOKUP(X2478,'Entity Types'!B:C,2,false)</f>
        <v>ჯორჯიან გოლდ ინვესტ (ს.კ. 405602968) - სს</v>
      </c>
      <c r="V2478" s="6" t="s">
        <v>62</v>
      </c>
      <c r="W2478" s="6" t="s">
        <v>63</v>
      </c>
      <c r="X2478" s="6" t="s">
        <v>99</v>
      </c>
    </row>
    <row r="2479">
      <c r="A2479" s="5">
        <v>45398.67474059028</v>
      </c>
      <c r="B2479" s="6" t="s">
        <v>12270</v>
      </c>
      <c r="C2479" s="6" t="s">
        <v>9778</v>
      </c>
      <c r="D2479" s="1" t="str">
        <f>VLOOKUP(X2479,'Entity Types'!B:C,2,false)</f>
        <v>შპს</v>
      </c>
      <c r="E2479" s="1" t="b">
        <v>0</v>
      </c>
      <c r="F2479" s="6" t="s">
        <v>12271</v>
      </c>
      <c r="G2479" s="6" t="str">
        <f>VLOOKUP(W2479, Countries!B:H,7,false)</f>
        <v>საქართველო - GEO</v>
      </c>
      <c r="N2479" s="6" t="s">
        <v>12272</v>
      </c>
      <c r="P2479" s="6" t="s">
        <v>12273</v>
      </c>
      <c r="S2479" s="6">
        <v>2466.0</v>
      </c>
      <c r="T2479" s="1" t="str">
        <f t="shared" si="1"/>
        <v>ICE002478</v>
      </c>
      <c r="U2479" s="1" t="str">
        <f>TRIM(B2479)&amp;" (ს.კ. "&amp;TRIM(F2479)&amp;") - "&amp;VLOOKUP(X2479,'Entity Types'!B:C,2,false)</f>
        <v>არ ჯი გრუპ (ს.კ. 445386323) - შპს</v>
      </c>
      <c r="V2479" s="6" t="s">
        <v>62</v>
      </c>
      <c r="W2479" s="6" t="s">
        <v>63</v>
      </c>
      <c r="X2479" s="6" t="s">
        <v>64</v>
      </c>
    </row>
    <row r="2480">
      <c r="A2480" s="5">
        <v>45398.80320793981</v>
      </c>
      <c r="B2480" s="6" t="s">
        <v>12274</v>
      </c>
      <c r="C2480" s="6" t="s">
        <v>9778</v>
      </c>
      <c r="D2480" s="1" t="str">
        <f>VLOOKUP(X2480,'Entity Types'!B:C,2,false)</f>
        <v>შპს</v>
      </c>
      <c r="E2480" s="1" t="b">
        <v>0</v>
      </c>
      <c r="F2480" s="6" t="s">
        <v>12275</v>
      </c>
      <c r="G2480" s="6" t="str">
        <f>VLOOKUP(W2480, Countries!B:H,7,false)</f>
        <v>საქართველო - GEO</v>
      </c>
      <c r="N2480" s="6" t="s">
        <v>80</v>
      </c>
      <c r="P2480" s="6" t="s">
        <v>12276</v>
      </c>
      <c r="S2480" s="6">
        <v>2496.0</v>
      </c>
      <c r="T2480" s="1" t="str">
        <f t="shared" si="1"/>
        <v>ICE002479</v>
      </c>
      <c r="U2480" s="1" t="str">
        <f>TRIM(B2480)&amp;" (ს.კ. "&amp;TRIM(F2480)&amp;") - "&amp;VLOOKUP(X2480,'Entity Types'!B:C,2,false)</f>
        <v>ბი ეს არ-სი დი ჯი დეველოპმენტი (ს.კ. 204513687) - შპს</v>
      </c>
      <c r="V2480" s="6" t="s">
        <v>62</v>
      </c>
      <c r="W2480" s="6" t="s">
        <v>63</v>
      </c>
      <c r="X2480" s="6" t="s">
        <v>64</v>
      </c>
    </row>
    <row r="2481">
      <c r="A2481" s="5">
        <v>45399.09002590278</v>
      </c>
      <c r="B2481" s="6" t="s">
        <v>12277</v>
      </c>
      <c r="C2481" s="6" t="s">
        <v>9778</v>
      </c>
      <c r="D2481" s="1" t="str">
        <f>VLOOKUP(X2481,'Entity Types'!B:C,2,false)</f>
        <v>შპს</v>
      </c>
      <c r="E2481" s="1" t="b">
        <v>0</v>
      </c>
      <c r="F2481" s="6" t="s">
        <v>12278</v>
      </c>
      <c r="G2481" s="6" t="str">
        <f>VLOOKUP(W2481, Countries!B:H,7,false)</f>
        <v>საქართველო - GEO</v>
      </c>
      <c r="N2481" s="6" t="s">
        <v>80</v>
      </c>
      <c r="P2481" s="6" t="s">
        <v>12279</v>
      </c>
      <c r="S2481" s="6">
        <v>2497.0</v>
      </c>
      <c r="T2481" s="1" t="str">
        <f t="shared" si="1"/>
        <v>ICE002480</v>
      </c>
      <c r="U2481" s="1" t="str">
        <f>TRIM(B2481)&amp;" (ს.კ. "&amp;TRIM(F2481)&amp;") - "&amp;VLOOKUP(X2481,'Entity Types'!B:C,2,false)</f>
        <v>მედლოგ ფოთი (ს.კ. 215083139) - შპს</v>
      </c>
      <c r="V2481" s="6" t="s">
        <v>62</v>
      </c>
      <c r="W2481" s="6" t="s">
        <v>63</v>
      </c>
      <c r="X2481" s="6" t="s">
        <v>64</v>
      </c>
    </row>
    <row r="2482">
      <c r="A2482" s="5">
        <v>45401.710496307875</v>
      </c>
      <c r="B2482" s="6" t="s">
        <v>12280</v>
      </c>
      <c r="C2482" s="6" t="s">
        <v>9778</v>
      </c>
      <c r="D2482" s="1" t="str">
        <f>VLOOKUP(X2482,'Entity Types'!B:C,2,false)</f>
        <v>ამხანაგობა</v>
      </c>
      <c r="E2482" s="1" t="b">
        <v>0</v>
      </c>
      <c r="F2482" s="6" t="s">
        <v>80</v>
      </c>
      <c r="G2482" s="6" t="str">
        <f>VLOOKUP(W2482, Countries!B:H,7,false)</f>
        <v>საქართველო - GEO</v>
      </c>
      <c r="N2482" s="6" t="s">
        <v>12281</v>
      </c>
      <c r="P2482" s="6" t="s">
        <v>12282</v>
      </c>
      <c r="T2482" s="1" t="str">
        <f t="shared" si="1"/>
        <v>ICE002481</v>
      </c>
      <c r="U2482" s="1" t="str">
        <f>TRIM(B2482)&amp;" (ს.კ. "&amp;TRIM(F2482)&amp;") - "&amp;VLOOKUP(X2482,'Entity Types'!B:C,2,false)</f>
        <v>ბაგები 2022 (ს.კ. ) - ამხანაგობა</v>
      </c>
      <c r="V2482" s="6" t="s">
        <v>62</v>
      </c>
      <c r="W2482" s="6" t="s">
        <v>63</v>
      </c>
      <c r="X2482" s="6" t="s">
        <v>259</v>
      </c>
    </row>
    <row r="2483">
      <c r="A2483" s="5">
        <v>45401.95490571759</v>
      </c>
      <c r="B2483" s="6" t="s">
        <v>12283</v>
      </c>
      <c r="C2483" s="6" t="s">
        <v>9789</v>
      </c>
      <c r="D2483" s="1" t="str">
        <f>VLOOKUP(X2483,'Entity Types'!B:C,2,false)</f>
        <v>მცირე მეწარმე</v>
      </c>
      <c r="E2483" s="1" t="b">
        <v>0</v>
      </c>
      <c r="F2483" s="6" t="s">
        <v>12284</v>
      </c>
      <c r="G2483" s="6" t="str">
        <f>VLOOKUP(W2483, Countries!B:H,7,false)</f>
        <v>საქართველო - GEO</v>
      </c>
      <c r="N2483" s="6" t="s">
        <v>12285</v>
      </c>
      <c r="P2483" s="6" t="s">
        <v>12286</v>
      </c>
      <c r="S2483" s="6">
        <v>1734.0</v>
      </c>
      <c r="T2483" s="1" t="str">
        <f t="shared" si="1"/>
        <v>ICE002482</v>
      </c>
      <c r="U2483" s="1" t="str">
        <f>TRIM(B2483)&amp;" (ს.კ. "&amp;TRIM(F2483)&amp;") - "&amp;VLOOKUP(X2483,'Entity Types'!B:C,2,false)</f>
        <v>ოთარ ნასყიდაშვილი (ს.კ. 59001100234) - მცირე მეწარმე</v>
      </c>
      <c r="V2483" s="6" t="s">
        <v>62</v>
      </c>
      <c r="W2483" s="6" t="s">
        <v>63</v>
      </c>
      <c r="X2483" s="6" t="s">
        <v>417</v>
      </c>
    </row>
    <row r="2484">
      <c r="A2484" s="5">
        <v>45402.494105289356</v>
      </c>
      <c r="B2484" s="6" t="s">
        <v>12287</v>
      </c>
      <c r="C2484" s="6" t="s">
        <v>9778</v>
      </c>
      <c r="D2484" s="1" t="str">
        <f>VLOOKUP(X2484,'Entity Types'!B:C,2,false)</f>
        <v>შპს</v>
      </c>
      <c r="E2484" s="1" t="b">
        <v>0</v>
      </c>
      <c r="F2484" s="6" t="s">
        <v>12288</v>
      </c>
      <c r="G2484" s="6" t="str">
        <f>VLOOKUP(W2484, Countries!B:H,7,false)</f>
        <v>საქართველო - GEO</v>
      </c>
      <c r="N2484" s="6" t="s">
        <v>12289</v>
      </c>
      <c r="P2484" s="6" t="s">
        <v>12290</v>
      </c>
      <c r="S2484" s="6">
        <v>2485.0</v>
      </c>
      <c r="T2484" s="1" t="str">
        <f t="shared" si="1"/>
        <v>ICE002483</v>
      </c>
      <c r="U2484" s="1" t="str">
        <f>TRIM(B2484)&amp;" (ს.კ. "&amp;TRIM(F2484)&amp;") - "&amp;VLOOKUP(X2484,'Entity Types'!B:C,2,false)</f>
        <v>გრინ ფორესტ გრუპი (ს.კ. 445578036) - შპს</v>
      </c>
      <c r="V2484" s="6" t="s">
        <v>62</v>
      </c>
      <c r="W2484" s="6" t="s">
        <v>63</v>
      </c>
      <c r="X2484" s="6" t="s">
        <v>64</v>
      </c>
    </row>
    <row r="2485">
      <c r="A2485" s="5">
        <v>45407.721882233796</v>
      </c>
      <c r="B2485" s="6" t="s">
        <v>12291</v>
      </c>
      <c r="C2485" s="6" t="s">
        <v>9789</v>
      </c>
      <c r="D2485" s="1" t="str">
        <f>VLOOKUP(X2485,'Entity Types'!B:C,2,false)</f>
        <v>მცირე მეწარმე</v>
      </c>
      <c r="E2485" s="1" t="b">
        <v>0</v>
      </c>
      <c r="F2485" s="6" t="s">
        <v>12292</v>
      </c>
      <c r="G2485" s="6" t="str">
        <f>VLOOKUP(W2485, Countries!B:H,7,false)</f>
        <v>საქართველო - GEO</v>
      </c>
      <c r="N2485" s="6" t="s">
        <v>12293</v>
      </c>
      <c r="P2485" s="6" t="s">
        <v>12294</v>
      </c>
      <c r="S2485" s="6">
        <v>2503.0</v>
      </c>
      <c r="T2485" s="1" t="str">
        <f t="shared" si="1"/>
        <v>ICE002484</v>
      </c>
      <c r="U2485" s="1" t="str">
        <f>TRIM(B2485)&amp;" (ს.კ. "&amp;TRIM(F2485)&amp;") - "&amp;VLOOKUP(X2485,'Entity Types'!B:C,2,false)</f>
        <v>პაატა ონიანი (ს.კ. 33001024773) - მცირე მეწარმე</v>
      </c>
      <c r="V2485" s="6" t="s">
        <v>62</v>
      </c>
      <c r="W2485" s="6" t="s">
        <v>63</v>
      </c>
      <c r="X2485" s="6" t="s">
        <v>417</v>
      </c>
    </row>
    <row r="2486">
      <c r="A2486" s="5">
        <v>45408.72292240741</v>
      </c>
      <c r="B2486" s="6" t="s">
        <v>12295</v>
      </c>
      <c r="C2486" s="6" t="s">
        <v>9789</v>
      </c>
      <c r="D2486" s="1" t="str">
        <f>VLOOKUP(X2486,'Entity Types'!B:C,2,false)</f>
        <v>მცირე მეწარმე</v>
      </c>
      <c r="E2486" s="1" t="b">
        <v>0</v>
      </c>
      <c r="F2486" s="6" t="s">
        <v>12296</v>
      </c>
      <c r="G2486" s="6" t="str">
        <f>VLOOKUP(W2486, Countries!B:H,7,false)</f>
        <v>საქართველო - GEO</v>
      </c>
      <c r="N2486" s="6" t="s">
        <v>12297</v>
      </c>
      <c r="P2486" s="6" t="s">
        <v>12298</v>
      </c>
      <c r="S2486" s="6">
        <v>2491.0</v>
      </c>
      <c r="T2486" s="1" t="str">
        <f t="shared" si="1"/>
        <v>ICE002485</v>
      </c>
      <c r="U2486" s="1" t="str">
        <f>TRIM(B2486)&amp;" (ს.კ. "&amp;TRIM(F2486)&amp;") - "&amp;VLOOKUP(X2486,'Entity Types'!B:C,2,false)</f>
        <v>ბესარიონ შაფაქიძე (ს.კ. 61004061087) - მცირე მეწარმე</v>
      </c>
      <c r="V2486" s="6" t="s">
        <v>62</v>
      </c>
      <c r="W2486" s="6" t="s">
        <v>63</v>
      </c>
      <c r="X2486" s="6" t="s">
        <v>417</v>
      </c>
    </row>
    <row r="2487">
      <c r="A2487" s="5">
        <v>45412.728895520835</v>
      </c>
      <c r="B2487" s="6" t="s">
        <v>12299</v>
      </c>
      <c r="C2487" s="6" t="s">
        <v>9789</v>
      </c>
      <c r="D2487" s="1" t="str">
        <f>VLOOKUP(X2487,'Entity Types'!B:C,2,false)</f>
        <v>ინდ. მეწარმე</v>
      </c>
      <c r="E2487" s="1" t="b">
        <v>0</v>
      </c>
      <c r="F2487" s="6" t="s">
        <v>12300</v>
      </c>
      <c r="G2487" s="6" t="str">
        <f>VLOOKUP(W2487, Countries!B:H,7,false)</f>
        <v>საქართველო - GEO</v>
      </c>
      <c r="N2487" s="6" t="s">
        <v>12301</v>
      </c>
      <c r="P2487" s="6" t="s">
        <v>12302</v>
      </c>
      <c r="S2487" s="6">
        <v>2495.0</v>
      </c>
      <c r="T2487" s="1" t="str">
        <f t="shared" si="1"/>
        <v>ICE002486</v>
      </c>
      <c r="U2487" s="1" t="str">
        <f>TRIM(B2487)&amp;" (ს.კ. "&amp;TRIM(F2487)&amp;") - "&amp;VLOOKUP(X2487,'Entity Types'!B:C,2,false)</f>
        <v>გიორგი სტეფნაძე (ს.კ. 35001094692) - ინდ. მეწარმე</v>
      </c>
      <c r="V2487" s="6" t="s">
        <v>62</v>
      </c>
      <c r="W2487" s="6" t="s">
        <v>63</v>
      </c>
      <c r="X2487" s="6" t="s">
        <v>892</v>
      </c>
    </row>
    <row r="2488">
      <c r="A2488" s="5">
        <v>45412.737986168984</v>
      </c>
      <c r="B2488" s="6" t="s">
        <v>12303</v>
      </c>
      <c r="C2488" s="6" t="s">
        <v>9789</v>
      </c>
      <c r="D2488" s="1" t="str">
        <f>VLOOKUP(X2488,'Entity Types'!B:C,2,false)</f>
        <v>მცირე მეწარმე</v>
      </c>
      <c r="E2488" s="1" t="b">
        <v>0</v>
      </c>
      <c r="F2488" s="6" t="s">
        <v>12304</v>
      </c>
      <c r="G2488" s="6" t="str">
        <f>VLOOKUP(W2488, Countries!B:H,7,false)</f>
        <v>საქართველო - GEO</v>
      </c>
      <c r="N2488" s="6" t="s">
        <v>12305</v>
      </c>
      <c r="P2488" s="6" t="s">
        <v>12306</v>
      </c>
      <c r="S2488" s="6">
        <v>2494.0</v>
      </c>
      <c r="T2488" s="1" t="str">
        <f t="shared" si="1"/>
        <v>ICE002487</v>
      </c>
      <c r="U2488" s="1" t="str">
        <f>TRIM(B2488)&amp;" (ს.კ. "&amp;TRIM(F2488)&amp;") - "&amp;VLOOKUP(X2488,'Entity Types'!B:C,2,false)</f>
        <v>ჯუმბერ კონცელიძე (ს.კ. 61007006495) - მცირე მეწარმე</v>
      </c>
      <c r="V2488" s="6" t="s">
        <v>62</v>
      </c>
      <c r="W2488" s="6" t="s">
        <v>63</v>
      </c>
      <c r="X2488" s="6" t="s">
        <v>417</v>
      </c>
    </row>
    <row r="2489">
      <c r="A2489" s="5">
        <v>45413.58178451389</v>
      </c>
      <c r="B2489" s="6" t="s">
        <v>12307</v>
      </c>
      <c r="C2489" s="6" t="s">
        <v>9789</v>
      </c>
      <c r="D2489" s="1" t="str">
        <f>VLOOKUP(X2489,'Entity Types'!B:C,2,false)</f>
        <v>ფიზ. პირი</v>
      </c>
      <c r="E2489" s="1" t="b">
        <v>1</v>
      </c>
      <c r="F2489" s="6" t="s">
        <v>12308</v>
      </c>
      <c r="G2489" s="6" t="str">
        <f>VLOOKUP(W2489, Countries!B:H,7,false)</f>
        <v>საქართველო - GEO</v>
      </c>
      <c r="N2489" s="6" t="s">
        <v>12309</v>
      </c>
      <c r="P2489" s="6" t="s">
        <v>12310</v>
      </c>
      <c r="T2489" s="1" t="str">
        <f t="shared" si="1"/>
        <v>ICE002488</v>
      </c>
      <c r="U2489" s="1" t="str">
        <f>TRIM(B2489)&amp;" (ს.კ. "&amp;TRIM(F2489)&amp;") - "&amp;VLOOKUP(X2489,'Entity Types'!B:C,2,false)</f>
        <v>რუსლან ჩიკვაიძე (ს.კ. 61005004846) - ფიზ. პირი</v>
      </c>
      <c r="V2489" s="6" t="s">
        <v>62</v>
      </c>
      <c r="W2489" s="6" t="s">
        <v>63</v>
      </c>
      <c r="X2489" s="6" t="s">
        <v>92</v>
      </c>
    </row>
    <row r="2490">
      <c r="A2490" s="5">
        <v>45413.82329540509</v>
      </c>
      <c r="B2490" s="6" t="s">
        <v>12311</v>
      </c>
      <c r="C2490" s="6" t="s">
        <v>9789</v>
      </c>
      <c r="D2490" s="1" t="str">
        <f>VLOOKUP(X2490,'Entity Types'!B:C,2,false)</f>
        <v>ფიზ. პირი</v>
      </c>
      <c r="E2490" s="1" t="b">
        <v>1</v>
      </c>
      <c r="F2490" s="6" t="s">
        <v>12312</v>
      </c>
      <c r="G2490" s="6" t="str">
        <f>VLOOKUP(W2490, Countries!B:H,7,false)</f>
        <v>საქართველო - GEO</v>
      </c>
      <c r="N2490" s="6" t="s">
        <v>12313</v>
      </c>
      <c r="P2490" s="6" t="s">
        <v>12314</v>
      </c>
      <c r="T2490" s="1" t="str">
        <f t="shared" si="1"/>
        <v>ICE002489</v>
      </c>
      <c r="U2490" s="1" t="str">
        <f>TRIM(B2490)&amp;" (ს.კ. "&amp;TRIM(F2490)&amp;") - "&amp;VLOOKUP(X2490,'Entity Types'!B:C,2,false)</f>
        <v>სიმონ ბარამიძე (ს.კ. 01008002494) - ფიზ. პირი</v>
      </c>
      <c r="V2490" s="6" t="s">
        <v>62</v>
      </c>
      <c r="W2490" s="6" t="s">
        <v>63</v>
      </c>
      <c r="X2490" s="6" t="s">
        <v>92</v>
      </c>
    </row>
    <row r="2491">
      <c r="A2491" s="5">
        <v>45419.783294629626</v>
      </c>
      <c r="B2491" s="6" t="s">
        <v>12315</v>
      </c>
      <c r="C2491" s="6" t="s">
        <v>9789</v>
      </c>
      <c r="D2491" s="1" t="str">
        <f>VLOOKUP(X2491,'Entity Types'!B:C,2,false)</f>
        <v>ფიზ. პირი</v>
      </c>
      <c r="E2491" s="1" t="b">
        <v>1</v>
      </c>
      <c r="F2491" s="6" t="s">
        <v>12316</v>
      </c>
      <c r="G2491" s="6" t="str">
        <f>VLOOKUP(W2491, Countries!B:H,7,false)</f>
        <v>საქართველო - GEO</v>
      </c>
      <c r="N2491" s="6" t="s">
        <v>12317</v>
      </c>
      <c r="P2491" s="6" t="s">
        <v>12318</v>
      </c>
      <c r="T2491" s="1" t="str">
        <f t="shared" si="1"/>
        <v>ICE002490</v>
      </c>
      <c r="U2491" s="1" t="str">
        <f>TRIM(B2491)&amp;" (ს.კ. "&amp;TRIM(F2491)&amp;") - "&amp;VLOOKUP(X2491,'Entity Types'!B:C,2,false)</f>
        <v>კახა შაინიძე (ს.კ. 14001028442) - ფიზ. პირი</v>
      </c>
      <c r="V2491" s="6" t="s">
        <v>62</v>
      </c>
      <c r="W2491" s="6" t="s">
        <v>63</v>
      </c>
      <c r="X2491" s="6" t="s">
        <v>92</v>
      </c>
    </row>
    <row r="2492">
      <c r="A2492" s="5">
        <v>45420.49669375</v>
      </c>
      <c r="B2492" s="6" t="s">
        <v>12319</v>
      </c>
      <c r="C2492" s="6" t="s">
        <v>9778</v>
      </c>
      <c r="D2492" s="1" t="str">
        <f>VLOOKUP(X2492,'Entity Types'!B:C,2,false)</f>
        <v>უცხოური საწარმო</v>
      </c>
      <c r="E2492" s="1" t="b">
        <v>0</v>
      </c>
      <c r="F2492" s="6" t="s">
        <v>80</v>
      </c>
      <c r="G2492" s="6" t="str">
        <f>VLOOKUP(W2492, Countries!B:H,7,false)</f>
        <v>თურქეთი - TUR</v>
      </c>
      <c r="H2492" s="6" t="s">
        <v>12320</v>
      </c>
      <c r="N2492" s="6" t="s">
        <v>80</v>
      </c>
      <c r="P2492" s="6" t="s">
        <v>12321</v>
      </c>
      <c r="T2492" s="1" t="str">
        <f t="shared" si="1"/>
        <v>ICE002491</v>
      </c>
      <c r="U2492" s="1" t="str">
        <f>TRIM(B2492)&amp;" (ს.კ. "&amp;TRIM(F2492)&amp;") - "&amp;VLOOKUP(X2492,'Entity Types'!B:C,2,false)</f>
        <v>OZKAY ASANSOR (ს.კ. ) - უცხოური საწარმო</v>
      </c>
      <c r="V2492" s="6" t="s">
        <v>62</v>
      </c>
      <c r="W2492" s="6" t="s">
        <v>5813</v>
      </c>
      <c r="X2492" s="6" t="s">
        <v>5797</v>
      </c>
    </row>
    <row r="2493">
      <c r="A2493" s="5">
        <v>45425.77249484954</v>
      </c>
      <c r="B2493" s="6" t="s">
        <v>12322</v>
      </c>
      <c r="C2493" s="6" t="s">
        <v>9789</v>
      </c>
      <c r="D2493" s="1" t="str">
        <f>VLOOKUP(X2493,'Entity Types'!B:C,2,false)</f>
        <v>ფიზ. პირი</v>
      </c>
      <c r="E2493" s="1" t="b">
        <v>1</v>
      </c>
      <c r="F2493" s="6" t="s">
        <v>12323</v>
      </c>
      <c r="G2493" s="6" t="str">
        <f>VLOOKUP(W2493, Countries!B:H,7,false)</f>
        <v>საქართველო - GEO</v>
      </c>
      <c r="N2493" s="6" t="s">
        <v>12324</v>
      </c>
      <c r="P2493" s="6" t="s">
        <v>12325</v>
      </c>
      <c r="T2493" s="1" t="str">
        <f t="shared" si="1"/>
        <v>ICE002492</v>
      </c>
      <c r="U2493" s="1" t="str">
        <f>TRIM(B2493)&amp;" (ს.კ. "&amp;TRIM(F2493)&amp;") - "&amp;VLOOKUP(X2493,'Entity Types'!B:C,2,false)</f>
        <v>კახა დუმბაძე (ს.კ. 61008015335) - ფიზ. პირი</v>
      </c>
      <c r="V2493" s="6" t="s">
        <v>62</v>
      </c>
      <c r="W2493" s="6" t="s">
        <v>63</v>
      </c>
      <c r="X2493" s="6" t="s">
        <v>92</v>
      </c>
    </row>
    <row r="2494">
      <c r="A2494" s="5">
        <v>45425.77249484954</v>
      </c>
      <c r="B2494" s="6" t="s">
        <v>12326</v>
      </c>
      <c r="C2494" s="6" t="s">
        <v>9789</v>
      </c>
      <c r="D2494" s="1" t="str">
        <f>VLOOKUP(X2494,'Entity Types'!B:C,2,false)</f>
        <v>ფიზ. პირი</v>
      </c>
      <c r="E2494" s="1" t="b">
        <v>1</v>
      </c>
      <c r="F2494" s="6" t="s">
        <v>12327</v>
      </c>
      <c r="G2494" s="6" t="str">
        <f>VLOOKUP(W2494, Countries!B:H,7,false)</f>
        <v>საქართველო - GEO</v>
      </c>
      <c r="N2494" s="6" t="s">
        <v>12328</v>
      </c>
      <c r="P2494" s="6" t="s">
        <v>12329</v>
      </c>
      <c r="S2494" s="6">
        <v>2513.0</v>
      </c>
      <c r="T2494" s="1" t="str">
        <f t="shared" si="1"/>
        <v>ICE002493</v>
      </c>
      <c r="U2494" s="1" t="str">
        <f>TRIM(B2494)&amp;" (ს.კ. "&amp;TRIM(F2494)&amp;") - "&amp;VLOOKUP(X2494,'Entity Types'!B:C,2,false)</f>
        <v>ონისე გორგილაძე (ს.კ. 61001069633) - ფიზ. პირი</v>
      </c>
      <c r="V2494" s="6" t="s">
        <v>62</v>
      </c>
      <c r="W2494" s="6" t="s">
        <v>63</v>
      </c>
      <c r="X2494" s="6" t="s">
        <v>92</v>
      </c>
    </row>
    <row r="2495">
      <c r="A2495" s="5">
        <v>45429.669180937504</v>
      </c>
      <c r="B2495" s="6" t="s">
        <v>12330</v>
      </c>
      <c r="C2495" s="6" t="s">
        <v>9789</v>
      </c>
      <c r="D2495" s="1" t="str">
        <f>VLOOKUP(X2495,'Entity Types'!B:C,2,false)</f>
        <v>ფიზ. პირი</v>
      </c>
      <c r="E2495" s="1" t="b">
        <v>1</v>
      </c>
      <c r="F2495" s="6" t="s">
        <v>12331</v>
      </c>
      <c r="G2495" s="6" t="str">
        <f>VLOOKUP(W2495, Countries!B:H,7,false)</f>
        <v>საქართველო - GEO</v>
      </c>
      <c r="N2495" s="6" t="s">
        <v>12332</v>
      </c>
      <c r="P2495" s="6" t="s">
        <v>12333</v>
      </c>
      <c r="S2495" s="6">
        <v>2500.0</v>
      </c>
      <c r="T2495" s="1" t="str">
        <f t="shared" si="1"/>
        <v>ICE002494</v>
      </c>
      <c r="U2495" s="1" t="str">
        <f>TRIM(B2495)&amp;" (ს.კ. "&amp;TRIM(F2495)&amp;") - "&amp;VLOOKUP(X2495,'Entity Types'!B:C,2,false)</f>
        <v>მალხაზ დევაძე (ს.კ. 61008000682) - ფიზ. პირი</v>
      </c>
      <c r="V2495" s="6" t="s">
        <v>62</v>
      </c>
      <c r="W2495" s="6" t="s">
        <v>63</v>
      </c>
      <c r="X2495" s="6" t="s">
        <v>92</v>
      </c>
    </row>
    <row r="2496">
      <c r="A2496" s="5">
        <v>45433.565800254626</v>
      </c>
      <c r="B2496" s="6" t="s">
        <v>12334</v>
      </c>
      <c r="C2496" s="6" t="s">
        <v>9789</v>
      </c>
      <c r="D2496" s="1" t="str">
        <f>VLOOKUP(X2496,'Entity Types'!B:C,2,false)</f>
        <v>ფიზ. პირი</v>
      </c>
      <c r="E2496" s="1" t="b">
        <v>1</v>
      </c>
      <c r="F2496" s="6" t="s">
        <v>12335</v>
      </c>
      <c r="G2496" s="6" t="str">
        <f>VLOOKUP(W2496, Countries!B:H,7,false)</f>
        <v>საქართველო - GEO</v>
      </c>
      <c r="N2496" s="6" t="s">
        <v>12336</v>
      </c>
      <c r="P2496" s="6" t="s">
        <v>12337</v>
      </c>
      <c r="T2496" s="1" t="str">
        <f t="shared" si="1"/>
        <v>ICE002495</v>
      </c>
      <c r="U2496" s="1" t="str">
        <f>TRIM(B2496)&amp;" (ს.კ. "&amp;TRIM(F2496)&amp;") - "&amp;VLOOKUP(X2496,'Entity Types'!B:C,2,false)</f>
        <v>გიორგი არახამია (ს.კ. 62004002665) - ფიზ. პირი</v>
      </c>
      <c r="V2496" s="6" t="s">
        <v>62</v>
      </c>
      <c r="W2496" s="6" t="s">
        <v>63</v>
      </c>
      <c r="X2496" s="6" t="s">
        <v>92</v>
      </c>
    </row>
    <row r="2497">
      <c r="A2497" s="5">
        <v>45433.76090865741</v>
      </c>
      <c r="B2497" s="6" t="s">
        <v>12338</v>
      </c>
      <c r="C2497" s="6" t="s">
        <v>9789</v>
      </c>
      <c r="D2497" s="1" t="str">
        <f>VLOOKUP(X2497,'Entity Types'!B:C,2,false)</f>
        <v>ფიზ. პირი</v>
      </c>
      <c r="E2497" s="1" t="b">
        <v>1</v>
      </c>
      <c r="F2497" s="6" t="s">
        <v>12339</v>
      </c>
      <c r="G2497" s="6" t="str">
        <f>VLOOKUP(W2497, Countries!B:H,7,false)</f>
        <v>საქართველო - GEO</v>
      </c>
      <c r="N2497" s="6" t="s">
        <v>12340</v>
      </c>
      <c r="P2497" s="6" t="s">
        <v>12341</v>
      </c>
      <c r="T2497" s="1" t="str">
        <f t="shared" si="1"/>
        <v>ICE002496</v>
      </c>
      <c r="U2497" s="1" t="str">
        <f>TRIM(B2497)&amp;" (ს.კ. "&amp;TRIM(F2497)&amp;") - "&amp;VLOOKUP(X2497,'Entity Types'!B:C,2,false)</f>
        <v>გიგა ფუტკარაძე (ს.კ. 61006065628) - ფიზ. პირი</v>
      </c>
      <c r="V2497" s="6" t="s">
        <v>62</v>
      </c>
      <c r="W2497" s="6" t="s">
        <v>63</v>
      </c>
      <c r="X2497" s="6" t="s">
        <v>92</v>
      </c>
    </row>
    <row r="2498">
      <c r="A2498" s="5">
        <v>45436.670876689815</v>
      </c>
      <c r="B2498" s="6" t="s">
        <v>12342</v>
      </c>
      <c r="C2498" s="6" t="s">
        <v>9778</v>
      </c>
      <c r="D2498" s="1" t="str">
        <f>VLOOKUP(X2498,'Entity Types'!B:C,2,false)</f>
        <v>შპს</v>
      </c>
      <c r="E2498" s="1" t="b">
        <v>0</v>
      </c>
      <c r="F2498" s="6" t="s">
        <v>12343</v>
      </c>
      <c r="G2498" s="6" t="str">
        <f>VLOOKUP(W2498, Countries!B:H,7,false)</f>
        <v>საქართველო - GEO</v>
      </c>
      <c r="N2498" s="6" t="s">
        <v>80</v>
      </c>
      <c r="P2498" s="6" t="s">
        <v>12344</v>
      </c>
      <c r="S2498" s="6">
        <v>2222.0</v>
      </c>
      <c r="T2498" s="1" t="str">
        <f t="shared" si="1"/>
        <v>ICE002497</v>
      </c>
      <c r="U2498" s="1" t="str">
        <f>TRIM(B2498)&amp;" (ს.კ. "&amp;TRIM(F2498)&amp;") - "&amp;VLOOKUP(X2498,'Entity Types'!B:C,2,false)</f>
        <v>მედია ჯგუფი ინსაიდერი-საქართველო (ს.კ. 405592158) - შპს</v>
      </c>
      <c r="V2498" s="6" t="s">
        <v>62</v>
      </c>
      <c r="W2498" s="6" t="s">
        <v>63</v>
      </c>
      <c r="X2498" s="6" t="s">
        <v>64</v>
      </c>
    </row>
    <row r="2499">
      <c r="A2499" s="5">
        <v>45436.670876689815</v>
      </c>
      <c r="B2499" s="6" t="s">
        <v>12345</v>
      </c>
      <c r="C2499" s="6" t="s">
        <v>9778</v>
      </c>
      <c r="D2499" s="1" t="str">
        <f>VLOOKUP(X2499,'Entity Types'!B:C,2,false)</f>
        <v>შპს</v>
      </c>
      <c r="E2499" s="1" t="b">
        <v>0</v>
      </c>
      <c r="F2499" s="6" t="s">
        <v>12346</v>
      </c>
      <c r="G2499" s="6" t="str">
        <f>VLOOKUP(W2499, Countries!B:H,7,false)</f>
        <v>საქართველო - GEO</v>
      </c>
      <c r="N2499" s="6" t="s">
        <v>80</v>
      </c>
      <c r="P2499" s="6" t="s">
        <v>12347</v>
      </c>
      <c r="S2499" s="6">
        <v>2489.0</v>
      </c>
      <c r="T2499" s="1" t="str">
        <f t="shared" si="1"/>
        <v>ICE002498</v>
      </c>
      <c r="U2499" s="1" t="str">
        <f>TRIM(B2499)&amp;" (ს.კ. "&amp;TRIM(F2499)&amp;") - "&amp;VLOOKUP(X2499,'Entity Types'!B:C,2,false)</f>
        <v>თერმო სახლი ბათუმი (ს.კ. 445457014) - შპს</v>
      </c>
      <c r="V2499" s="6" t="s">
        <v>62</v>
      </c>
      <c r="W2499" s="6" t="s">
        <v>63</v>
      </c>
      <c r="X2499" s="6" t="s">
        <v>64</v>
      </c>
    </row>
    <row r="2500">
      <c r="A2500" s="5">
        <v>45436.670876689815</v>
      </c>
      <c r="B2500" s="6" t="s">
        <v>12348</v>
      </c>
      <c r="C2500" s="6" t="s">
        <v>9778</v>
      </c>
      <c r="D2500" s="1" t="str">
        <f>VLOOKUP(X2500,'Entity Types'!B:C,2,false)</f>
        <v>შპს</v>
      </c>
      <c r="E2500" s="1" t="b">
        <v>0</v>
      </c>
      <c r="F2500" s="6" t="s">
        <v>12349</v>
      </c>
      <c r="G2500" s="6" t="str">
        <f>VLOOKUP(W2500, Countries!B:H,7,false)</f>
        <v>საქართველო - GEO</v>
      </c>
      <c r="N2500" s="6" t="s">
        <v>12350</v>
      </c>
      <c r="P2500" s="6" t="s">
        <v>12351</v>
      </c>
      <c r="S2500" s="6">
        <v>2125.0</v>
      </c>
      <c r="T2500" s="1" t="str">
        <f t="shared" si="1"/>
        <v>ICE002499</v>
      </c>
      <c r="U2500" s="1" t="str">
        <f>TRIM(B2500)&amp;" (ს.კ. "&amp;TRIM(F2500)&amp;") - "&amp;VLOOKUP(X2500,'Entity Types'!B:C,2,false)</f>
        <v>იუ ელ სი ტერმინალ (ს.კ. 406351406) - შპს</v>
      </c>
      <c r="V2500" s="6" t="s">
        <v>62</v>
      </c>
      <c r="W2500" s="6" t="s">
        <v>63</v>
      </c>
      <c r="X2500" s="6" t="s">
        <v>64</v>
      </c>
    </row>
    <row r="2501">
      <c r="A2501" s="5">
        <v>45436.670876689815</v>
      </c>
      <c r="B2501" s="6" t="s">
        <v>12352</v>
      </c>
      <c r="C2501" s="6" t="s">
        <v>9778</v>
      </c>
      <c r="D2501" s="1" t="str">
        <f>VLOOKUP(X2501,'Entity Types'!B:C,2,false)</f>
        <v>შპს</v>
      </c>
      <c r="E2501" s="1" t="b">
        <v>0</v>
      </c>
      <c r="F2501" s="6" t="s">
        <v>12353</v>
      </c>
      <c r="G2501" s="6" t="str">
        <f>VLOOKUP(W2501, Countries!B:H,7,false)</f>
        <v>საქართველო - GEO</v>
      </c>
      <c r="N2501" s="6" t="s">
        <v>80</v>
      </c>
      <c r="P2501" s="6" t="s">
        <v>12354</v>
      </c>
      <c r="S2501" s="6">
        <v>2460.0</v>
      </c>
      <c r="T2501" s="1" t="str">
        <f t="shared" si="1"/>
        <v>ICE002500</v>
      </c>
      <c r="U2501" s="1" t="str">
        <f>TRIM(B2501)&amp;" (ს.კ. "&amp;TRIM(F2501)&amp;") - "&amp;VLOOKUP(X2501,'Entity Types'!B:C,2,false)</f>
        <v>ლაზმარ 2023 (ს.კ. 445722157) - შპს</v>
      </c>
      <c r="V2501" s="6" t="s">
        <v>62</v>
      </c>
      <c r="W2501" s="6" t="s">
        <v>63</v>
      </c>
      <c r="X2501" s="6" t="s">
        <v>64</v>
      </c>
    </row>
    <row r="2502">
      <c r="A2502" s="5">
        <v>45436.670876689815</v>
      </c>
      <c r="B2502" s="6" t="s">
        <v>12355</v>
      </c>
      <c r="C2502" s="6" t="s">
        <v>9778</v>
      </c>
      <c r="D2502" s="1" t="str">
        <f>VLOOKUP(X2502,'Entity Types'!B:C,2,false)</f>
        <v>შპს</v>
      </c>
      <c r="E2502" s="1" t="b">
        <v>0</v>
      </c>
      <c r="F2502" s="6" t="s">
        <v>12356</v>
      </c>
      <c r="G2502" s="6" t="str">
        <f>VLOOKUP(W2502, Countries!B:H,7,false)</f>
        <v>საქართველო - GEO</v>
      </c>
      <c r="N2502" s="6" t="s">
        <v>80</v>
      </c>
      <c r="P2502" s="6" t="s">
        <v>12357</v>
      </c>
      <c r="S2502" s="6">
        <v>2119.0</v>
      </c>
      <c r="T2502" s="1" t="str">
        <f t="shared" si="1"/>
        <v>ICE002501</v>
      </c>
      <c r="U2502" s="1" t="str">
        <f>TRIM(B2502)&amp;" (ს.კ. "&amp;TRIM(F2502)&amp;") - "&amp;VLOOKUP(X2502,'Entity Types'!B:C,2,false)</f>
        <v>მ.ტ.მ. (ს.კ. 406055487) - შპს</v>
      </c>
      <c r="V2502" s="6" t="s">
        <v>62</v>
      </c>
      <c r="W2502" s="6" t="s">
        <v>63</v>
      </c>
      <c r="X2502" s="6" t="s">
        <v>64</v>
      </c>
    </row>
    <row r="2503">
      <c r="A2503" s="5">
        <v>45436.670876689815</v>
      </c>
      <c r="B2503" s="6" t="s">
        <v>12358</v>
      </c>
      <c r="C2503" s="6" t="s">
        <v>9778</v>
      </c>
      <c r="D2503" s="1" t="str">
        <f>VLOOKUP(X2503,'Entity Types'!B:C,2,false)</f>
        <v>სს</v>
      </c>
      <c r="E2503" s="1" t="b">
        <v>0</v>
      </c>
      <c r="F2503" s="6" t="s">
        <v>12359</v>
      </c>
      <c r="G2503" s="6" t="str">
        <f>VLOOKUP(W2503, Countries!B:H,7,false)</f>
        <v>საქართველო - GEO</v>
      </c>
      <c r="N2503" s="6" t="s">
        <v>80</v>
      </c>
      <c r="P2503" s="6" t="s">
        <v>12360</v>
      </c>
      <c r="S2503" s="6">
        <v>2470.0</v>
      </c>
      <c r="T2503" s="1" t="str">
        <f t="shared" si="1"/>
        <v>ICE002502</v>
      </c>
      <c r="U2503" s="1" t="str">
        <f>TRIM(B2503)&amp;" (ს.კ. "&amp;TRIM(F2503)&amp;") - "&amp;VLOOKUP(X2503,'Entity Types'!B:C,2,false)</f>
        <v>საქართველოს რკინიგზა (ს.კ. 202886010) - სს</v>
      </c>
      <c r="V2503" s="6" t="s">
        <v>62</v>
      </c>
      <c r="W2503" s="6" t="s">
        <v>63</v>
      </c>
      <c r="X2503" s="6" t="s">
        <v>99</v>
      </c>
    </row>
    <row r="2504">
      <c r="A2504" s="5">
        <v>45436.670876689815</v>
      </c>
      <c r="B2504" s="6" t="s">
        <v>12361</v>
      </c>
      <c r="C2504" s="6" t="s">
        <v>9778</v>
      </c>
      <c r="D2504" s="1" t="str">
        <f>VLOOKUP(X2504,'Entity Types'!B:C,2,false)</f>
        <v>შპს</v>
      </c>
      <c r="E2504" s="1" t="b">
        <v>0</v>
      </c>
      <c r="F2504" s="6" t="s">
        <v>12362</v>
      </c>
      <c r="G2504" s="6" t="str">
        <f>VLOOKUP(W2504, Countries!B:H,7,false)</f>
        <v>საქართველო - GEO</v>
      </c>
      <c r="N2504" s="6" t="s">
        <v>80</v>
      </c>
      <c r="P2504" s="6" t="s">
        <v>12363</v>
      </c>
      <c r="S2504" s="6">
        <v>2516.0</v>
      </c>
      <c r="T2504" s="1" t="str">
        <f t="shared" si="1"/>
        <v>ICE002503</v>
      </c>
      <c r="U2504" s="1" t="str">
        <f>TRIM(B2504)&amp;" (ს.კ. "&amp;TRIM(F2504)&amp;") - "&amp;VLOOKUP(X2504,'Entity Types'!B:C,2,false)</f>
        <v>დამი (ს.კ. 406297449) - შპს</v>
      </c>
      <c r="V2504" s="6" t="s">
        <v>62</v>
      </c>
      <c r="W2504" s="6" t="s">
        <v>63</v>
      </c>
      <c r="X2504" s="6" t="s">
        <v>64</v>
      </c>
    </row>
    <row r="2505">
      <c r="A2505" s="5">
        <v>45436.670876689815</v>
      </c>
      <c r="B2505" s="6" t="s">
        <v>12364</v>
      </c>
      <c r="C2505" s="6" t="s">
        <v>9778</v>
      </c>
      <c r="D2505" s="1" t="str">
        <f>VLOOKUP(X2505,'Entity Types'!B:C,2,false)</f>
        <v>შპს</v>
      </c>
      <c r="E2505" s="1" t="b">
        <v>0</v>
      </c>
      <c r="F2505" s="6" t="s">
        <v>12365</v>
      </c>
      <c r="G2505" s="6" t="str">
        <f>VLOOKUP(W2505, Countries!B:H,7,false)</f>
        <v>საქართველო - GEO</v>
      </c>
      <c r="N2505" s="6" t="s">
        <v>80</v>
      </c>
      <c r="P2505" s="6" t="s">
        <v>12366</v>
      </c>
      <c r="S2505" s="6">
        <v>2476.0</v>
      </c>
      <c r="T2505" s="1" t="str">
        <f t="shared" si="1"/>
        <v>ICE002504</v>
      </c>
      <c r="U2505" s="1" t="str">
        <f>TRIM(B2505)&amp;" (ს.კ. "&amp;TRIM(F2505)&amp;") - "&amp;VLOOKUP(X2505,'Entity Types'!B:C,2,false)</f>
        <v>პროვაიდერ.ჯი PROVIDER.GE (ს.კ. 445427119) - შპს</v>
      </c>
      <c r="V2505" s="6" t="s">
        <v>62</v>
      </c>
      <c r="W2505" s="6" t="s">
        <v>63</v>
      </c>
      <c r="X2505" s="6" t="s">
        <v>64</v>
      </c>
    </row>
    <row r="2506">
      <c r="A2506" s="5">
        <v>45436.670876689815</v>
      </c>
      <c r="B2506" s="6" t="s">
        <v>12367</v>
      </c>
      <c r="C2506" s="6" t="s">
        <v>9778</v>
      </c>
      <c r="D2506" s="1" t="str">
        <f>VLOOKUP(X2506,'Entity Types'!B:C,2,false)</f>
        <v>შპს</v>
      </c>
      <c r="E2506" s="1" t="b">
        <v>0</v>
      </c>
      <c r="F2506" s="6" t="s">
        <v>12368</v>
      </c>
      <c r="G2506" s="6" t="str">
        <f>VLOOKUP(W2506, Countries!B:H,7,false)</f>
        <v>საქართველო - GEO</v>
      </c>
      <c r="N2506" s="6" t="s">
        <v>80</v>
      </c>
      <c r="P2506" s="6" t="s">
        <v>12369</v>
      </c>
      <c r="S2506" s="6">
        <v>2488.0</v>
      </c>
      <c r="T2506" s="1" t="str">
        <f t="shared" si="1"/>
        <v>ICE002505</v>
      </c>
      <c r="U2506" s="1" t="str">
        <f>TRIM(B2506)&amp;" (ს.კ. "&amp;TRIM(F2506)&amp;") - "&amp;VLOOKUP(X2506,'Entity Types'!B:C,2,false)</f>
        <v>ალგანი (ს.კ. 202246097) - შპს</v>
      </c>
      <c r="V2506" s="6" t="s">
        <v>62</v>
      </c>
      <c r="W2506" s="6" t="s">
        <v>63</v>
      </c>
      <c r="X2506" s="6" t="s">
        <v>64</v>
      </c>
    </row>
    <row r="2507">
      <c r="A2507" s="5">
        <v>45436.670876689815</v>
      </c>
      <c r="B2507" s="6" t="s">
        <v>12370</v>
      </c>
      <c r="C2507" s="6" t="s">
        <v>9778</v>
      </c>
      <c r="D2507" s="1" t="str">
        <f>VLOOKUP(X2507,'Entity Types'!B:C,2,false)</f>
        <v>შპს</v>
      </c>
      <c r="E2507" s="1" t="b">
        <v>0</v>
      </c>
      <c r="F2507" s="6" t="s">
        <v>12371</v>
      </c>
      <c r="G2507" s="6" t="str">
        <f>VLOOKUP(W2507, Countries!B:H,7,false)</f>
        <v>საქართველო - GEO</v>
      </c>
      <c r="N2507" s="6" t="s">
        <v>80</v>
      </c>
      <c r="P2507" s="6" t="s">
        <v>12372</v>
      </c>
      <c r="S2507" s="6">
        <v>2486.0</v>
      </c>
      <c r="T2507" s="1" t="str">
        <f t="shared" si="1"/>
        <v>ICE002506</v>
      </c>
      <c r="U2507" s="1" t="str">
        <f>TRIM(B2507)&amp;" (ს.კ. "&amp;TRIM(F2507)&amp;") - "&amp;VLOOKUP(X2507,'Entity Types'!B:C,2,false)</f>
        <v>თერმო კომფორტი (ს.კ. 401962159) - შპს</v>
      </c>
      <c r="V2507" s="6" t="s">
        <v>62</v>
      </c>
      <c r="W2507" s="6" t="s">
        <v>63</v>
      </c>
      <c r="X2507" s="6" t="s">
        <v>64</v>
      </c>
    </row>
    <row r="2508">
      <c r="A2508" s="5">
        <v>45436.670876689815</v>
      </c>
      <c r="B2508" s="6" t="s">
        <v>12373</v>
      </c>
      <c r="C2508" s="6" t="s">
        <v>9778</v>
      </c>
      <c r="D2508" s="1" t="str">
        <f>VLOOKUP(X2508,'Entity Types'!B:C,2,false)</f>
        <v>შპს</v>
      </c>
      <c r="E2508" s="1" t="b">
        <v>0</v>
      </c>
      <c r="F2508" s="6" t="s">
        <v>12374</v>
      </c>
      <c r="G2508" s="6" t="str">
        <f>VLOOKUP(W2508, Countries!B:H,7,false)</f>
        <v>საქართველო - GEO</v>
      </c>
      <c r="N2508" s="6" t="s">
        <v>80</v>
      </c>
      <c r="P2508" s="6" t="s">
        <v>12375</v>
      </c>
      <c r="S2508" s="6">
        <v>2158.0</v>
      </c>
      <c r="T2508" s="1" t="str">
        <f t="shared" si="1"/>
        <v>ICE002507</v>
      </c>
      <c r="U2508" s="1" t="str">
        <f>TRIM(B2508)&amp;" (ს.კ. "&amp;TRIM(F2508)&amp;") - "&amp;VLOOKUP(X2508,'Entity Types'!B:C,2,false)</f>
        <v>ცისკარი (ს.კ. 445593322) - შპს</v>
      </c>
      <c r="V2508" s="6" t="s">
        <v>62</v>
      </c>
      <c r="W2508" s="6" t="s">
        <v>63</v>
      </c>
      <c r="X2508" s="6" t="s">
        <v>64</v>
      </c>
    </row>
    <row r="2509">
      <c r="A2509" s="5">
        <v>45436.670876689815</v>
      </c>
      <c r="B2509" s="6" t="s">
        <v>12376</v>
      </c>
      <c r="C2509" s="6" t="s">
        <v>9778</v>
      </c>
      <c r="D2509" s="1" t="str">
        <f>VLOOKUP(X2509,'Entity Types'!B:C,2,false)</f>
        <v>შპს</v>
      </c>
      <c r="E2509" s="1" t="b">
        <v>0</v>
      </c>
      <c r="F2509" s="6" t="s">
        <v>12377</v>
      </c>
      <c r="G2509" s="6" t="str">
        <f>VLOOKUP(W2509, Countries!B:H,7,false)</f>
        <v>საქართველო - GEO</v>
      </c>
      <c r="N2509" s="6" t="s">
        <v>80</v>
      </c>
      <c r="P2509" s="6" t="s">
        <v>12378</v>
      </c>
      <c r="S2509" s="6">
        <v>2483.0</v>
      </c>
      <c r="T2509" s="1" t="str">
        <f t="shared" si="1"/>
        <v>ICE002508</v>
      </c>
      <c r="U2509" s="1" t="str">
        <f>TRIM(B2509)&amp;" (ს.კ. "&amp;TRIM(F2509)&amp;") - "&amp;VLOOKUP(X2509,'Entity Types'!B:C,2,false)</f>
        <v>გრანიტი (ს.კ. 406160238) - შპს</v>
      </c>
      <c r="V2509" s="6" t="s">
        <v>62</v>
      </c>
      <c r="W2509" s="6" t="s">
        <v>63</v>
      </c>
      <c r="X2509" s="6" t="s">
        <v>64</v>
      </c>
    </row>
    <row r="2510">
      <c r="A2510" s="5">
        <v>45436.670876689815</v>
      </c>
      <c r="B2510" s="6" t="s">
        <v>12379</v>
      </c>
      <c r="C2510" s="6" t="s">
        <v>9778</v>
      </c>
      <c r="D2510" s="1" t="str">
        <f>VLOOKUP(X2510,'Entity Types'!B:C,2,false)</f>
        <v>შპს</v>
      </c>
      <c r="E2510" s="1" t="b">
        <v>0</v>
      </c>
      <c r="F2510" s="6" t="s">
        <v>12380</v>
      </c>
      <c r="G2510" s="6" t="str">
        <f>VLOOKUP(W2510, Countries!B:H,7,false)</f>
        <v>საქართველო - GEO</v>
      </c>
      <c r="N2510" s="6" t="s">
        <v>80</v>
      </c>
      <c r="P2510" s="6" t="s">
        <v>12381</v>
      </c>
      <c r="S2510" s="6">
        <v>2482.0</v>
      </c>
      <c r="T2510" s="1" t="str">
        <f t="shared" si="1"/>
        <v>ICE002509</v>
      </c>
      <c r="U2510" s="1" t="str">
        <f>TRIM(B2510)&amp;" (ს.კ. "&amp;TRIM(F2510)&amp;") - "&amp;VLOOKUP(X2510,'Entity Types'!B:C,2,false)</f>
        <v>ორი ნაბიჯი (ს.კ. 204571668) - შპს</v>
      </c>
      <c r="V2510" s="6" t="s">
        <v>62</v>
      </c>
      <c r="W2510" s="6" t="s">
        <v>63</v>
      </c>
      <c r="X2510" s="6" t="s">
        <v>64</v>
      </c>
    </row>
    <row r="2511">
      <c r="A2511" s="5">
        <v>45436.670876689815</v>
      </c>
      <c r="B2511" s="6" t="s">
        <v>12382</v>
      </c>
      <c r="C2511" s="6" t="s">
        <v>9778</v>
      </c>
      <c r="D2511" s="1" t="str">
        <f>VLOOKUP(X2511,'Entity Types'!B:C,2,false)</f>
        <v>შპს</v>
      </c>
      <c r="E2511" s="1" t="b">
        <v>0</v>
      </c>
      <c r="F2511" s="6" t="s">
        <v>12383</v>
      </c>
      <c r="G2511" s="6" t="str">
        <f>VLOOKUP(W2511, Countries!B:H,7,false)</f>
        <v>საქართველო - GEO</v>
      </c>
      <c r="N2511" s="6" t="s">
        <v>80</v>
      </c>
      <c r="P2511" s="6" t="s">
        <v>12384</v>
      </c>
      <c r="S2511" s="6">
        <v>2415.0</v>
      </c>
      <c r="T2511" s="1" t="str">
        <f t="shared" si="1"/>
        <v>ICE002510</v>
      </c>
      <c r="U2511" s="1" t="str">
        <f>TRIM(B2511)&amp;" (ს.კ. "&amp;TRIM(F2511)&amp;") - "&amp;VLOOKUP(X2511,'Entity Types'!B:C,2,false)</f>
        <v>ბიდიო კონსალტინგ (ს.კ. 205214230) - შპს</v>
      </c>
      <c r="V2511" s="6" t="s">
        <v>62</v>
      </c>
      <c r="W2511" s="6" t="s">
        <v>63</v>
      </c>
      <c r="X2511" s="6" t="s">
        <v>64</v>
      </c>
    </row>
    <row r="2512">
      <c r="A2512" s="5">
        <v>45436.670876689815</v>
      </c>
      <c r="B2512" s="6" t="s">
        <v>12385</v>
      </c>
      <c r="C2512" s="6" t="s">
        <v>9778</v>
      </c>
      <c r="D2512" s="1" t="str">
        <f>VLOOKUP(X2512,'Entity Types'!B:C,2,false)</f>
        <v>შპს</v>
      </c>
      <c r="E2512" s="1" t="b">
        <v>0</v>
      </c>
      <c r="F2512" s="6" t="s">
        <v>12386</v>
      </c>
      <c r="G2512" s="6" t="str">
        <f>VLOOKUP(W2512, Countries!B:H,7,false)</f>
        <v>საქართველო - GEO</v>
      </c>
      <c r="N2512" s="6" t="s">
        <v>80</v>
      </c>
      <c r="P2512" s="6" t="s">
        <v>12387</v>
      </c>
      <c r="S2512" s="6">
        <v>2563.0</v>
      </c>
      <c r="T2512" s="1" t="str">
        <f t="shared" si="1"/>
        <v>ICE002511</v>
      </c>
      <c r="U2512" s="1" t="str">
        <f>TRIM(B2512)&amp;" (ს.კ. "&amp;TRIM(F2512)&amp;") - "&amp;VLOOKUP(X2512,'Entity Types'!B:C,2,false)</f>
        <v>ჯი ეს სი (ს.კ. 211368508) - შპს</v>
      </c>
      <c r="V2512" s="6" t="s">
        <v>62</v>
      </c>
      <c r="W2512" s="6" t="s">
        <v>63</v>
      </c>
      <c r="X2512" s="6" t="s">
        <v>64</v>
      </c>
    </row>
    <row r="2513">
      <c r="A2513" s="5">
        <v>45436.670876689815</v>
      </c>
      <c r="B2513" s="6" t="s">
        <v>12388</v>
      </c>
      <c r="C2513" s="6" t="s">
        <v>9778</v>
      </c>
      <c r="D2513" s="1" t="str">
        <f>VLOOKUP(X2513,'Entity Types'!B:C,2,false)</f>
        <v>შპს</v>
      </c>
      <c r="E2513" s="1" t="b">
        <v>0</v>
      </c>
      <c r="F2513" s="6" t="s">
        <v>12389</v>
      </c>
      <c r="G2513" s="6" t="str">
        <f>VLOOKUP(W2513, Countries!B:H,7,false)</f>
        <v>საქართველო - GEO</v>
      </c>
      <c r="N2513" s="6" t="s">
        <v>80</v>
      </c>
      <c r="P2513" s="6" t="s">
        <v>12390</v>
      </c>
      <c r="S2513" s="6">
        <v>2481.0</v>
      </c>
      <c r="T2513" s="1" t="str">
        <f t="shared" si="1"/>
        <v>ICE002512</v>
      </c>
      <c r="U2513" s="1" t="str">
        <f>TRIM(B2513)&amp;" (ს.კ. "&amp;TRIM(F2513)&amp;") - "&amp;VLOOKUP(X2513,'Entity Types'!B:C,2,false)</f>
        <v>Bai Group (ს.კ. 400067315) - შპს</v>
      </c>
      <c r="V2513" s="6" t="s">
        <v>62</v>
      </c>
      <c r="W2513" s="6" t="s">
        <v>63</v>
      </c>
      <c r="X2513" s="6" t="s">
        <v>64</v>
      </c>
    </row>
    <row r="2514">
      <c r="A2514" s="5">
        <v>45436.670876689815</v>
      </c>
      <c r="B2514" s="6" t="s">
        <v>12391</v>
      </c>
      <c r="C2514" s="6" t="s">
        <v>9778</v>
      </c>
      <c r="D2514" s="1" t="str">
        <f>VLOOKUP(X2514,'Entity Types'!B:C,2,false)</f>
        <v>შპს</v>
      </c>
      <c r="E2514" s="1" t="b">
        <v>0</v>
      </c>
      <c r="F2514" s="6" t="s">
        <v>12392</v>
      </c>
      <c r="G2514" s="6" t="str">
        <f>VLOOKUP(W2514, Countries!B:H,7,false)</f>
        <v>საქართველო - GEO</v>
      </c>
      <c r="N2514" s="6" t="s">
        <v>80</v>
      </c>
      <c r="P2514" s="6" t="s">
        <v>12393</v>
      </c>
      <c r="S2514" s="6">
        <v>2642.0</v>
      </c>
      <c r="T2514" s="1" t="str">
        <f t="shared" si="1"/>
        <v>ICE002513</v>
      </c>
      <c r="U2514" s="1" t="str">
        <f>TRIM(B2514)&amp;" (ს.კ. "&amp;TRIM(F2514)&amp;") - "&amp;VLOOKUP(X2514,'Entity Types'!B:C,2,false)</f>
        <v>იუნიქ სოლუშენს (ს.კ. 400183886) - შპს</v>
      </c>
      <c r="V2514" s="6" t="s">
        <v>62</v>
      </c>
      <c r="W2514" s="6" t="s">
        <v>63</v>
      </c>
      <c r="X2514" s="6" t="s">
        <v>64</v>
      </c>
    </row>
    <row r="2515">
      <c r="A2515" s="5">
        <v>45436.670876689815</v>
      </c>
      <c r="B2515" s="6" t="s">
        <v>12394</v>
      </c>
      <c r="C2515" s="6" t="s">
        <v>9778</v>
      </c>
      <c r="D2515" s="1" t="str">
        <f>VLOOKUP(X2515,'Entity Types'!B:C,2,false)</f>
        <v>შპს</v>
      </c>
      <c r="E2515" s="1" t="b">
        <v>0</v>
      </c>
      <c r="F2515" s="6" t="s">
        <v>12395</v>
      </c>
      <c r="G2515" s="6" t="str">
        <f>VLOOKUP(W2515, Countries!B:H,7,false)</f>
        <v>საქართველო - GEO</v>
      </c>
      <c r="N2515" s="6" t="s">
        <v>80</v>
      </c>
      <c r="P2515" s="6" t="s">
        <v>12396</v>
      </c>
      <c r="T2515" s="1" t="str">
        <f t="shared" si="1"/>
        <v>ICE002514</v>
      </c>
      <c r="U2515" s="1" t="str">
        <f>TRIM(B2515)&amp;" (ს.კ. "&amp;TRIM(F2515)&amp;") - "&amp;VLOOKUP(X2515,'Entity Types'!B:C,2,false)</f>
        <v>რომა მოტორსი (ს.კ. 445520151) - შპს</v>
      </c>
      <c r="V2515" s="6" t="s">
        <v>62</v>
      </c>
      <c r="W2515" s="6" t="s">
        <v>63</v>
      </c>
      <c r="X2515" s="6" t="s">
        <v>64</v>
      </c>
    </row>
    <row r="2516">
      <c r="A2516" s="5">
        <v>45436.670876689815</v>
      </c>
      <c r="B2516" s="6" t="s">
        <v>12397</v>
      </c>
      <c r="C2516" s="6" t="s">
        <v>9778</v>
      </c>
      <c r="D2516" s="1" t="str">
        <f>VLOOKUP(X2516,'Entity Types'!B:C,2,false)</f>
        <v>შპს</v>
      </c>
      <c r="E2516" s="1" t="b">
        <v>0</v>
      </c>
      <c r="F2516" s="6" t="s">
        <v>12398</v>
      </c>
      <c r="G2516" s="6" t="str">
        <f>VLOOKUP(W2516, Countries!B:H,7,false)</f>
        <v>საქართველო - GEO</v>
      </c>
      <c r="N2516" s="6" t="s">
        <v>80</v>
      </c>
      <c r="P2516" s="6" t="s">
        <v>12399</v>
      </c>
      <c r="S2516" s="6">
        <v>2150.0</v>
      </c>
      <c r="T2516" s="1" t="str">
        <f t="shared" si="1"/>
        <v>ICE002515</v>
      </c>
      <c r="U2516" s="1" t="str">
        <f>TRIM(B2516)&amp;" (ს.კ. "&amp;TRIM(F2516)&amp;") - "&amp;VLOOKUP(X2516,'Entity Types'!B:C,2,false)</f>
        <v>ავტო (ს.კ. 405326142) - შპს</v>
      </c>
      <c r="V2516" s="6" t="s">
        <v>62</v>
      </c>
      <c r="W2516" s="6" t="s">
        <v>63</v>
      </c>
      <c r="X2516" s="6" t="s">
        <v>64</v>
      </c>
    </row>
    <row r="2517">
      <c r="A2517" s="5">
        <v>45436.670876689815</v>
      </c>
      <c r="B2517" s="6" t="s">
        <v>12400</v>
      </c>
      <c r="C2517" s="6" t="s">
        <v>9778</v>
      </c>
      <c r="D2517" s="1" t="str">
        <f>VLOOKUP(X2517,'Entity Types'!B:C,2,false)</f>
        <v>შპს</v>
      </c>
      <c r="E2517" s="1" t="b">
        <v>0</v>
      </c>
      <c r="F2517" s="6" t="s">
        <v>12401</v>
      </c>
      <c r="G2517" s="6" t="str">
        <f>VLOOKUP(W2517, Countries!B:H,7,false)</f>
        <v>საქართველო - GEO</v>
      </c>
      <c r="N2517" s="6" t="s">
        <v>80</v>
      </c>
      <c r="P2517" s="6" t="s">
        <v>12402</v>
      </c>
      <c r="S2517" s="6">
        <v>2174.0</v>
      </c>
      <c r="T2517" s="1" t="str">
        <f t="shared" si="1"/>
        <v>ICE002516</v>
      </c>
      <c r="U2517" s="1" t="str">
        <f>TRIM(B2517)&amp;" (ს.კ. "&amp;TRIM(F2517)&amp;") - "&amp;VLOOKUP(X2517,'Entity Types'!B:C,2,false)</f>
        <v>ტენდერს.ჯი (ს.კ. 405244258) - შპს</v>
      </c>
      <c r="V2517" s="6" t="s">
        <v>62</v>
      </c>
      <c r="W2517" s="6" t="s">
        <v>63</v>
      </c>
      <c r="X2517" s="6" t="s">
        <v>64</v>
      </c>
    </row>
    <row r="2518">
      <c r="A2518" s="5">
        <v>45436.670876689815</v>
      </c>
      <c r="B2518" s="6" t="s">
        <v>12403</v>
      </c>
      <c r="C2518" s="6" t="s">
        <v>9778</v>
      </c>
      <c r="D2518" s="1" t="str">
        <f>VLOOKUP(X2518,'Entity Types'!B:C,2,false)</f>
        <v>სს</v>
      </c>
      <c r="E2518" s="1" t="b">
        <v>0</v>
      </c>
      <c r="F2518" s="6" t="s">
        <v>12404</v>
      </c>
      <c r="G2518" s="6" t="str">
        <f>VLOOKUP(W2518, Countries!B:H,7,false)</f>
        <v>საქართველო - GEO</v>
      </c>
      <c r="N2518" s="6" t="s">
        <v>80</v>
      </c>
      <c r="P2518" s="6" t="s">
        <v>12405</v>
      </c>
      <c r="S2518" s="6">
        <v>2416.0</v>
      </c>
      <c r="T2518" s="1" t="str">
        <f t="shared" si="1"/>
        <v>ICE002517</v>
      </c>
      <c r="U2518" s="1" t="str">
        <f>TRIM(B2518)&amp;" (ს.კ. "&amp;TRIM(F2518)&amp;") - "&amp;VLOOKUP(X2518,'Entity Types'!B:C,2,false)</f>
        <v>დიჯიტრონი (ს.კ. 205033444) - სს</v>
      </c>
      <c r="V2518" s="6" t="s">
        <v>62</v>
      </c>
      <c r="W2518" s="6" t="s">
        <v>63</v>
      </c>
      <c r="X2518" s="6" t="s">
        <v>99</v>
      </c>
    </row>
    <row r="2519">
      <c r="A2519" s="5">
        <v>45436.670876689815</v>
      </c>
      <c r="B2519" s="6" t="s">
        <v>12406</v>
      </c>
      <c r="C2519" s="6" t="s">
        <v>9778</v>
      </c>
      <c r="D2519" s="1" t="str">
        <f>VLOOKUP(X2519,'Entity Types'!B:C,2,false)</f>
        <v>შპს</v>
      </c>
      <c r="E2519" s="1" t="b">
        <v>0</v>
      </c>
      <c r="F2519" s="6" t="s">
        <v>12407</v>
      </c>
      <c r="G2519" s="6" t="str">
        <f>VLOOKUP(W2519, Countries!B:H,7,false)</f>
        <v>საქართველო - GEO</v>
      </c>
      <c r="N2519" s="6" t="s">
        <v>80</v>
      </c>
      <c r="P2519" s="6" t="s">
        <v>12408</v>
      </c>
      <c r="S2519" s="6">
        <v>2461.0</v>
      </c>
      <c r="T2519" s="1" t="str">
        <f t="shared" si="1"/>
        <v>ICE002518</v>
      </c>
      <c r="U2519" s="1" t="str">
        <f>TRIM(B2519)&amp;" (ს.კ. "&amp;TRIM(F2519)&amp;") - "&amp;VLOOKUP(X2519,'Entity Types'!B:C,2,false)</f>
        <v>სერვისპლიუსი (ს.კ. 405425115) - შპს</v>
      </c>
      <c r="V2519" s="6" t="s">
        <v>62</v>
      </c>
      <c r="W2519" s="6" t="s">
        <v>63</v>
      </c>
      <c r="X2519" s="6" t="s">
        <v>64</v>
      </c>
    </row>
    <row r="2520">
      <c r="A2520" s="5">
        <v>45436.670876689815</v>
      </c>
      <c r="B2520" s="6" t="s">
        <v>12409</v>
      </c>
      <c r="C2520" s="6" t="s">
        <v>9778</v>
      </c>
      <c r="D2520" s="1" t="str">
        <f>VLOOKUP(X2520,'Entity Types'!B:C,2,false)</f>
        <v>შპს</v>
      </c>
      <c r="E2520" s="1" t="b">
        <v>0</v>
      </c>
      <c r="F2520" s="6" t="s">
        <v>12410</v>
      </c>
      <c r="G2520" s="6" t="str">
        <f>VLOOKUP(W2520, Countries!B:H,7,false)</f>
        <v>საქართველო - GEO</v>
      </c>
      <c r="N2520" s="6" t="s">
        <v>80</v>
      </c>
      <c r="P2520" s="6" t="s">
        <v>12411</v>
      </c>
      <c r="S2520" s="6">
        <v>2385.0</v>
      </c>
      <c r="T2520" s="1" t="str">
        <f t="shared" si="1"/>
        <v>ICE002519</v>
      </c>
      <c r="U2520" s="1" t="str">
        <f>TRIM(B2520)&amp;" (ს.კ. "&amp;TRIM(F2520)&amp;") - "&amp;VLOOKUP(X2520,'Entity Types'!B:C,2,false)</f>
        <v>ქვევრები (ს.კ. 431178343) - შპს</v>
      </c>
      <c r="V2520" s="6" t="s">
        <v>62</v>
      </c>
      <c r="W2520" s="6" t="s">
        <v>63</v>
      </c>
      <c r="X2520" s="6" t="s">
        <v>64</v>
      </c>
    </row>
    <row r="2521">
      <c r="A2521" s="5">
        <v>45436.670876689815</v>
      </c>
      <c r="B2521" s="6" t="s">
        <v>12412</v>
      </c>
      <c r="C2521" s="6" t="s">
        <v>9778</v>
      </c>
      <c r="D2521" s="1" t="str">
        <f>VLOOKUP(X2521,'Entity Types'!B:C,2,false)</f>
        <v>შპს</v>
      </c>
      <c r="E2521" s="1" t="b">
        <v>0</v>
      </c>
      <c r="F2521" s="6" t="s">
        <v>12413</v>
      </c>
      <c r="G2521" s="6" t="str">
        <f>VLOOKUP(W2521, Countries!B:H,7,false)</f>
        <v>საქართველო - GEO</v>
      </c>
      <c r="N2521" s="6" t="s">
        <v>80</v>
      </c>
      <c r="P2521" s="6" t="s">
        <v>12414</v>
      </c>
      <c r="S2521" s="6">
        <v>2410.0</v>
      </c>
      <c r="T2521" s="1" t="str">
        <f t="shared" si="1"/>
        <v>ICE002520</v>
      </c>
      <c r="U2521" s="1" t="str">
        <f>TRIM(B2521)&amp;" (ს.კ. "&amp;TRIM(F2521)&amp;") - "&amp;VLOOKUP(X2521,'Entity Types'!B:C,2,false)</f>
        <v>ენ.ჯი.ჯგუფი (ს.კ. 401944955) - შპს</v>
      </c>
      <c r="V2521" s="6" t="s">
        <v>62</v>
      </c>
      <c r="W2521" s="6" t="s">
        <v>63</v>
      </c>
      <c r="X2521" s="6" t="s">
        <v>64</v>
      </c>
    </row>
    <row r="2522">
      <c r="A2522" s="5">
        <v>45436.670876689815</v>
      </c>
      <c r="B2522" s="6" t="s">
        <v>12415</v>
      </c>
      <c r="C2522" s="6" t="s">
        <v>9778</v>
      </c>
      <c r="D2522" s="1" t="str">
        <f>VLOOKUP(X2522,'Entity Types'!B:C,2,false)</f>
        <v>შპს</v>
      </c>
      <c r="E2522" s="1" t="b">
        <v>0</v>
      </c>
      <c r="F2522" s="6" t="s">
        <v>12416</v>
      </c>
      <c r="G2522" s="6" t="str">
        <f>VLOOKUP(W2522, Countries!B:H,7,false)</f>
        <v>საქართველო - GEO</v>
      </c>
      <c r="N2522" s="6" t="s">
        <v>80</v>
      </c>
      <c r="P2522" s="6" t="s">
        <v>12417</v>
      </c>
      <c r="S2522" s="6">
        <v>2393.0</v>
      </c>
      <c r="T2522" s="1" t="str">
        <f t="shared" si="1"/>
        <v>ICE002521</v>
      </c>
      <c r="U2522" s="1" t="str">
        <f>TRIM(B2522)&amp;" (ს.კ. "&amp;TRIM(F2522)&amp;") - "&amp;VLOOKUP(X2522,'Entity Types'!B:C,2,false)</f>
        <v>ჭავჭავაძის 64ა (ს.კ. 404890908) - შპს</v>
      </c>
      <c r="V2522" s="6" t="s">
        <v>62</v>
      </c>
      <c r="W2522" s="6" t="s">
        <v>63</v>
      </c>
      <c r="X2522" s="6" t="s">
        <v>64</v>
      </c>
    </row>
    <row r="2523">
      <c r="A2523" s="5">
        <v>45436.670876689815</v>
      </c>
      <c r="B2523" s="6" t="s">
        <v>12418</v>
      </c>
      <c r="C2523" s="6" t="s">
        <v>9778</v>
      </c>
      <c r="D2523" s="1" t="str">
        <f>VLOOKUP(X2523,'Entity Types'!B:C,2,false)</f>
        <v>შპს</v>
      </c>
      <c r="E2523" s="1" t="b">
        <v>0</v>
      </c>
      <c r="F2523" s="6" t="s">
        <v>12419</v>
      </c>
      <c r="G2523" s="6" t="str">
        <f>VLOOKUP(W2523, Countries!B:H,7,false)</f>
        <v>საქართველო - GEO</v>
      </c>
      <c r="N2523" s="6" t="s">
        <v>80</v>
      </c>
      <c r="P2523" s="6" t="s">
        <v>12420</v>
      </c>
      <c r="T2523" s="1" t="str">
        <f t="shared" si="1"/>
        <v>ICE002522</v>
      </c>
      <c r="U2523" s="1" t="str">
        <f>TRIM(B2523)&amp;" (ს.კ. "&amp;TRIM(F2523)&amp;") - "&amp;VLOOKUP(X2523,'Entity Types'!B:C,2,false)</f>
        <v>მარგარიტა (ს.კ. 445573601) - შპს</v>
      </c>
      <c r="V2523" s="6" t="s">
        <v>62</v>
      </c>
      <c r="W2523" s="6" t="s">
        <v>63</v>
      </c>
      <c r="X2523" s="6" t="s">
        <v>64</v>
      </c>
    </row>
    <row r="2524">
      <c r="A2524" s="5">
        <v>45436.670876689815</v>
      </c>
      <c r="B2524" s="6" t="s">
        <v>12421</v>
      </c>
      <c r="C2524" s="6" t="s">
        <v>9778</v>
      </c>
      <c r="D2524" s="1" t="str">
        <f>VLOOKUP(X2524,'Entity Types'!B:C,2,false)</f>
        <v>შპს</v>
      </c>
      <c r="E2524" s="1" t="b">
        <v>0</v>
      </c>
      <c r="F2524" s="6" t="s">
        <v>12422</v>
      </c>
      <c r="G2524" s="6" t="str">
        <f>VLOOKUP(W2524, Countries!B:H,7,false)</f>
        <v>საქართველო - GEO</v>
      </c>
      <c r="N2524" s="6" t="s">
        <v>80</v>
      </c>
      <c r="P2524" s="6" t="s">
        <v>12423</v>
      </c>
      <c r="S2524" s="6">
        <v>2432.0</v>
      </c>
      <c r="T2524" s="1" t="str">
        <f t="shared" si="1"/>
        <v>ICE002523</v>
      </c>
      <c r="U2524" s="1" t="str">
        <f>TRIM(B2524)&amp;" (ს.კ. "&amp;TRIM(F2524)&amp;") - "&amp;VLOOKUP(X2524,'Entity Types'!B:C,2,false)</f>
        <v>ბალჯიოღლუ ჯორჯია (ს.კ. 405568844) - შპს</v>
      </c>
      <c r="V2524" s="6" t="s">
        <v>62</v>
      </c>
      <c r="W2524" s="6" t="s">
        <v>63</v>
      </c>
      <c r="X2524" s="6" t="s">
        <v>64</v>
      </c>
    </row>
    <row r="2525">
      <c r="A2525" s="5">
        <v>45436.670876689815</v>
      </c>
      <c r="B2525" s="6" t="s">
        <v>12424</v>
      </c>
      <c r="C2525" s="6" t="s">
        <v>9778</v>
      </c>
      <c r="D2525" s="1" t="str">
        <f>VLOOKUP(X2525,'Entity Types'!B:C,2,false)</f>
        <v>შპს</v>
      </c>
      <c r="E2525" s="1" t="b">
        <v>0</v>
      </c>
      <c r="F2525" s="6" t="s">
        <v>12425</v>
      </c>
      <c r="G2525" s="6" t="str">
        <f>VLOOKUP(W2525, Countries!B:H,7,false)</f>
        <v>საქართველო - GEO</v>
      </c>
      <c r="N2525" s="6" t="s">
        <v>80</v>
      </c>
      <c r="P2525" s="6" t="s">
        <v>12426</v>
      </c>
      <c r="S2525" s="6">
        <v>1957.0</v>
      </c>
      <c r="T2525" s="1" t="str">
        <f t="shared" si="1"/>
        <v>ICE002524</v>
      </c>
      <c r="U2525" s="1" t="str">
        <f>TRIM(B2525)&amp;" (ს.კ. "&amp;TRIM(F2525)&amp;") - "&amp;VLOOKUP(X2525,'Entity Types'!B:C,2,false)</f>
        <v>1კვ.ჯი (ს.კ. 404606832) - შპს</v>
      </c>
      <c r="V2525" s="6" t="s">
        <v>62</v>
      </c>
      <c r="W2525" s="6" t="s">
        <v>63</v>
      </c>
      <c r="X2525" s="6" t="s">
        <v>64</v>
      </c>
    </row>
    <row r="2526">
      <c r="A2526" s="5">
        <v>45436.670876689815</v>
      </c>
      <c r="B2526" s="6" t="s">
        <v>12427</v>
      </c>
      <c r="C2526" s="6" t="s">
        <v>9778</v>
      </c>
      <c r="D2526" s="1" t="str">
        <f>VLOOKUP(X2526,'Entity Types'!B:C,2,false)</f>
        <v>შპს</v>
      </c>
      <c r="E2526" s="1" t="b">
        <v>0</v>
      </c>
      <c r="F2526" s="6" t="s">
        <v>12428</v>
      </c>
      <c r="G2526" s="6" t="str">
        <f>VLOOKUP(W2526, Countries!B:H,7,false)</f>
        <v>საქართველო - GEO</v>
      </c>
      <c r="N2526" s="6" t="s">
        <v>80</v>
      </c>
      <c r="P2526" s="6" t="s">
        <v>12429</v>
      </c>
      <c r="S2526" s="6">
        <v>2254.0</v>
      </c>
      <c r="T2526" s="1" t="str">
        <f t="shared" si="1"/>
        <v>ICE002525</v>
      </c>
      <c r="U2526" s="1" t="str">
        <f>TRIM(B2526)&amp;" (ს.კ. "&amp;TRIM(F2526)&amp;") - "&amp;VLOOKUP(X2526,'Entity Types'!B:C,2,false)</f>
        <v>ტექ რეგლამენტ ინსპექტი (ს.კ. 400206852) - შპს</v>
      </c>
      <c r="V2526" s="6" t="s">
        <v>62</v>
      </c>
      <c r="W2526" s="6" t="s">
        <v>63</v>
      </c>
      <c r="X2526" s="6" t="s">
        <v>64</v>
      </c>
    </row>
    <row r="2527">
      <c r="A2527" s="5">
        <v>45436.670876689815</v>
      </c>
      <c r="B2527" s="6" t="s">
        <v>12430</v>
      </c>
      <c r="C2527" s="6" t="s">
        <v>9778</v>
      </c>
      <c r="D2527" s="1" t="str">
        <f>VLOOKUP(X2527,'Entity Types'!B:C,2,false)</f>
        <v>შპს</v>
      </c>
      <c r="E2527" s="1" t="b">
        <v>0</v>
      </c>
      <c r="F2527" s="6" t="s">
        <v>12431</v>
      </c>
      <c r="G2527" s="6" t="str">
        <f>VLOOKUP(W2527, Countries!B:H,7,false)</f>
        <v>საქართველო - GEO</v>
      </c>
      <c r="N2527" s="6" t="s">
        <v>80</v>
      </c>
      <c r="P2527" s="6" t="s">
        <v>12432</v>
      </c>
      <c r="S2527" s="6">
        <v>1951.0</v>
      </c>
      <c r="T2527" s="1" t="str">
        <f t="shared" si="1"/>
        <v>ICE002526</v>
      </c>
      <c r="U2527" s="1" t="str">
        <f>TRIM(B2527)&amp;" (ს.კ. "&amp;TRIM(F2527)&amp;") - "&amp;VLOOKUP(X2527,'Entity Types'!B:C,2,false)</f>
        <v>ზევსი (ს.კ. 445400593) - შპს</v>
      </c>
      <c r="V2527" s="6" t="s">
        <v>62</v>
      </c>
      <c r="W2527" s="6" t="s">
        <v>63</v>
      </c>
      <c r="X2527" s="6" t="s">
        <v>64</v>
      </c>
    </row>
    <row r="2528">
      <c r="A2528" s="5">
        <v>45436.670876689815</v>
      </c>
      <c r="B2528" s="6" t="s">
        <v>12433</v>
      </c>
      <c r="C2528" s="6" t="s">
        <v>9778</v>
      </c>
      <c r="D2528" s="1" t="str">
        <f>VLOOKUP(X2528,'Entity Types'!B:C,2,false)</f>
        <v>შპს</v>
      </c>
      <c r="E2528" s="1" t="b">
        <v>0</v>
      </c>
      <c r="F2528" s="6" t="s">
        <v>12434</v>
      </c>
      <c r="G2528" s="6" t="str">
        <f>VLOOKUP(W2528, Countries!B:H,7,false)</f>
        <v>საქართველო - GEO</v>
      </c>
      <c r="N2528" s="6" t="s">
        <v>80</v>
      </c>
      <c r="P2528" s="6" t="s">
        <v>12435</v>
      </c>
      <c r="S2528" s="6">
        <v>2219.0</v>
      </c>
      <c r="T2528" s="1" t="str">
        <f t="shared" si="1"/>
        <v>ICE002527</v>
      </c>
      <c r="U2528" s="1" t="str">
        <f>TRIM(B2528)&amp;" (ს.კ. "&amp;TRIM(F2528)&amp;") - "&amp;VLOOKUP(X2528,'Entity Types'!B:C,2,false)</f>
        <v>გრინკოდი (ს.კ. 424618248) - შპს</v>
      </c>
      <c r="V2528" s="6" t="s">
        <v>62</v>
      </c>
      <c r="W2528" s="6" t="s">
        <v>63</v>
      </c>
      <c r="X2528" s="6" t="s">
        <v>64</v>
      </c>
    </row>
    <row r="2529">
      <c r="A2529" s="5">
        <v>45436.670876689815</v>
      </c>
      <c r="B2529" s="6" t="s">
        <v>12436</v>
      </c>
      <c r="C2529" s="6" t="s">
        <v>9778</v>
      </c>
      <c r="D2529" s="1" t="str">
        <f>VLOOKUP(X2529,'Entity Types'!B:C,2,false)</f>
        <v>შპს</v>
      </c>
      <c r="E2529" s="1" t="b">
        <v>0</v>
      </c>
      <c r="F2529" s="6" t="s">
        <v>12437</v>
      </c>
      <c r="G2529" s="6" t="str">
        <f>VLOOKUP(W2529, Countries!B:H,7,false)</f>
        <v>საქართველო - GEO</v>
      </c>
      <c r="N2529" s="6" t="s">
        <v>80</v>
      </c>
      <c r="P2529" s="6" t="s">
        <v>12438</v>
      </c>
      <c r="S2529" s="6">
        <v>2188.0</v>
      </c>
      <c r="T2529" s="1" t="str">
        <f t="shared" si="1"/>
        <v>ICE002528</v>
      </c>
      <c r="U2529" s="1" t="str">
        <f>TRIM(B2529)&amp;" (ს.კ. "&amp;TRIM(F2529)&amp;") - "&amp;VLOOKUP(X2529,'Entity Types'!B:C,2,false)</f>
        <v>კავკაზ დიზელ (ს.კ. 406319559) - შპს</v>
      </c>
      <c r="V2529" s="6" t="s">
        <v>62</v>
      </c>
      <c r="W2529" s="6" t="s">
        <v>63</v>
      </c>
      <c r="X2529" s="6" t="s">
        <v>64</v>
      </c>
    </row>
    <row r="2530">
      <c r="A2530" s="5">
        <v>45436.670876689815</v>
      </c>
      <c r="B2530" s="6" t="s">
        <v>12439</v>
      </c>
      <c r="C2530" s="6" t="s">
        <v>9778</v>
      </c>
      <c r="D2530" s="1" t="str">
        <f>VLOOKUP(X2530,'Entity Types'!B:C,2,false)</f>
        <v>შპს</v>
      </c>
      <c r="E2530" s="1" t="b">
        <v>0</v>
      </c>
      <c r="F2530" s="6" t="s">
        <v>12440</v>
      </c>
      <c r="G2530" s="6" t="str">
        <f>VLOOKUP(W2530, Countries!B:H,7,false)</f>
        <v>საქართველო - GEO</v>
      </c>
      <c r="N2530" s="6" t="s">
        <v>80</v>
      </c>
      <c r="P2530" s="6" t="s">
        <v>12441</v>
      </c>
      <c r="S2530" s="6">
        <v>2189.0</v>
      </c>
      <c r="T2530" s="1" t="str">
        <f t="shared" si="1"/>
        <v>ICE002529</v>
      </c>
      <c r="U2530" s="1" t="str">
        <f>TRIM(B2530)&amp;" (ს.კ. "&amp;TRIM(F2530)&amp;") - "&amp;VLOOKUP(X2530,'Entity Types'!B:C,2,false)</f>
        <v>მალო გრუპი (ს.კ. 400318928) - შპს</v>
      </c>
      <c r="V2530" s="6" t="s">
        <v>62</v>
      </c>
      <c r="W2530" s="6" t="s">
        <v>63</v>
      </c>
      <c r="X2530" s="6" t="s">
        <v>64</v>
      </c>
    </row>
    <row r="2531">
      <c r="A2531" s="5">
        <v>45436.670876689815</v>
      </c>
      <c r="B2531" s="6" t="s">
        <v>12442</v>
      </c>
      <c r="C2531" s="6" t="s">
        <v>9778</v>
      </c>
      <c r="D2531" s="1" t="str">
        <f>VLOOKUP(X2531,'Entity Types'!B:C,2,false)</f>
        <v>შპს</v>
      </c>
      <c r="E2531" s="1" t="b">
        <v>0</v>
      </c>
      <c r="F2531" s="6" t="s">
        <v>12443</v>
      </c>
      <c r="G2531" s="6" t="str">
        <f>VLOOKUP(W2531, Countries!B:H,7,false)</f>
        <v>საქართველო - GEO</v>
      </c>
      <c r="N2531" s="6" t="s">
        <v>80</v>
      </c>
      <c r="P2531" s="6" t="s">
        <v>12444</v>
      </c>
      <c r="T2531" s="1" t="str">
        <f t="shared" si="1"/>
        <v>ICE002530</v>
      </c>
      <c r="U2531" s="1" t="str">
        <f>TRIM(B2531)&amp;" (ს.კ. "&amp;TRIM(F2531)&amp;") - "&amp;VLOOKUP(X2531,'Entity Types'!B:C,2,false)</f>
        <v>ბლექ სი (ს.კ. 401985606) - შპს</v>
      </c>
      <c r="V2531" s="6" t="s">
        <v>62</v>
      </c>
      <c r="W2531" s="6" t="s">
        <v>63</v>
      </c>
      <c r="X2531" s="6" t="s">
        <v>64</v>
      </c>
    </row>
    <row r="2532">
      <c r="A2532" s="5">
        <v>45436.670876689815</v>
      </c>
      <c r="B2532" s="6" t="s">
        <v>12445</v>
      </c>
      <c r="C2532" s="6" t="s">
        <v>9778</v>
      </c>
      <c r="D2532" s="1" t="str">
        <f>VLOOKUP(X2532,'Entity Types'!B:C,2,false)</f>
        <v>შპს</v>
      </c>
      <c r="E2532" s="1" t="b">
        <v>0</v>
      </c>
      <c r="F2532" s="6" t="s">
        <v>12446</v>
      </c>
      <c r="G2532" s="6" t="str">
        <f>VLOOKUP(W2532, Countries!B:H,7,false)</f>
        <v>საქართველო - GEO</v>
      </c>
      <c r="N2532" s="6" t="s">
        <v>80</v>
      </c>
      <c r="P2532" s="6" t="s">
        <v>12447</v>
      </c>
      <c r="S2532" s="6">
        <v>2191.0</v>
      </c>
      <c r="T2532" s="1" t="str">
        <f t="shared" si="1"/>
        <v>ICE002531</v>
      </c>
      <c r="U2532" s="1" t="str">
        <f>TRIM(B2532)&amp;" (ს.კ. "&amp;TRIM(F2532)&amp;") - "&amp;VLOOKUP(X2532,'Entity Types'!B:C,2,false)</f>
        <v>ვის (ს.კ. 405219767) - შპს</v>
      </c>
      <c r="V2532" s="6" t="s">
        <v>62</v>
      </c>
      <c r="W2532" s="6" t="s">
        <v>63</v>
      </c>
      <c r="X2532" s="6" t="s">
        <v>64</v>
      </c>
    </row>
    <row r="2533">
      <c r="A2533" s="5">
        <v>45436.670876689815</v>
      </c>
      <c r="B2533" s="6" t="s">
        <v>12448</v>
      </c>
      <c r="C2533" s="6" t="s">
        <v>9778</v>
      </c>
      <c r="D2533" s="1" t="str">
        <f>VLOOKUP(X2533,'Entity Types'!B:C,2,false)</f>
        <v>შპს</v>
      </c>
      <c r="E2533" s="1" t="b">
        <v>0</v>
      </c>
      <c r="F2533" s="6" t="s">
        <v>12449</v>
      </c>
      <c r="G2533" s="6" t="str">
        <f>VLOOKUP(W2533, Countries!B:H,7,false)</f>
        <v>საქართველო - GEO</v>
      </c>
      <c r="N2533" s="6" t="s">
        <v>80</v>
      </c>
      <c r="P2533" s="6" t="s">
        <v>12450</v>
      </c>
      <c r="S2533" s="6">
        <v>2021.0</v>
      </c>
      <c r="T2533" s="1" t="str">
        <f t="shared" si="1"/>
        <v>ICE002532</v>
      </c>
      <c r="U2533" s="1" t="str">
        <f>TRIM(B2533)&amp;" (ს.კ. "&amp;TRIM(F2533)&amp;") - "&amp;VLOOKUP(X2533,'Entity Types'!B:C,2,false)</f>
        <v>ჯორჯიან ჰოტელ მენეჯმენტი (ს.კ. 404385722) - შპს</v>
      </c>
      <c r="V2533" s="6" t="s">
        <v>62</v>
      </c>
      <c r="W2533" s="6" t="s">
        <v>63</v>
      </c>
      <c r="X2533" s="6" t="s">
        <v>64</v>
      </c>
    </row>
    <row r="2534">
      <c r="A2534" s="5">
        <v>45436.670876689815</v>
      </c>
      <c r="B2534" s="6" t="s">
        <v>12451</v>
      </c>
      <c r="C2534" s="6" t="s">
        <v>9778</v>
      </c>
      <c r="D2534" s="1" t="str">
        <f>VLOOKUP(X2534,'Entity Types'!B:C,2,false)</f>
        <v>შპს</v>
      </c>
      <c r="E2534" s="1" t="b">
        <v>0</v>
      </c>
      <c r="F2534" s="6" t="s">
        <v>12452</v>
      </c>
      <c r="G2534" s="6" t="str">
        <f>VLOOKUP(W2534, Countries!B:H,7,false)</f>
        <v>საქართველო - GEO</v>
      </c>
      <c r="N2534" s="6" t="s">
        <v>80</v>
      </c>
      <c r="P2534" s="6" t="s">
        <v>12453</v>
      </c>
      <c r="S2534" s="6">
        <v>1895.0</v>
      </c>
      <c r="T2534" s="1" t="str">
        <f t="shared" si="1"/>
        <v>ICE002533</v>
      </c>
      <c r="U2534" s="1" t="str">
        <f>TRIM(B2534)&amp;" (ს.კ. "&amp;TRIM(F2534)&amp;") - "&amp;VLOOKUP(X2534,'Entity Types'!B:C,2,false)</f>
        <v>შრომის უსაფრთხოების ევროპული ცენტრი (ს.კ. 431954343) - შპს</v>
      </c>
      <c r="V2534" s="6" t="s">
        <v>62</v>
      </c>
      <c r="W2534" s="6" t="s">
        <v>63</v>
      </c>
      <c r="X2534" s="6" t="s">
        <v>64</v>
      </c>
    </row>
    <row r="2535">
      <c r="A2535" s="5">
        <v>45436.670876689815</v>
      </c>
      <c r="B2535" s="6" t="s">
        <v>12454</v>
      </c>
      <c r="C2535" s="6" t="s">
        <v>9778</v>
      </c>
      <c r="D2535" s="1" t="str">
        <f>VLOOKUP(X2535,'Entity Types'!B:C,2,false)</f>
        <v>შპს</v>
      </c>
      <c r="E2535" s="1" t="b">
        <v>0</v>
      </c>
      <c r="F2535" s="6" t="s">
        <v>12455</v>
      </c>
      <c r="G2535" s="6" t="str">
        <f>VLOOKUP(W2535, Countries!B:H,7,false)</f>
        <v>საქართველო - GEO</v>
      </c>
      <c r="N2535" s="6" t="s">
        <v>80</v>
      </c>
      <c r="P2535" s="6" t="s">
        <v>12456</v>
      </c>
      <c r="S2535" s="6">
        <v>1971.0</v>
      </c>
      <c r="T2535" s="1" t="str">
        <f t="shared" si="1"/>
        <v>ICE002534</v>
      </c>
      <c r="U2535" s="1" t="str">
        <f>TRIM(B2535)&amp;" (ს.კ. "&amp;TRIM(F2535)&amp;") - "&amp;VLOOKUP(X2535,'Entity Types'!B:C,2,false)</f>
        <v>ნანო ლოჯისტიკს გრუპ (ს.კ. 405090360) - შპს</v>
      </c>
      <c r="V2535" s="6" t="s">
        <v>62</v>
      </c>
      <c r="W2535" s="6" t="s">
        <v>63</v>
      </c>
      <c r="X2535" s="6" t="s">
        <v>64</v>
      </c>
    </row>
    <row r="2536">
      <c r="A2536" s="5">
        <v>45436.670876689815</v>
      </c>
      <c r="B2536" s="6" t="s">
        <v>12457</v>
      </c>
      <c r="C2536" s="6" t="s">
        <v>9778</v>
      </c>
      <c r="D2536" s="1" t="str">
        <f>VLOOKUP(X2536,'Entity Types'!B:C,2,false)</f>
        <v>შპს</v>
      </c>
      <c r="E2536" s="1" t="b">
        <v>0</v>
      </c>
      <c r="F2536" s="6" t="s">
        <v>12458</v>
      </c>
      <c r="G2536" s="6" t="str">
        <f>VLOOKUP(W2536, Countries!B:H,7,false)</f>
        <v>საქართველო - GEO</v>
      </c>
      <c r="N2536" s="6" t="s">
        <v>80</v>
      </c>
      <c r="P2536" s="6" t="s">
        <v>12459</v>
      </c>
      <c r="S2536" s="6">
        <v>1925.0</v>
      </c>
      <c r="T2536" s="1" t="str">
        <f t="shared" si="1"/>
        <v>ICE002535</v>
      </c>
      <c r="U2536" s="1" t="str">
        <f>TRIM(B2536)&amp;" (ს.კ. "&amp;TRIM(F2536)&amp;") - "&amp;VLOOKUP(X2536,'Entity Types'!B:C,2,false)</f>
        <v>გიმა ავტოსერვისცენტრი (ს.კ. 402157107) - შპს</v>
      </c>
      <c r="V2536" s="6" t="s">
        <v>62</v>
      </c>
      <c r="W2536" s="6" t="s">
        <v>63</v>
      </c>
      <c r="X2536" s="6" t="s">
        <v>64</v>
      </c>
    </row>
    <row r="2537">
      <c r="A2537" s="5">
        <v>45436.670876689815</v>
      </c>
      <c r="B2537" s="6" t="s">
        <v>12460</v>
      </c>
      <c r="C2537" s="6" t="s">
        <v>9778</v>
      </c>
      <c r="D2537" s="1" t="str">
        <f>VLOOKUP(X2537,'Entity Types'!B:C,2,false)</f>
        <v>შპს</v>
      </c>
      <c r="E2537" s="1" t="b">
        <v>0</v>
      </c>
      <c r="F2537" s="6" t="s">
        <v>12461</v>
      </c>
      <c r="G2537" s="6" t="str">
        <f>VLOOKUP(W2537, Countries!B:H,7,false)</f>
        <v>საქართველო - GEO</v>
      </c>
      <c r="N2537" s="6" t="s">
        <v>80</v>
      </c>
      <c r="P2537" s="6" t="s">
        <v>12462</v>
      </c>
      <c r="S2537" s="6">
        <v>1913.0</v>
      </c>
      <c r="T2537" s="1" t="str">
        <f t="shared" si="1"/>
        <v>ICE002536</v>
      </c>
      <c r="U2537" s="1" t="str">
        <f>TRIM(B2537)&amp;" (ს.კ. "&amp;TRIM(F2537)&amp;") - "&amp;VLOOKUP(X2537,'Entity Types'!B:C,2,false)</f>
        <v>ართანა - 2019 (ს.კ. 402119872) - შპს</v>
      </c>
      <c r="V2537" s="6" t="s">
        <v>62</v>
      </c>
      <c r="W2537" s="6" t="s">
        <v>63</v>
      </c>
      <c r="X2537" s="6" t="s">
        <v>64</v>
      </c>
    </row>
    <row r="2538">
      <c r="A2538" s="5">
        <v>45436.670876689815</v>
      </c>
      <c r="B2538" s="6" t="s">
        <v>12463</v>
      </c>
      <c r="C2538" s="6" t="s">
        <v>9778</v>
      </c>
      <c r="D2538" s="1" t="str">
        <f>VLOOKUP(X2538,'Entity Types'!B:C,2,false)</f>
        <v>შპს</v>
      </c>
      <c r="E2538" s="1" t="b">
        <v>0</v>
      </c>
      <c r="F2538" s="6" t="s">
        <v>12464</v>
      </c>
      <c r="G2538" s="6" t="str">
        <f>VLOOKUP(W2538, Countries!B:H,7,false)</f>
        <v>საქართველო - GEO</v>
      </c>
      <c r="N2538" s="6" t="s">
        <v>80</v>
      </c>
      <c r="P2538" s="6" t="s">
        <v>12465</v>
      </c>
      <c r="S2538" s="6">
        <v>1941.0</v>
      </c>
      <c r="T2538" s="1" t="str">
        <f t="shared" si="1"/>
        <v>ICE002537</v>
      </c>
      <c r="U2538" s="1" t="str">
        <f>TRIM(B2538)&amp;" (ს.კ. "&amp;TRIM(F2538)&amp;") - "&amp;VLOOKUP(X2538,'Entity Types'!B:C,2,false)</f>
        <v>სასტუმრო სანი (ს.კ. 412737070) - შპს</v>
      </c>
      <c r="V2538" s="6" t="s">
        <v>62</v>
      </c>
      <c r="W2538" s="6" t="s">
        <v>63</v>
      </c>
      <c r="X2538" s="6" t="s">
        <v>64</v>
      </c>
    </row>
    <row r="2539">
      <c r="A2539" s="5">
        <v>45436.670876689815</v>
      </c>
      <c r="B2539" s="6" t="s">
        <v>12466</v>
      </c>
      <c r="C2539" s="6" t="s">
        <v>9778</v>
      </c>
      <c r="D2539" s="1" t="str">
        <f>VLOOKUP(X2539,'Entity Types'!B:C,2,false)</f>
        <v>შპს</v>
      </c>
      <c r="E2539" s="1" t="b">
        <v>0</v>
      </c>
      <c r="F2539" s="6" t="s">
        <v>12467</v>
      </c>
      <c r="G2539" s="6" t="str">
        <f>VLOOKUP(W2539, Countries!B:H,7,false)</f>
        <v>საქართველო - GEO</v>
      </c>
      <c r="N2539" s="6" t="s">
        <v>80</v>
      </c>
      <c r="P2539" s="6" t="s">
        <v>12468</v>
      </c>
      <c r="S2539" s="6">
        <v>1928.0</v>
      </c>
      <c r="T2539" s="1" t="str">
        <f t="shared" si="1"/>
        <v>ICE002538</v>
      </c>
      <c r="U2539" s="1" t="str">
        <f>TRIM(B2539)&amp;" (ს.კ. "&amp;TRIM(F2539)&amp;") - "&amp;VLOOKUP(X2539,'Entity Types'!B:C,2,false)</f>
        <v>სტარ კრანი (ს.კ. 448416090) - შპს</v>
      </c>
      <c r="V2539" s="6" t="s">
        <v>62</v>
      </c>
      <c r="W2539" s="6" t="s">
        <v>63</v>
      </c>
      <c r="X2539" s="6" t="s">
        <v>64</v>
      </c>
    </row>
    <row r="2540">
      <c r="A2540" s="5">
        <v>45436.670876689815</v>
      </c>
      <c r="B2540" s="6" t="s">
        <v>12469</v>
      </c>
      <c r="C2540" s="6" t="s">
        <v>9778</v>
      </c>
      <c r="D2540" s="1" t="str">
        <f>VLOOKUP(X2540,'Entity Types'!B:C,2,false)</f>
        <v>შპს</v>
      </c>
      <c r="E2540" s="1" t="b">
        <v>0</v>
      </c>
      <c r="F2540" s="6" t="s">
        <v>12470</v>
      </c>
      <c r="G2540" s="6" t="str">
        <f>VLOOKUP(W2540, Countries!B:H,7,false)</f>
        <v>საქართველო - GEO</v>
      </c>
      <c r="N2540" s="6" t="s">
        <v>80</v>
      </c>
      <c r="P2540" s="6" t="s">
        <v>12471</v>
      </c>
      <c r="S2540" s="6">
        <v>2589.0</v>
      </c>
      <c r="T2540" s="1" t="str">
        <f t="shared" si="1"/>
        <v>ICE002539</v>
      </c>
      <c r="U2540" s="1" t="str">
        <f>TRIM(B2540)&amp;" (ს.კ. "&amp;TRIM(F2540)&amp;") - "&amp;VLOOKUP(X2540,'Entity Types'!B:C,2,false)</f>
        <v>ამბასადორი ბათუმი (ს.კ. 445515719) - შპს</v>
      </c>
      <c r="V2540" s="6" t="s">
        <v>62</v>
      </c>
      <c r="W2540" s="6" t="s">
        <v>63</v>
      </c>
      <c r="X2540" s="6" t="s">
        <v>64</v>
      </c>
    </row>
    <row r="2541">
      <c r="A2541" s="5">
        <v>45436.670876689815</v>
      </c>
      <c r="B2541" s="6" t="s">
        <v>12472</v>
      </c>
      <c r="C2541" s="6" t="s">
        <v>9778</v>
      </c>
      <c r="D2541" s="1" t="str">
        <f>VLOOKUP(X2541,'Entity Types'!B:C,2,false)</f>
        <v>შპს</v>
      </c>
      <c r="E2541" s="1" t="b">
        <v>0</v>
      </c>
      <c r="F2541" s="6" t="s">
        <v>12473</v>
      </c>
      <c r="G2541" s="6" t="str">
        <f>VLOOKUP(W2541, Countries!B:H,7,false)</f>
        <v>საქართველო - GEO</v>
      </c>
      <c r="N2541" s="6" t="s">
        <v>80</v>
      </c>
      <c r="P2541" s="6" t="s">
        <v>12474</v>
      </c>
      <c r="S2541" s="6">
        <v>1894.0</v>
      </c>
      <c r="T2541" s="1" t="str">
        <f t="shared" si="1"/>
        <v>ICE002540</v>
      </c>
      <c r="U2541" s="1" t="str">
        <f>TRIM(B2541)&amp;" (ს.კ. "&amp;TRIM(F2541)&amp;") - "&amp;VLOOKUP(X2541,'Entity Types'!B:C,2,false)</f>
        <v>ჯი-ემ პრინტი (ს.კ. 204558503) - შპს</v>
      </c>
      <c r="V2541" s="6" t="s">
        <v>62</v>
      </c>
      <c r="W2541" s="6" t="s">
        <v>63</v>
      </c>
      <c r="X2541" s="6" t="s">
        <v>64</v>
      </c>
    </row>
    <row r="2542">
      <c r="A2542" s="5">
        <v>45436.670876689815</v>
      </c>
      <c r="B2542" s="6" t="s">
        <v>12475</v>
      </c>
      <c r="C2542" s="6" t="s">
        <v>9778</v>
      </c>
      <c r="D2542" s="1" t="str">
        <f>VLOOKUP(X2542,'Entity Types'!B:C,2,false)</f>
        <v>შპს</v>
      </c>
      <c r="E2542" s="1" t="b">
        <v>0</v>
      </c>
      <c r="F2542" s="6" t="s">
        <v>12476</v>
      </c>
      <c r="G2542" s="6" t="str">
        <f>VLOOKUP(W2542, Countries!B:H,7,false)</f>
        <v>საქართველო - GEO</v>
      </c>
      <c r="N2542" s="6" t="s">
        <v>80</v>
      </c>
      <c r="P2542" s="6" t="s">
        <v>12477</v>
      </c>
      <c r="S2542" s="6">
        <v>1836.0</v>
      </c>
      <c r="T2542" s="1" t="str">
        <f t="shared" si="1"/>
        <v>ICE002541</v>
      </c>
      <c r="U2542" s="1" t="str">
        <f>TRIM(B2542)&amp;" (ს.კ. "&amp;TRIM(F2542)&amp;") - "&amp;VLOOKUP(X2542,'Entity Types'!B:C,2,false)</f>
        <v>ფასტ ენდ შაინ (ს.კ. 405393970) - შპს</v>
      </c>
      <c r="V2542" s="6" t="s">
        <v>62</v>
      </c>
      <c r="W2542" s="6" t="s">
        <v>63</v>
      </c>
      <c r="X2542" s="6" t="s">
        <v>64</v>
      </c>
    </row>
    <row r="2543">
      <c r="A2543" s="5">
        <v>45436.670876689815</v>
      </c>
      <c r="B2543" s="6" t="s">
        <v>12478</v>
      </c>
      <c r="C2543" s="6" t="s">
        <v>9778</v>
      </c>
      <c r="D2543" s="1" t="str">
        <f>VLOOKUP(X2543,'Entity Types'!B:C,2,false)</f>
        <v>შპს</v>
      </c>
      <c r="E2543" s="1" t="b">
        <v>0</v>
      </c>
      <c r="F2543" s="6" t="s">
        <v>12479</v>
      </c>
      <c r="G2543" s="6" t="str">
        <f>VLOOKUP(W2543, Countries!B:H,7,false)</f>
        <v>საქართველო - GEO</v>
      </c>
      <c r="N2543" s="6" t="s">
        <v>80</v>
      </c>
      <c r="P2543" s="6" t="s">
        <v>12480</v>
      </c>
      <c r="S2543" s="6">
        <v>1622.0</v>
      </c>
      <c r="T2543" s="1" t="str">
        <f t="shared" si="1"/>
        <v>ICE002542</v>
      </c>
      <c r="U2543" s="1" t="str">
        <f>TRIM(B2543)&amp;" (ს.კ. "&amp;TRIM(F2543)&amp;") - "&amp;VLOOKUP(X2543,'Entity Types'!B:C,2,false)</f>
        <v>ბესტ გრუპ (ს.კ. 400195686) - შპს</v>
      </c>
      <c r="V2543" s="6" t="s">
        <v>62</v>
      </c>
      <c r="W2543" s="6" t="s">
        <v>63</v>
      </c>
      <c r="X2543" s="6" t="s">
        <v>64</v>
      </c>
    </row>
    <row r="2544">
      <c r="A2544" s="5">
        <v>45436.670876689815</v>
      </c>
      <c r="B2544" s="6" t="s">
        <v>12481</v>
      </c>
      <c r="C2544" s="6" t="s">
        <v>9778</v>
      </c>
      <c r="D2544" s="1" t="str">
        <f>VLOOKUP(X2544,'Entity Types'!B:C,2,false)</f>
        <v>შპს</v>
      </c>
      <c r="E2544" s="1" t="b">
        <v>0</v>
      </c>
      <c r="F2544" s="6" t="s">
        <v>12482</v>
      </c>
      <c r="G2544" s="6" t="str">
        <f>VLOOKUP(W2544, Countries!B:H,7,false)</f>
        <v>საქართველო - GEO</v>
      </c>
      <c r="N2544" s="6" t="s">
        <v>80</v>
      </c>
      <c r="P2544" s="6" t="s">
        <v>12483</v>
      </c>
      <c r="T2544" s="1" t="str">
        <f t="shared" si="1"/>
        <v>ICE002543</v>
      </c>
      <c r="U2544" s="1" t="str">
        <f>TRIM(B2544)&amp;" (ს.კ. "&amp;TRIM(F2544)&amp;") - "&amp;VLOOKUP(X2544,'Entity Types'!B:C,2,false)</f>
        <v>პორტო ფრანკო (ს.კ. 445405393) - შპს</v>
      </c>
      <c r="V2544" s="6" t="s">
        <v>62</v>
      </c>
      <c r="W2544" s="6" t="s">
        <v>63</v>
      </c>
      <c r="X2544" s="6" t="s">
        <v>64</v>
      </c>
    </row>
    <row r="2545">
      <c r="A2545" s="5">
        <v>45436.705903587965</v>
      </c>
      <c r="B2545" s="6" t="s">
        <v>12484</v>
      </c>
      <c r="C2545" s="6" t="s">
        <v>9864</v>
      </c>
      <c r="D2545" s="1" t="str">
        <f>VLOOKUP(X2545,'Entity Types'!B:C,2,false)</f>
        <v>ფიზ. პირი</v>
      </c>
      <c r="E2545" s="1" t="b">
        <v>0</v>
      </c>
      <c r="F2545" s="6" t="s">
        <v>12485</v>
      </c>
      <c r="G2545" s="6" t="str">
        <f>VLOOKUP(W2545, Countries!B:H,7,false)</f>
        <v>საქართველო - GEO</v>
      </c>
      <c r="N2545" s="6" t="s">
        <v>12486</v>
      </c>
      <c r="P2545" s="6" t="s">
        <v>12487</v>
      </c>
      <c r="T2545" s="1" t="str">
        <f t="shared" si="1"/>
        <v>ICE002544</v>
      </c>
      <c r="U2545" s="1" t="str">
        <f>TRIM(B2545)&amp;" (ს.კ. "&amp;TRIM(F2545)&amp;") - "&amp;VLOOKUP(X2545,'Entity Types'!B:C,2,false)</f>
        <v>ანასტასია სალი (ს.კ. 59191000804) - ფიზ. პირი</v>
      </c>
      <c r="V2545" s="6" t="s">
        <v>62</v>
      </c>
      <c r="W2545" s="6" t="s">
        <v>63</v>
      </c>
      <c r="X2545" s="6" t="s">
        <v>92</v>
      </c>
    </row>
    <row r="2546">
      <c r="A2546" s="5">
        <v>45436.765239201384</v>
      </c>
      <c r="B2546" s="6" t="s">
        <v>12488</v>
      </c>
      <c r="C2546" s="6" t="s">
        <v>9789</v>
      </c>
      <c r="D2546" s="1" t="str">
        <f>VLOOKUP(X2546,'Entity Types'!B:C,2,false)</f>
        <v>ფიზ. პირი</v>
      </c>
      <c r="E2546" s="1" t="b">
        <v>1</v>
      </c>
      <c r="F2546" s="6" t="s">
        <v>12489</v>
      </c>
      <c r="G2546" s="6" t="str">
        <f>VLOOKUP(W2546, Countries!B:H,7,false)</f>
        <v>საქართველო - GEO</v>
      </c>
      <c r="N2546" s="6" t="s">
        <v>12490</v>
      </c>
      <c r="P2546" s="6" t="s">
        <v>12491</v>
      </c>
      <c r="T2546" s="1" t="str">
        <f t="shared" si="1"/>
        <v>ICE002545</v>
      </c>
      <c r="U2546" s="1" t="str">
        <f>TRIM(B2546)&amp;" (ს.კ. "&amp;TRIM(F2546)&amp;") - "&amp;VLOOKUP(X2546,'Entity Types'!B:C,2,false)</f>
        <v>ლერი ზოსიძე (ს.კ. 61006069156) - ფიზ. პირი</v>
      </c>
      <c r="V2546" s="6" t="s">
        <v>62</v>
      </c>
      <c r="W2546" s="6" t="s">
        <v>63</v>
      </c>
      <c r="X2546" s="6" t="s">
        <v>92</v>
      </c>
    </row>
    <row r="2547">
      <c r="A2547" s="5">
        <v>45436.83396240741</v>
      </c>
      <c r="B2547" s="6" t="s">
        <v>12492</v>
      </c>
      <c r="C2547" s="6" t="s">
        <v>9789</v>
      </c>
      <c r="D2547" s="1" t="str">
        <f>VLOOKUP(X2547,'Entity Types'!B:C,2,false)</f>
        <v>ინდ. მეწარმე</v>
      </c>
      <c r="E2547" s="1" t="b">
        <v>0</v>
      </c>
      <c r="F2547" s="6" t="s">
        <v>12493</v>
      </c>
      <c r="G2547" s="6" t="str">
        <f>VLOOKUP(W2547, Countries!B:H,7,false)</f>
        <v>საქართველო - GEO</v>
      </c>
      <c r="N2547" s="6" t="s">
        <v>80</v>
      </c>
      <c r="P2547" s="6" t="s">
        <v>12494</v>
      </c>
      <c r="S2547" s="6">
        <v>2467.0</v>
      </c>
      <c r="T2547" s="1" t="str">
        <f t="shared" si="1"/>
        <v>ICE002546</v>
      </c>
      <c r="U2547" s="1" t="str">
        <f>TRIM(B2547)&amp;" (ს.კ. "&amp;TRIM(F2547)&amp;") - "&amp;VLOOKUP(X2547,'Entity Types'!B:C,2,false)</f>
        <v>ალექსანდრე აჯიევი (ს.კ. 01003015421) - ინდ. მეწარმე</v>
      </c>
      <c r="V2547" s="6" t="s">
        <v>62</v>
      </c>
      <c r="W2547" s="6" t="s">
        <v>63</v>
      </c>
      <c r="X2547" s="6" t="s">
        <v>892</v>
      </c>
    </row>
    <row r="2548">
      <c r="A2548" s="5">
        <v>45436.83396240741</v>
      </c>
      <c r="B2548" s="6" t="s">
        <v>12495</v>
      </c>
      <c r="C2548" s="6" t="s">
        <v>9864</v>
      </c>
      <c r="D2548" s="1" t="str">
        <f>VLOOKUP(X2548,'Entity Types'!B:C,2,false)</f>
        <v>ინდ. მეწარმე</v>
      </c>
      <c r="E2548" s="1" t="b">
        <v>0</v>
      </c>
      <c r="F2548" s="6" t="s">
        <v>12496</v>
      </c>
      <c r="G2548" s="6" t="str">
        <f>VLOOKUP(W2548, Countries!B:H,7,false)</f>
        <v>საქართველო - GEO</v>
      </c>
      <c r="N2548" s="6" t="s">
        <v>80</v>
      </c>
      <c r="P2548" s="6" t="s">
        <v>12497</v>
      </c>
      <c r="T2548" s="1" t="str">
        <f t="shared" si="1"/>
        <v>ICE002547</v>
      </c>
      <c r="U2548" s="1" t="str">
        <f>TRIM(B2548)&amp;" (ს.კ. "&amp;TRIM(F2548)&amp;") - "&amp;VLOOKUP(X2548,'Entity Types'!B:C,2,false)</f>
        <v>ზინა ალხანაიძე (ს.კ. 20001009766) - ინდ. მეწარმე</v>
      </c>
      <c r="V2548" s="6" t="s">
        <v>62</v>
      </c>
      <c r="W2548" s="6" t="s">
        <v>63</v>
      </c>
      <c r="X2548" s="6" t="s">
        <v>892</v>
      </c>
    </row>
    <row r="2549">
      <c r="A2549" s="5">
        <v>45436.83396240741</v>
      </c>
      <c r="B2549" s="6" t="s">
        <v>12498</v>
      </c>
      <c r="C2549" s="6" t="s">
        <v>9789</v>
      </c>
      <c r="D2549" s="1" t="str">
        <f>VLOOKUP(X2549,'Entity Types'!B:C,2,false)</f>
        <v>ინდ. მეწარმე</v>
      </c>
      <c r="E2549" s="1" t="b">
        <v>0</v>
      </c>
      <c r="F2549" s="6" t="s">
        <v>12499</v>
      </c>
      <c r="G2549" s="6" t="str">
        <f>VLOOKUP(W2549, Countries!B:H,7,false)</f>
        <v>საქართველო - GEO</v>
      </c>
      <c r="N2549" s="6" t="s">
        <v>80</v>
      </c>
      <c r="P2549" s="6" t="s">
        <v>12500</v>
      </c>
      <c r="T2549" s="1" t="str">
        <f t="shared" si="1"/>
        <v>ICE002548</v>
      </c>
      <c r="U2549" s="1" t="str">
        <f>TRIM(B2549)&amp;" (ს.კ. "&amp;TRIM(F2549)&amp;") - "&amp;VLOOKUP(X2549,'Entity Types'!B:C,2,false)</f>
        <v>ტრისტან დავითაძე (ს.კ. 61906084456) - ინდ. მეწარმე</v>
      </c>
      <c r="V2549" s="6" t="s">
        <v>62</v>
      </c>
      <c r="W2549" s="6" t="s">
        <v>63</v>
      </c>
      <c r="X2549" s="6" t="s">
        <v>892</v>
      </c>
    </row>
    <row r="2550">
      <c r="A2550" s="5">
        <v>45436.83396240741</v>
      </c>
      <c r="B2550" s="6" t="s">
        <v>12501</v>
      </c>
      <c r="C2550" s="6" t="s">
        <v>9778</v>
      </c>
      <c r="D2550" s="1" t="str">
        <f>VLOOKUP(X2550,'Entity Types'!B:C,2,false)</f>
        <v>არასამეწარმეო (არაკომერციული) იურიდიული პირი</v>
      </c>
      <c r="E2550" s="1" t="b">
        <v>0</v>
      </c>
      <c r="F2550" s="6" t="s">
        <v>12502</v>
      </c>
      <c r="G2550" s="6" t="str">
        <f>VLOOKUP(W2550, Countries!B:H,7,false)</f>
        <v>საქართველო - GEO</v>
      </c>
      <c r="N2550" s="6" t="s">
        <v>80</v>
      </c>
      <c r="P2550" s="6" t="s">
        <v>12503</v>
      </c>
      <c r="S2550" s="6">
        <v>2239.0</v>
      </c>
      <c r="T2550" s="1" t="str">
        <f t="shared" si="1"/>
        <v>ICE002549</v>
      </c>
      <c r="U2550" s="1" t="str">
        <f>TRIM(B2550)&amp;" (ს.კ. "&amp;TRIM(F2550)&amp;") - "&amp;VLOOKUP(X2550,'Entity Types'!B:C,2,false)</f>
        <v>საქართველოს მწარმოებლის გაფართოებული ვალდებულების ასოციაცია (ს.კ. 406350112) - არასამეწარმეო (არაკომერციული) იურიდიული პირი</v>
      </c>
      <c r="V2550" s="6" t="s">
        <v>62</v>
      </c>
      <c r="W2550" s="6" t="s">
        <v>63</v>
      </c>
      <c r="X2550" s="6" t="s">
        <v>874</v>
      </c>
    </row>
    <row r="2551">
      <c r="A2551" s="5">
        <v>45436.83396240741</v>
      </c>
      <c r="B2551" s="6" t="s">
        <v>12504</v>
      </c>
      <c r="C2551" s="6" t="s">
        <v>9789</v>
      </c>
      <c r="D2551" s="1" t="str">
        <f>VLOOKUP(X2551,'Entity Types'!B:C,2,false)</f>
        <v>ინდ. მეწარმე</v>
      </c>
      <c r="E2551" s="1" t="b">
        <v>0</v>
      </c>
      <c r="F2551" s="6" t="s">
        <v>12505</v>
      </c>
      <c r="G2551" s="6" t="str">
        <f>VLOOKUP(W2551, Countries!B:H,7,false)</f>
        <v>საქართველო - GEO</v>
      </c>
      <c r="N2551" s="6" t="s">
        <v>80</v>
      </c>
      <c r="P2551" s="6" t="s">
        <v>12506</v>
      </c>
      <c r="S2551" s="6">
        <v>2252.0</v>
      </c>
      <c r="T2551" s="1" t="str">
        <f t="shared" si="1"/>
        <v>ICE002550</v>
      </c>
      <c r="U2551" s="1" t="str">
        <f>TRIM(B2551)&amp;" (ს.კ. "&amp;TRIM(F2551)&amp;") - "&amp;VLOOKUP(X2551,'Entity Types'!B:C,2,false)</f>
        <v>არმენ გევორქიანი (ს.კ. 01027005213) - ინდ. მეწარმე</v>
      </c>
      <c r="V2551" s="6" t="s">
        <v>62</v>
      </c>
      <c r="W2551" s="6" t="s">
        <v>63</v>
      </c>
      <c r="X2551" s="6" t="s">
        <v>892</v>
      </c>
    </row>
    <row r="2552">
      <c r="A2552" s="5">
        <v>45436.83396240741</v>
      </c>
      <c r="B2552" s="6" t="s">
        <v>12507</v>
      </c>
      <c r="C2552" s="6" t="s">
        <v>9864</v>
      </c>
      <c r="D2552" s="1" t="str">
        <f>VLOOKUP(X2552,'Entity Types'!B:C,2,false)</f>
        <v>ინდ. მეწარმე</v>
      </c>
      <c r="E2552" s="1" t="b">
        <v>0</v>
      </c>
      <c r="F2552" s="6" t="s">
        <v>12508</v>
      </c>
      <c r="G2552" s="6" t="str">
        <f>VLOOKUP(W2552, Countries!B:H,7,false)</f>
        <v>საქართველო - GEO</v>
      </c>
      <c r="N2552" s="6" t="s">
        <v>80</v>
      </c>
      <c r="P2552" s="6" t="s">
        <v>12509</v>
      </c>
      <c r="S2552" s="6">
        <v>2040.0</v>
      </c>
      <c r="T2552" s="1" t="str">
        <f t="shared" si="1"/>
        <v>ICE002551</v>
      </c>
      <c r="U2552" s="1" t="str">
        <f>TRIM(B2552)&amp;" (ს.კ. "&amp;TRIM(F2552)&amp;") - "&amp;VLOOKUP(X2552,'Entity Types'!B:C,2,false)</f>
        <v>ელენე ცარციძე (ს.კ. 01001091190) - ინდ. მეწარმე</v>
      </c>
      <c r="V2552" s="6" t="s">
        <v>62</v>
      </c>
      <c r="W2552" s="6" t="s">
        <v>63</v>
      </c>
      <c r="X2552" s="6" t="s">
        <v>892</v>
      </c>
    </row>
    <row r="2553">
      <c r="A2553" s="5">
        <v>45436.83396240741</v>
      </c>
      <c r="B2553" s="6" t="s">
        <v>12510</v>
      </c>
      <c r="C2553" s="6" t="s">
        <v>9789</v>
      </c>
      <c r="D2553" s="1" t="str">
        <f>VLOOKUP(X2553,'Entity Types'!B:C,2,false)</f>
        <v>ინდ. მეწარმე</v>
      </c>
      <c r="E2553" s="1" t="b">
        <v>0</v>
      </c>
      <c r="F2553" s="6" t="s">
        <v>12511</v>
      </c>
      <c r="G2553" s="6" t="str">
        <f>VLOOKUP(W2553, Countries!B:H,7,false)</f>
        <v>საქართველო - GEO</v>
      </c>
      <c r="N2553" s="6" t="s">
        <v>80</v>
      </c>
      <c r="P2553" s="6" t="s">
        <v>12512</v>
      </c>
      <c r="S2553" s="6">
        <v>1987.0</v>
      </c>
      <c r="T2553" s="1" t="str">
        <f t="shared" si="1"/>
        <v>ICE002552</v>
      </c>
      <c r="U2553" s="1" t="str">
        <f>TRIM(B2553)&amp;" (ს.კ. "&amp;TRIM(F2553)&amp;") - "&amp;VLOOKUP(X2553,'Entity Types'!B:C,2,false)</f>
        <v>ოლეგ გორგილაძე (ს.კ. 61001081727) - ინდ. მეწარმე</v>
      </c>
      <c r="V2553" s="6" t="s">
        <v>62</v>
      </c>
      <c r="W2553" s="6" t="s">
        <v>63</v>
      </c>
      <c r="X2553" s="6" t="s">
        <v>892</v>
      </c>
    </row>
    <row r="2554">
      <c r="A2554" s="5">
        <v>45440.69581518519</v>
      </c>
      <c r="B2554" s="6" t="s">
        <v>12513</v>
      </c>
      <c r="C2554" s="6" t="s">
        <v>9778</v>
      </c>
      <c r="D2554" s="1" t="str">
        <f>VLOOKUP(X2554,'Entity Types'!B:C,2,false)</f>
        <v>შპს</v>
      </c>
      <c r="E2554" s="1" t="b">
        <v>0</v>
      </c>
      <c r="F2554" s="6" t="s">
        <v>12514</v>
      </c>
      <c r="G2554" s="6" t="str">
        <f>VLOOKUP(W2554, Countries!B:H,7,false)</f>
        <v>საქართველო - GEO</v>
      </c>
      <c r="N2554" s="6" t="s">
        <v>12515</v>
      </c>
      <c r="P2554" s="6" t="s">
        <v>12516</v>
      </c>
      <c r="S2554" s="6">
        <v>2509.0</v>
      </c>
      <c r="T2554" s="1" t="str">
        <f t="shared" si="1"/>
        <v>ICE002553</v>
      </c>
      <c r="U2554" s="1" t="str">
        <f>TRIM(B2554)&amp;" (ს.კ. "&amp;TRIM(F2554)&amp;") - "&amp;VLOOKUP(X2554,'Entity Types'!B:C,2,false)</f>
        <v>ჯიაი გრუპი (ს.კ. 406330457) - შპს</v>
      </c>
      <c r="V2554" s="6" t="s">
        <v>62</v>
      </c>
      <c r="W2554" s="6" t="s">
        <v>63</v>
      </c>
      <c r="X2554" s="6" t="s">
        <v>64</v>
      </c>
    </row>
    <row r="2555">
      <c r="A2555" s="5">
        <v>45441.63707170139</v>
      </c>
      <c r="B2555" s="6" t="s">
        <v>12517</v>
      </c>
      <c r="C2555" s="6" t="s">
        <v>9778</v>
      </c>
      <c r="D2555" s="1" t="str">
        <f>VLOOKUP(X2555,'Entity Types'!B:C,2,false)</f>
        <v>შპს</v>
      </c>
      <c r="E2555" s="1" t="b">
        <v>0</v>
      </c>
      <c r="F2555" s="6" t="s">
        <v>12518</v>
      </c>
      <c r="G2555" s="6" t="str">
        <f>VLOOKUP(W2555, Countries!B:H,7,false)</f>
        <v>საქართველო - GEO</v>
      </c>
      <c r="N2555" s="6" t="s">
        <v>12519</v>
      </c>
      <c r="P2555" s="6" t="s">
        <v>12520</v>
      </c>
      <c r="S2555" s="6">
        <v>2508.0</v>
      </c>
      <c r="T2555" s="1" t="str">
        <f t="shared" si="1"/>
        <v>ICE002554</v>
      </c>
      <c r="U2555" s="1" t="str">
        <f>TRIM(B2555)&amp;" (ს.კ. "&amp;TRIM(F2555)&amp;") - "&amp;VLOOKUP(X2555,'Entity Types'!B:C,2,false)</f>
        <v>ყვარელი პალასი (ს.კ. 241582649) - შპს</v>
      </c>
      <c r="V2555" s="6" t="s">
        <v>62</v>
      </c>
      <c r="W2555" s="6" t="s">
        <v>63</v>
      </c>
      <c r="X2555" s="6" t="s">
        <v>64</v>
      </c>
    </row>
    <row r="2556">
      <c r="A2556" s="5">
        <v>45442.65314430556</v>
      </c>
      <c r="B2556" s="6" t="s">
        <v>12521</v>
      </c>
      <c r="C2556" s="6" t="s">
        <v>9789</v>
      </c>
      <c r="D2556" s="1" t="str">
        <f>VLOOKUP(X2556,'Entity Types'!B:C,2,false)</f>
        <v>ინდ. მეწარმე</v>
      </c>
      <c r="E2556" s="1" t="b">
        <v>0</v>
      </c>
      <c r="F2556" s="6" t="s">
        <v>12522</v>
      </c>
      <c r="G2556" s="6" t="str">
        <f>VLOOKUP(W2556, Countries!B:H,7,false)</f>
        <v>საქართველო - GEO</v>
      </c>
      <c r="N2556" s="6" t="s">
        <v>12523</v>
      </c>
      <c r="P2556" s="6" t="s">
        <v>12524</v>
      </c>
      <c r="S2556" s="6">
        <v>2506.0</v>
      </c>
      <c r="T2556" s="1" t="str">
        <f t="shared" si="1"/>
        <v>ICE002555</v>
      </c>
      <c r="U2556" s="1" t="str">
        <f>TRIM(B2556)&amp;" (ს.კ. "&amp;TRIM(F2556)&amp;") - "&amp;VLOOKUP(X2556,'Entity Types'!B:C,2,false)</f>
        <v>ბესარიონ მანველიძე (ს.კ. 01013026896) - ინდ. მეწარმე</v>
      </c>
      <c r="V2556" s="6" t="s">
        <v>62</v>
      </c>
      <c r="W2556" s="6" t="s">
        <v>63</v>
      </c>
      <c r="X2556" s="6" t="s">
        <v>892</v>
      </c>
    </row>
    <row r="2557">
      <c r="A2557" s="5">
        <v>45443.49384037037</v>
      </c>
      <c r="B2557" s="6" t="s">
        <v>12525</v>
      </c>
      <c r="C2557" s="6" t="s">
        <v>9789</v>
      </c>
      <c r="D2557" s="1" t="str">
        <f>VLOOKUP(X2557,'Entity Types'!B:C,2,false)</f>
        <v>ფიზ. პირი</v>
      </c>
      <c r="E2557" s="1" t="b">
        <v>1</v>
      </c>
      <c r="F2557" s="6" t="s">
        <v>12526</v>
      </c>
      <c r="G2557" s="6" t="str">
        <f>VLOOKUP(W2557, Countries!B:H,7,false)</f>
        <v>საქართველო - GEO</v>
      </c>
      <c r="N2557" s="6" t="s">
        <v>12527</v>
      </c>
      <c r="P2557" s="6" t="s">
        <v>12528</v>
      </c>
      <c r="T2557" s="1" t="str">
        <f t="shared" si="1"/>
        <v>ICE002556</v>
      </c>
      <c r="U2557" s="1" t="str">
        <f>TRIM(B2557)&amp;" (ს.კ. "&amp;TRIM(F2557)&amp;") - "&amp;VLOOKUP(X2557,'Entity Types'!B:C,2,false)</f>
        <v>ნიკოლოზ ცხოიძე (ს.კ. 61003000270) - ფიზ. პირი</v>
      </c>
      <c r="V2557" s="6" t="s">
        <v>62</v>
      </c>
      <c r="W2557" s="6" t="s">
        <v>63</v>
      </c>
      <c r="X2557" s="6" t="s">
        <v>92</v>
      </c>
    </row>
    <row r="2558">
      <c r="A2558" s="5">
        <v>45443.52322074074</v>
      </c>
      <c r="B2558" s="6" t="s">
        <v>12529</v>
      </c>
      <c r="C2558" s="6" t="s">
        <v>9778</v>
      </c>
      <c r="D2558" s="1" t="str">
        <f>VLOOKUP(X2558,'Entity Types'!B:C,2,false)</f>
        <v>შპს</v>
      </c>
      <c r="E2558" s="1" t="b">
        <v>0</v>
      </c>
      <c r="F2558" s="6" t="s">
        <v>12530</v>
      </c>
      <c r="G2558" s="6" t="str">
        <f>VLOOKUP(W2558, Countries!B:H,7,false)</f>
        <v>საქართველო - GEO</v>
      </c>
      <c r="N2558" s="6" t="s">
        <v>12531</v>
      </c>
      <c r="P2558" s="6" t="s">
        <v>12532</v>
      </c>
      <c r="S2558" s="6">
        <v>2512.0</v>
      </c>
      <c r="T2558" s="1" t="str">
        <f t="shared" si="1"/>
        <v>ICE002557</v>
      </c>
      <c r="U2558" s="1" t="str">
        <f>TRIM(B2558)&amp;" (ს.კ. "&amp;TRIM(F2558)&amp;") - "&amp;VLOOKUP(X2558,'Entity Types'!B:C,2,false)</f>
        <v>ეიესბისი (ს.კ. 402083311) - შპს</v>
      </c>
      <c r="V2558" s="6" t="s">
        <v>62</v>
      </c>
      <c r="W2558" s="6" t="s">
        <v>63</v>
      </c>
      <c r="X2558" s="6" t="s">
        <v>64</v>
      </c>
    </row>
    <row r="2559">
      <c r="A2559" s="5">
        <v>45443.532221180554</v>
      </c>
      <c r="B2559" s="6" t="s">
        <v>12533</v>
      </c>
      <c r="C2559" s="6" t="s">
        <v>9789</v>
      </c>
      <c r="D2559" s="1" t="str">
        <f>VLOOKUP(X2559,'Entity Types'!B:C,2,false)</f>
        <v>ფიზ. პირი</v>
      </c>
      <c r="E2559" s="1" t="b">
        <v>0</v>
      </c>
      <c r="F2559" s="6" t="s">
        <v>12534</v>
      </c>
      <c r="G2559" s="6" t="str">
        <f>VLOOKUP(W2559, Countries!B:H,7,false)</f>
        <v>საქართველო - GEO</v>
      </c>
      <c r="N2559" s="6" t="s">
        <v>12535</v>
      </c>
      <c r="P2559" s="6" t="s">
        <v>12536</v>
      </c>
      <c r="T2559" s="1" t="str">
        <f t="shared" si="1"/>
        <v>ICE002558</v>
      </c>
      <c r="U2559" s="1" t="str">
        <f>TRIM(B2559)&amp;" (ს.კ. "&amp;TRIM(F2559)&amp;") - "&amp;VLOOKUP(X2559,'Entity Types'!B:C,2,false)</f>
        <v>ზურაბ ბახტაძე (ს.კ. 01024008557) - ფიზ. პირი</v>
      </c>
      <c r="V2559" s="6" t="s">
        <v>62</v>
      </c>
      <c r="W2559" s="6" t="s">
        <v>63</v>
      </c>
      <c r="X2559" s="6" t="s">
        <v>92</v>
      </c>
    </row>
    <row r="2560">
      <c r="A2560" s="5">
        <v>45443.532221180554</v>
      </c>
      <c r="B2560" s="6" t="s">
        <v>12537</v>
      </c>
      <c r="C2560" s="6" t="s">
        <v>9789</v>
      </c>
      <c r="D2560" s="1" t="str">
        <f>VLOOKUP(X2560,'Entity Types'!B:C,2,false)</f>
        <v>ფიზ. პირი</v>
      </c>
      <c r="E2560" s="1" t="b">
        <v>1</v>
      </c>
      <c r="F2560" s="6" t="s">
        <v>12538</v>
      </c>
      <c r="G2560" s="6" t="str">
        <f>VLOOKUP(W2560, Countries!B:H,7,false)</f>
        <v>საქართველო - GEO</v>
      </c>
      <c r="N2560" s="6" t="s">
        <v>12539</v>
      </c>
      <c r="P2560" s="6" t="s">
        <v>12540</v>
      </c>
      <c r="T2560" s="1" t="str">
        <f t="shared" si="1"/>
        <v>ICE002559</v>
      </c>
      <c r="U2560" s="1" t="str">
        <f>TRIM(B2560)&amp;" (ს.კ. "&amp;TRIM(F2560)&amp;") - "&amp;VLOOKUP(X2560,'Entity Types'!B:C,2,false)</f>
        <v>ლერი კახიძე (ს.კ. 61006064364) - ფიზ. პირი</v>
      </c>
      <c r="V2560" s="6" t="s">
        <v>62</v>
      </c>
      <c r="W2560" s="6" t="s">
        <v>63</v>
      </c>
      <c r="X2560" s="6" t="s">
        <v>92</v>
      </c>
    </row>
    <row r="2561">
      <c r="A2561" s="5">
        <v>45443.532221180554</v>
      </c>
      <c r="B2561" s="6" t="s">
        <v>10849</v>
      </c>
      <c r="C2561" s="6" t="s">
        <v>9789</v>
      </c>
      <c r="D2561" s="1" t="str">
        <f>VLOOKUP(X2561,'Entity Types'!B:C,2,false)</f>
        <v>ფიზ. პირი</v>
      </c>
      <c r="E2561" s="1" t="b">
        <v>1</v>
      </c>
      <c r="F2561" s="6" t="s">
        <v>10850</v>
      </c>
      <c r="G2561" s="6" t="str">
        <f>VLOOKUP(W2561, Countries!B:H,7,false)</f>
        <v>საქართველო - GEO</v>
      </c>
      <c r="N2561" s="6" t="s">
        <v>12541</v>
      </c>
      <c r="P2561" s="6" t="s">
        <v>12542</v>
      </c>
      <c r="T2561" s="1" t="str">
        <f t="shared" si="1"/>
        <v>ICE002560</v>
      </c>
      <c r="U2561" s="1" t="str">
        <f>TRIM(B2561)&amp;" (ს.კ. "&amp;TRIM(F2561)&amp;") - "&amp;VLOOKUP(X2561,'Entity Types'!B:C,2,false)</f>
        <v>მამუკა უმეთაძე (ს.კ. 61006078610) - ფიზ. პირი</v>
      </c>
      <c r="V2561" s="6" t="s">
        <v>62</v>
      </c>
      <c r="W2561" s="6" t="s">
        <v>63</v>
      </c>
      <c r="X2561" s="6" t="s">
        <v>92</v>
      </c>
    </row>
    <row r="2562">
      <c r="A2562" s="5">
        <v>45443.532221180554</v>
      </c>
      <c r="B2562" s="6" t="s">
        <v>7022</v>
      </c>
      <c r="C2562" s="6" t="s">
        <v>9789</v>
      </c>
      <c r="D2562" s="1" t="str">
        <f>VLOOKUP(X2562,'Entity Types'!B:C,2,false)</f>
        <v>ფიზ. პირი</v>
      </c>
      <c r="E2562" s="1" t="b">
        <v>1</v>
      </c>
      <c r="F2562" s="6" t="s">
        <v>12543</v>
      </c>
      <c r="G2562" s="6" t="str">
        <f>VLOOKUP(W2562, Countries!B:H,7,false)</f>
        <v>საქართველო - GEO</v>
      </c>
      <c r="N2562" s="6" t="s">
        <v>12544</v>
      </c>
      <c r="P2562" s="6" t="s">
        <v>12545</v>
      </c>
      <c r="T2562" s="1" t="str">
        <f t="shared" si="1"/>
        <v>ICE002561</v>
      </c>
      <c r="U2562" s="1" t="str">
        <f>TRIM(B2562)&amp;" (ს.კ. "&amp;TRIM(F2562)&amp;") - "&amp;VLOOKUP(X2562,'Entity Types'!B:C,2,false)</f>
        <v>სანდრო მიქელაძე (ს.კ. 61001062399) - ფიზ. პირი</v>
      </c>
      <c r="V2562" s="6" t="s">
        <v>62</v>
      </c>
      <c r="W2562" s="6" t="s">
        <v>63</v>
      </c>
      <c r="X2562" s="6" t="s">
        <v>92</v>
      </c>
    </row>
    <row r="2563">
      <c r="A2563" s="5">
        <v>45444.45543023148</v>
      </c>
      <c r="B2563" s="6" t="s">
        <v>12546</v>
      </c>
      <c r="C2563" s="6" t="s">
        <v>9789</v>
      </c>
      <c r="D2563" s="1" t="str">
        <f>VLOOKUP(X2563,'Entity Types'!B:C,2,false)</f>
        <v>ფიზ. პირი</v>
      </c>
      <c r="E2563" s="1" t="b">
        <v>1</v>
      </c>
      <c r="F2563" s="6" t="s">
        <v>12547</v>
      </c>
      <c r="G2563" s="6" t="str">
        <f>VLOOKUP(W2563, Countries!B:H,7,false)</f>
        <v>საქართველო - GEO</v>
      </c>
      <c r="N2563" s="6" t="s">
        <v>12548</v>
      </c>
      <c r="P2563" s="6" t="s">
        <v>12549</v>
      </c>
      <c r="T2563" s="1" t="str">
        <f t="shared" si="1"/>
        <v>ICE002562</v>
      </c>
      <c r="U2563" s="1" t="str">
        <f>TRIM(B2563)&amp;" (ს.კ. "&amp;TRIM(F2563)&amp;") - "&amp;VLOOKUP(X2563,'Entity Types'!B:C,2,false)</f>
        <v>ზურაბი ზარასპაშვილი (ს.კ. 01019006032) - ფიზ. პირი</v>
      </c>
      <c r="V2563" s="6" t="s">
        <v>62</v>
      </c>
      <c r="W2563" s="6" t="s">
        <v>63</v>
      </c>
      <c r="X2563" s="6" t="s">
        <v>92</v>
      </c>
    </row>
    <row r="2564">
      <c r="A2564" s="5">
        <v>45446.732440277774</v>
      </c>
      <c r="B2564" s="6" t="s">
        <v>12550</v>
      </c>
      <c r="C2564" s="6" t="s">
        <v>9789</v>
      </c>
      <c r="D2564" s="1" t="str">
        <f>VLOOKUP(X2564,'Entity Types'!B:C,2,false)</f>
        <v>ფიზ. პირი</v>
      </c>
      <c r="E2564" s="1" t="b">
        <v>1</v>
      </c>
      <c r="F2564" s="6" t="s">
        <v>12551</v>
      </c>
      <c r="G2564" s="6" t="str">
        <f>VLOOKUP(W2564, Countries!B:H,7,false)</f>
        <v>საქართველო - GEO</v>
      </c>
      <c r="N2564" s="6" t="s">
        <v>12552</v>
      </c>
      <c r="P2564" s="6" t="s">
        <v>12553</v>
      </c>
      <c r="T2564" s="1" t="str">
        <f t="shared" si="1"/>
        <v>ICE002563</v>
      </c>
      <c r="U2564" s="1" t="str">
        <f>TRIM(B2564)&amp;" (ს.კ. "&amp;TRIM(F2564)&amp;") - "&amp;VLOOKUP(X2564,'Entity Types'!B:C,2,false)</f>
        <v>ივანე მოქია (ს.კ. 26001006334) - ფიზ. პირი</v>
      </c>
      <c r="V2564" s="6" t="s">
        <v>62</v>
      </c>
      <c r="W2564" s="6" t="s">
        <v>63</v>
      </c>
      <c r="X2564" s="6" t="s">
        <v>92</v>
      </c>
    </row>
    <row r="2565">
      <c r="A2565" s="5">
        <v>45446.732440277774</v>
      </c>
      <c r="B2565" s="6" t="s">
        <v>12554</v>
      </c>
      <c r="C2565" s="6" t="s">
        <v>9864</v>
      </c>
      <c r="D2565" s="1" t="str">
        <f>VLOOKUP(X2565,'Entity Types'!B:C,2,false)</f>
        <v>ფიზ. პირი</v>
      </c>
      <c r="E2565" s="1" t="b">
        <v>1</v>
      </c>
      <c r="F2565" s="6" t="s">
        <v>12555</v>
      </c>
      <c r="G2565" s="6" t="str">
        <f>VLOOKUP(W2565, Countries!B:H,7,false)</f>
        <v>საქართველო - GEO</v>
      </c>
      <c r="N2565" s="6" t="s">
        <v>12556</v>
      </c>
      <c r="P2565" s="6" t="s">
        <v>12557</v>
      </c>
      <c r="T2565" s="1" t="str">
        <f t="shared" si="1"/>
        <v>ICE002564</v>
      </c>
      <c r="U2565" s="1" t="str">
        <f>TRIM(B2565)&amp;" (ს.კ. "&amp;TRIM(F2565)&amp;") - "&amp;VLOOKUP(X2565,'Entity Types'!B:C,2,false)</f>
        <v>ლამარა ტორონჯაძე (ს.კ. 01003002752) - ფიზ. პირი</v>
      </c>
      <c r="V2565" s="6" t="s">
        <v>62</v>
      </c>
      <c r="W2565" s="6" t="s">
        <v>63</v>
      </c>
      <c r="X2565" s="6" t="s">
        <v>92</v>
      </c>
    </row>
    <row r="2566">
      <c r="A2566" s="5">
        <v>45446.87742063658</v>
      </c>
      <c r="B2566" s="6" t="s">
        <v>12558</v>
      </c>
      <c r="C2566" s="6" t="s">
        <v>9789</v>
      </c>
      <c r="D2566" s="1" t="str">
        <f>VLOOKUP(X2566,'Entity Types'!B:C,2,false)</f>
        <v>ფიზ. პირი</v>
      </c>
      <c r="E2566" s="1" t="b">
        <v>1</v>
      </c>
      <c r="F2566" s="6" t="s">
        <v>12559</v>
      </c>
      <c r="G2566" s="6" t="str">
        <f>VLOOKUP(W2566, Countries!B:H,7,false)</f>
        <v>საქართველო - GEO</v>
      </c>
      <c r="N2566" s="6" t="s">
        <v>12560</v>
      </c>
      <c r="P2566" s="6" t="s">
        <v>12561</v>
      </c>
      <c r="S2566" s="6">
        <v>2523.0</v>
      </c>
      <c r="T2566" s="1" t="str">
        <f t="shared" si="1"/>
        <v>ICE002565</v>
      </c>
      <c r="U2566" s="1" t="str">
        <f>TRIM(B2566)&amp;" (ს.კ. "&amp;TRIM(F2566)&amp;") - "&amp;VLOOKUP(X2566,'Entity Types'!B:C,2,false)</f>
        <v>მირზა აბუსელიძე (ს.კ. 61006049872) - ფიზ. პირი</v>
      </c>
      <c r="V2566" s="6" t="s">
        <v>62</v>
      </c>
      <c r="W2566" s="6" t="s">
        <v>63</v>
      </c>
      <c r="X2566" s="6" t="s">
        <v>92</v>
      </c>
    </row>
    <row r="2567">
      <c r="A2567" s="5">
        <v>45446.87742063658</v>
      </c>
      <c r="B2567" s="6" t="s">
        <v>12562</v>
      </c>
      <c r="C2567" s="6" t="s">
        <v>9778</v>
      </c>
      <c r="D2567" s="1" t="str">
        <f>VLOOKUP(X2567,'Entity Types'!B:C,2,false)</f>
        <v>შპს</v>
      </c>
      <c r="E2567" s="1" t="b">
        <v>0</v>
      </c>
      <c r="F2567" s="6" t="s">
        <v>12563</v>
      </c>
      <c r="G2567" s="6" t="str">
        <f>VLOOKUP(W2567, Countries!B:H,7,false)</f>
        <v>საქართველო - GEO</v>
      </c>
      <c r="N2567" s="6" t="s">
        <v>12564</v>
      </c>
      <c r="P2567" s="6" t="s">
        <v>12565</v>
      </c>
      <c r="S2567" s="6">
        <v>2504.0</v>
      </c>
      <c r="T2567" s="1" t="str">
        <f t="shared" si="1"/>
        <v>ICE002566</v>
      </c>
      <c r="U2567" s="1" t="str">
        <f>TRIM(B2567)&amp;" (ს.კ. "&amp;TRIM(F2567)&amp;") - "&amp;VLOOKUP(X2567,'Entity Types'!B:C,2,false)</f>
        <v>ბურაქ ქონსტრაქშენ (ს.კ. 404670682) - შპს</v>
      </c>
      <c r="V2567" s="6" t="s">
        <v>62</v>
      </c>
      <c r="W2567" s="6" t="s">
        <v>63</v>
      </c>
      <c r="X2567" s="6" t="s">
        <v>64</v>
      </c>
    </row>
    <row r="2568">
      <c r="A2568" s="5">
        <v>45448.59911872685</v>
      </c>
      <c r="B2568" s="6" t="s">
        <v>12566</v>
      </c>
      <c r="C2568" s="6" t="s">
        <v>9789</v>
      </c>
      <c r="D2568" s="1" t="str">
        <f>VLOOKUP(X2568,'Entity Types'!B:C,2,false)</f>
        <v>მცირე მეწარმე</v>
      </c>
      <c r="E2568" s="1" t="b">
        <v>0</v>
      </c>
      <c r="F2568" s="6" t="s">
        <v>12567</v>
      </c>
      <c r="G2568" s="6" t="str">
        <f>VLOOKUP(W2568, Countries!B:H,7,false)</f>
        <v>საქართველო - GEO</v>
      </c>
      <c r="N2568" s="6" t="s">
        <v>12568</v>
      </c>
      <c r="P2568" s="6" t="s">
        <v>12569</v>
      </c>
      <c r="S2568" s="6">
        <v>2518.0</v>
      </c>
      <c r="T2568" s="1" t="str">
        <f t="shared" si="1"/>
        <v>ICE002567</v>
      </c>
      <c r="U2568" s="1" t="str">
        <f>TRIM(B2568)&amp;" (ს.კ. "&amp;TRIM(F2568)&amp;") - "&amp;VLOOKUP(X2568,'Entity Types'!B:C,2,false)</f>
        <v>ბექა გიუნაშვილი (ს.კ. 01011054693) - მცირე მეწარმე</v>
      </c>
      <c r="V2568" s="6" t="s">
        <v>62</v>
      </c>
      <c r="W2568" s="6" t="s">
        <v>63</v>
      </c>
      <c r="X2568" s="6" t="s">
        <v>417</v>
      </c>
    </row>
    <row r="2569">
      <c r="A2569" s="5">
        <v>45449.519006180555</v>
      </c>
      <c r="B2569" s="6" t="s">
        <v>12570</v>
      </c>
      <c r="C2569" s="6" t="s">
        <v>9778</v>
      </c>
      <c r="D2569" s="1" t="str">
        <f>VLOOKUP(X2569,'Entity Types'!B:C,2,false)</f>
        <v>შპს</v>
      </c>
      <c r="E2569" s="1" t="b">
        <v>0</v>
      </c>
      <c r="F2569" s="6" t="s">
        <v>12571</v>
      </c>
      <c r="G2569" s="6" t="str">
        <f>VLOOKUP(W2569, Countries!B:H,7,false)</f>
        <v>საქართველო - GEO</v>
      </c>
      <c r="N2569" s="6" t="s">
        <v>12572</v>
      </c>
      <c r="P2569" s="6" t="s">
        <v>12573</v>
      </c>
      <c r="S2569" s="6">
        <v>2519.0</v>
      </c>
      <c r="T2569" s="1" t="str">
        <f t="shared" si="1"/>
        <v>ICE002568</v>
      </c>
      <c r="U2569" s="1" t="str">
        <f>TRIM(B2569)&amp;" (ს.კ. "&amp;TRIM(F2569)&amp;") - "&amp;VLOOKUP(X2569,'Entity Types'!B:C,2,false)</f>
        <v>პონტიკა (ს.კ. 402073448) - შპს</v>
      </c>
      <c r="V2569" s="6" t="s">
        <v>62</v>
      </c>
      <c r="W2569" s="6" t="s">
        <v>63</v>
      </c>
      <c r="X2569" s="6" t="s">
        <v>64</v>
      </c>
    </row>
    <row r="2570">
      <c r="A2570" s="5">
        <v>45449.547954953705</v>
      </c>
      <c r="B2570" s="6" t="s">
        <v>12574</v>
      </c>
      <c r="C2570" s="6" t="s">
        <v>9789</v>
      </c>
      <c r="D2570" s="1" t="str">
        <f>VLOOKUP(X2570,'Entity Types'!B:C,2,false)</f>
        <v>ფიზ. პირი</v>
      </c>
      <c r="E2570" s="1" t="b">
        <v>0</v>
      </c>
      <c r="F2570" s="6" t="s">
        <v>12575</v>
      </c>
      <c r="G2570" s="6" t="str">
        <f>VLOOKUP(W2570, Countries!B:H,7,false)</f>
        <v>თურქმენეთი - TKM</v>
      </c>
      <c r="N2570" s="6" t="s">
        <v>12576</v>
      </c>
      <c r="P2570" s="6" t="s">
        <v>12577</v>
      </c>
      <c r="T2570" s="1" t="str">
        <f t="shared" si="1"/>
        <v>ICE002569</v>
      </c>
      <c r="U2570" s="1" t="str">
        <f>TRIM(B2570)&amp;" (ს.კ. "&amp;TRIM(F2570)&amp;") - "&amp;VLOOKUP(X2570,'Entity Types'!B:C,2,false)</f>
        <v>აზამატ დჟანანოვ (ს.კ. A0794794) - ფიზ. პირი</v>
      </c>
      <c r="V2570" s="6" t="s">
        <v>62</v>
      </c>
      <c r="W2570" s="6" t="s">
        <v>12578</v>
      </c>
      <c r="X2570" s="6" t="s">
        <v>92</v>
      </c>
    </row>
    <row r="2571">
      <c r="A2571" s="5">
        <v>45449.71792866898</v>
      </c>
      <c r="B2571" s="6" t="s">
        <v>12579</v>
      </c>
      <c r="C2571" s="6" t="s">
        <v>9778</v>
      </c>
      <c r="D2571" s="1" t="str">
        <f>VLOOKUP(X2571,'Entity Types'!B:C,2,false)</f>
        <v>სს</v>
      </c>
      <c r="E2571" s="1" t="b">
        <v>0</v>
      </c>
      <c r="F2571" s="6" t="s">
        <v>12580</v>
      </c>
      <c r="G2571" s="6" t="str">
        <f>VLOOKUP(W2571, Countries!B:H,7,false)</f>
        <v>საქართველო - GEO</v>
      </c>
      <c r="N2571" s="6" t="s">
        <v>12581</v>
      </c>
      <c r="P2571" s="6" t="s">
        <v>12582</v>
      </c>
      <c r="S2571" s="6">
        <v>2520.0</v>
      </c>
      <c r="T2571" s="1" t="str">
        <f t="shared" si="1"/>
        <v>ICE002570</v>
      </c>
      <c r="U2571" s="1" t="str">
        <f>TRIM(B2571)&amp;" (ს.კ. "&amp;TRIM(F2571)&amp;") - "&amp;VLOOKUP(X2571,'Entity Types'!B:C,2,false)</f>
        <v>არდი დაზღვევა (ს.კ. 405662242) - სს</v>
      </c>
      <c r="V2571" s="6" t="s">
        <v>62</v>
      </c>
      <c r="W2571" s="6" t="s">
        <v>63</v>
      </c>
      <c r="X2571" s="6" t="s">
        <v>99</v>
      </c>
    </row>
    <row r="2572">
      <c r="A2572" s="5">
        <v>45460.72397777778</v>
      </c>
      <c r="B2572" s="6" t="s">
        <v>12583</v>
      </c>
      <c r="C2572" s="6" t="s">
        <v>9789</v>
      </c>
      <c r="D2572" s="1" t="str">
        <f>VLOOKUP(X2572,'Entity Types'!B:C,2,false)</f>
        <v>ფიზ. პირი</v>
      </c>
      <c r="E2572" s="1" t="b">
        <v>1</v>
      </c>
      <c r="F2572" s="6" t="s">
        <v>12584</v>
      </c>
      <c r="G2572" s="6" t="str">
        <f>VLOOKUP(W2572, Countries!B:H,7,false)</f>
        <v>საქართველო - GEO</v>
      </c>
      <c r="N2572" s="6" t="s">
        <v>12585</v>
      </c>
      <c r="P2572" s="6" t="s">
        <v>12586</v>
      </c>
      <c r="T2572" s="1" t="str">
        <f t="shared" si="1"/>
        <v>ICE002571</v>
      </c>
      <c r="U2572" s="1" t="str">
        <f>TRIM(B2572)&amp;" (ს.კ. "&amp;TRIM(F2572)&amp;") - "&amp;VLOOKUP(X2572,'Entity Types'!B:C,2,false)</f>
        <v>ლევან გაბაიძე (ს.კ. 61009000359) - ფიზ. პირი</v>
      </c>
      <c r="V2572" s="6" t="s">
        <v>62</v>
      </c>
      <c r="W2572" s="6" t="s">
        <v>63</v>
      </c>
      <c r="X2572" s="6" t="s">
        <v>92</v>
      </c>
    </row>
    <row r="2573">
      <c r="A2573" s="5">
        <v>45461.668661944444</v>
      </c>
      <c r="B2573" s="6" t="s">
        <v>12587</v>
      </c>
      <c r="C2573" s="6" t="s">
        <v>9789</v>
      </c>
      <c r="D2573" s="1" t="str">
        <f>VLOOKUP(X2573,'Entity Types'!B:C,2,false)</f>
        <v>ფიზ. პირი</v>
      </c>
      <c r="E2573" s="1" t="b">
        <v>1</v>
      </c>
      <c r="F2573" s="6" t="s">
        <v>12588</v>
      </c>
      <c r="G2573" s="6" t="str">
        <f>VLOOKUP(W2573, Countries!B:H,7,false)</f>
        <v>საქართველო - GEO</v>
      </c>
      <c r="N2573" s="6" t="s">
        <v>80</v>
      </c>
      <c r="P2573" s="6" t="s">
        <v>12589</v>
      </c>
      <c r="T2573" s="1" t="str">
        <f t="shared" si="1"/>
        <v>ICE002572</v>
      </c>
      <c r="U2573" s="1" t="str">
        <f>TRIM(B2573)&amp;" (ს.კ. "&amp;TRIM(F2573)&amp;") - "&amp;VLOOKUP(X2573,'Entity Types'!B:C,2,false)</f>
        <v>ნუგზარ წერეთელი (ს.კ. 01017023738) - ფიზ. პირი</v>
      </c>
      <c r="V2573" s="6" t="s">
        <v>62</v>
      </c>
      <c r="W2573" s="6" t="s">
        <v>63</v>
      </c>
      <c r="X2573" s="6" t="s">
        <v>92</v>
      </c>
    </row>
    <row r="2574">
      <c r="A2574" s="5">
        <v>45461.673535497684</v>
      </c>
      <c r="B2574" s="6" t="s">
        <v>12590</v>
      </c>
      <c r="C2574" s="6" t="s">
        <v>9778</v>
      </c>
      <c r="D2574" s="1" t="str">
        <f>VLOOKUP(X2574,'Entity Types'!B:C,2,false)</f>
        <v>შპს</v>
      </c>
      <c r="E2574" s="1" t="b">
        <v>0</v>
      </c>
      <c r="F2574" s="6" t="s">
        <v>12591</v>
      </c>
      <c r="G2574" s="6" t="str">
        <f>VLOOKUP(W2574, Countries!B:H,7,false)</f>
        <v>საქართველო - GEO</v>
      </c>
      <c r="N2574" s="6" t="s">
        <v>12592</v>
      </c>
      <c r="P2574" s="6" t="s">
        <v>12593</v>
      </c>
      <c r="S2574" s="6">
        <v>2554.0</v>
      </c>
      <c r="T2574" s="1" t="str">
        <f t="shared" si="1"/>
        <v>ICE002573</v>
      </c>
      <c r="U2574" s="1" t="str">
        <f>TRIM(B2574)&amp;" (ს.კ. "&amp;TRIM(F2574)&amp;") - "&amp;VLOOKUP(X2574,'Entity Types'!B:C,2,false)</f>
        <v>ვენტლაინი (ს.კ. 405404815) - შპს</v>
      </c>
      <c r="V2574" s="6" t="s">
        <v>62</v>
      </c>
      <c r="W2574" s="6" t="s">
        <v>63</v>
      </c>
      <c r="X2574" s="6" t="s">
        <v>64</v>
      </c>
    </row>
    <row r="2575">
      <c r="A2575" s="5">
        <v>45468.68098851852</v>
      </c>
      <c r="B2575" s="6" t="s">
        <v>12594</v>
      </c>
      <c r="C2575" s="6" t="s">
        <v>9789</v>
      </c>
      <c r="D2575" s="1" t="str">
        <f>VLOOKUP(X2575,'Entity Types'!B:C,2,false)</f>
        <v>ფიზ. პირი</v>
      </c>
      <c r="E2575" s="1" t="b">
        <v>0</v>
      </c>
      <c r="F2575" s="6" t="s">
        <v>12595</v>
      </c>
      <c r="G2575" s="6" t="str">
        <f>VLOOKUP(W2575, Countries!B:H,7,false)</f>
        <v>აზერბაიჯანი - AZE</v>
      </c>
      <c r="N2575" s="6" t="s">
        <v>12596</v>
      </c>
      <c r="P2575" s="6" t="s">
        <v>12597</v>
      </c>
      <c r="T2575" s="1" t="str">
        <f t="shared" si="1"/>
        <v>ICE002574</v>
      </c>
      <c r="U2575" s="1" t="str">
        <f>TRIM(B2575)&amp;" (ს.კ. "&amp;TRIM(F2575)&amp;") - "&amp;VLOOKUP(X2575,'Entity Types'!B:C,2,false)</f>
        <v>ვუგარ მამმადოვ (ს.კ. 4SYA2U6) - ფიზ. პირი</v>
      </c>
      <c r="V2575" s="6" t="s">
        <v>62</v>
      </c>
      <c r="W2575" s="6" t="s">
        <v>12598</v>
      </c>
      <c r="X2575" s="6" t="s">
        <v>92</v>
      </c>
    </row>
    <row r="2576">
      <c r="A2576" s="5">
        <v>45469.61821494213</v>
      </c>
      <c r="B2576" s="6" t="s">
        <v>12599</v>
      </c>
      <c r="C2576" s="6" t="s">
        <v>9778</v>
      </c>
      <c r="D2576" s="1" t="str">
        <f>VLOOKUP(X2576,'Entity Types'!B:C,2,false)</f>
        <v>შპს</v>
      </c>
      <c r="E2576" s="1" t="b">
        <v>0</v>
      </c>
      <c r="F2576" s="6" t="s">
        <v>12600</v>
      </c>
      <c r="G2576" s="6" t="str">
        <f>VLOOKUP(W2576, Countries!B:H,7,false)</f>
        <v>საქართველო - GEO</v>
      </c>
      <c r="N2576" s="6" t="s">
        <v>12601</v>
      </c>
      <c r="P2576" s="6" t="s">
        <v>12602</v>
      </c>
      <c r="S2576" s="6">
        <v>2492.0</v>
      </c>
      <c r="T2576" s="1" t="str">
        <f t="shared" si="1"/>
        <v>ICE002575</v>
      </c>
      <c r="U2576" s="1" t="str">
        <f>TRIM(B2576)&amp;" (ს.კ. "&amp;TRIM(F2576)&amp;") - "&amp;VLOOKUP(X2576,'Entity Types'!B:C,2,false)</f>
        <v>თბილისი დრაი პორტი (ს.კ. 405483454) - შპს</v>
      </c>
      <c r="V2576" s="6" t="s">
        <v>62</v>
      </c>
      <c r="W2576" s="6" t="s">
        <v>63</v>
      </c>
      <c r="X2576" s="6" t="s">
        <v>64</v>
      </c>
    </row>
    <row r="2577">
      <c r="A2577" s="5">
        <v>45476.72399185185</v>
      </c>
      <c r="B2577" s="6" t="s">
        <v>12603</v>
      </c>
      <c r="C2577" s="6" t="s">
        <v>9864</v>
      </c>
      <c r="D2577" s="1" t="str">
        <f>VLOOKUP(X2577,'Entity Types'!B:C,2,false)</f>
        <v>ფიზ. პირი</v>
      </c>
      <c r="E2577" s="1" t="b">
        <v>1</v>
      </c>
      <c r="F2577" s="6" t="s">
        <v>12604</v>
      </c>
      <c r="G2577" s="6" t="str">
        <f>VLOOKUP(W2577, Countries!B:H,7,false)</f>
        <v>საქართველო - GEO</v>
      </c>
      <c r="N2577" s="6" t="s">
        <v>12605</v>
      </c>
      <c r="P2577" s="6" t="s">
        <v>12606</v>
      </c>
      <c r="T2577" s="1" t="str">
        <f t="shared" si="1"/>
        <v>ICE002576</v>
      </c>
      <c r="U2577" s="1" t="str">
        <f>TRIM(B2577)&amp;" (ს.კ. "&amp;TRIM(F2577)&amp;") - "&amp;VLOOKUP(X2577,'Entity Types'!B:C,2,false)</f>
        <v>მარიამ კეკუა (ს.კ. 01024075141) - ფიზ. პირი</v>
      </c>
      <c r="V2577" s="6" t="s">
        <v>62</v>
      </c>
      <c r="W2577" s="6" t="s">
        <v>63</v>
      </c>
      <c r="X2577" s="6" t="s">
        <v>92</v>
      </c>
    </row>
    <row r="2578">
      <c r="A2578" s="5">
        <v>45485.789192916665</v>
      </c>
      <c r="B2578" s="6" t="s">
        <v>12607</v>
      </c>
      <c r="C2578" s="6" t="s">
        <v>9789</v>
      </c>
      <c r="D2578" s="1" t="str">
        <f>VLOOKUP(X2578,'Entity Types'!B:C,2,false)</f>
        <v>ფიზ. პირი</v>
      </c>
      <c r="E2578" s="1" t="b">
        <v>1</v>
      </c>
      <c r="F2578" s="6" t="s">
        <v>12608</v>
      </c>
      <c r="G2578" s="6" t="str">
        <f>VLOOKUP(W2578, Countries!B:H,7,false)</f>
        <v>საქართველო - GEO</v>
      </c>
      <c r="N2578" s="6" t="s">
        <v>12609</v>
      </c>
      <c r="P2578" s="6" t="s">
        <v>12610</v>
      </c>
      <c r="T2578" s="1" t="str">
        <f t="shared" si="1"/>
        <v>ICE002577</v>
      </c>
      <c r="U2578" s="1" t="str">
        <f>TRIM(B2578)&amp;" (ს.კ. "&amp;TRIM(F2578)&amp;") - "&amp;VLOOKUP(X2578,'Entity Types'!B:C,2,false)</f>
        <v>მურად სარჯველაძე (ს.კ. 61001077484) - ფიზ. პირი</v>
      </c>
      <c r="V2578" s="6" t="s">
        <v>62</v>
      </c>
      <c r="W2578" s="6" t="s">
        <v>63</v>
      </c>
      <c r="X2578" s="6" t="s">
        <v>92</v>
      </c>
    </row>
    <row r="2579">
      <c r="A2579" s="5">
        <v>45488.56510630787</v>
      </c>
      <c r="B2579" s="6" t="s">
        <v>12611</v>
      </c>
      <c r="C2579" s="6" t="s">
        <v>9789</v>
      </c>
      <c r="D2579" s="1" t="str">
        <f>VLOOKUP(X2579,'Entity Types'!B:C,2,false)</f>
        <v>მცირე მეწარმე</v>
      </c>
      <c r="E2579" s="1" t="b">
        <v>0</v>
      </c>
      <c r="F2579" s="6" t="s">
        <v>12612</v>
      </c>
      <c r="G2579" s="6" t="str">
        <f>VLOOKUP(W2579, Countries!B:H,7,false)</f>
        <v>საქართველო - GEO</v>
      </c>
      <c r="N2579" s="6" t="s">
        <v>12613</v>
      </c>
      <c r="P2579" s="6" t="s">
        <v>12614</v>
      </c>
      <c r="S2579" s="6">
        <v>2535.0</v>
      </c>
      <c r="T2579" s="1" t="str">
        <f t="shared" si="1"/>
        <v>ICE002578</v>
      </c>
      <c r="U2579" s="1" t="str">
        <f>TRIM(B2579)&amp;" (ს.კ. "&amp;TRIM(F2579)&amp;") - "&amp;VLOOKUP(X2579,'Entity Types'!B:C,2,false)</f>
        <v>ასლან მახარაძე (ს.კ. 61004062143) - მცირე მეწარმე</v>
      </c>
      <c r="V2579" s="6" t="s">
        <v>62</v>
      </c>
      <c r="W2579" s="6" t="s">
        <v>63</v>
      </c>
      <c r="X2579" s="6" t="s">
        <v>417</v>
      </c>
    </row>
    <row r="2580">
      <c r="A2580" s="5">
        <v>45490.99440684028</v>
      </c>
      <c r="B2580" s="6" t="s">
        <v>12615</v>
      </c>
      <c r="C2580" s="6" t="s">
        <v>9778</v>
      </c>
      <c r="D2580" s="1" t="str">
        <f>VLOOKUP(X2580,'Entity Types'!B:C,2,false)</f>
        <v>შპს</v>
      </c>
      <c r="E2580" s="1" t="b">
        <v>0</v>
      </c>
      <c r="F2580" s="6" t="s">
        <v>12616</v>
      </c>
      <c r="G2580" s="6" t="str">
        <f>VLOOKUP(W2580, Countries!B:H,7,false)</f>
        <v>საქართველო - GEO</v>
      </c>
      <c r="N2580" s="6" t="s">
        <v>12617</v>
      </c>
      <c r="P2580" s="6" t="s">
        <v>12618</v>
      </c>
      <c r="S2580" s="6">
        <v>2556.0</v>
      </c>
      <c r="T2580" s="1" t="str">
        <f t="shared" si="1"/>
        <v>ICE002579</v>
      </c>
      <c r="U2580" s="1" t="str">
        <f>TRIM(B2580)&amp;" (ს.კ. "&amp;TRIM(F2580)&amp;") - "&amp;VLOOKUP(X2580,'Entity Types'!B:C,2,false)</f>
        <v>დეკა ვერონა (ს.კ. 405570519) - შპს</v>
      </c>
      <c r="V2580" s="6" t="s">
        <v>62</v>
      </c>
      <c r="W2580" s="6" t="s">
        <v>63</v>
      </c>
      <c r="X2580" s="6" t="s">
        <v>64</v>
      </c>
    </row>
    <row r="2581">
      <c r="A2581" s="5">
        <v>45491.63641274306</v>
      </c>
      <c r="B2581" s="6" t="s">
        <v>12619</v>
      </c>
      <c r="C2581" s="6" t="s">
        <v>9778</v>
      </c>
      <c r="D2581" s="1" t="str">
        <f>VLOOKUP(X2581,'Entity Types'!B:C,2,false)</f>
        <v>შპს</v>
      </c>
      <c r="E2581" s="1" t="b">
        <v>0</v>
      </c>
      <c r="F2581" s="6" t="s">
        <v>12620</v>
      </c>
      <c r="G2581" s="6" t="str">
        <f>VLOOKUP(W2581, Countries!B:H,7,false)</f>
        <v>საქართველო - GEO</v>
      </c>
      <c r="N2581" s="6" t="s">
        <v>12621</v>
      </c>
      <c r="P2581" s="6" t="s">
        <v>12622</v>
      </c>
      <c r="S2581" s="6">
        <v>2544.0</v>
      </c>
      <c r="T2581" s="1" t="str">
        <f t="shared" si="1"/>
        <v>ICE002580</v>
      </c>
      <c r="U2581" s="1" t="str">
        <f>TRIM(B2581)&amp;" (ს.კ. "&amp;TRIM(F2581)&amp;") - "&amp;VLOOKUP(X2581,'Entity Types'!B:C,2,false)</f>
        <v>ექსპო ბათუმი-საერთაშორისო გამოფენებისა და ღონისძიებების კომპანია (ს.კ. 445526100) - შპს</v>
      </c>
      <c r="V2581" s="6" t="s">
        <v>62</v>
      </c>
      <c r="W2581" s="6" t="s">
        <v>63</v>
      </c>
      <c r="X2581" s="6" t="s">
        <v>64</v>
      </c>
    </row>
    <row r="2582">
      <c r="A2582" s="5">
        <v>45491.67937696759</v>
      </c>
      <c r="B2582" s="6" t="s">
        <v>12623</v>
      </c>
      <c r="C2582" s="6" t="s">
        <v>9789</v>
      </c>
      <c r="D2582" s="1" t="str">
        <f>VLOOKUP(X2582,'Entity Types'!B:C,2,false)</f>
        <v>ფიზ. პირი</v>
      </c>
      <c r="E2582" s="1" t="b">
        <v>0</v>
      </c>
      <c r="F2582" s="6" t="s">
        <v>12624</v>
      </c>
      <c r="G2582" s="6" t="str">
        <f>VLOOKUP(W2582, Countries!B:H,7,false)</f>
        <v>საქართველო - GEO</v>
      </c>
      <c r="N2582" s="6" t="s">
        <v>12625</v>
      </c>
      <c r="P2582" s="6" t="s">
        <v>12626</v>
      </c>
      <c r="T2582" s="1" t="str">
        <f t="shared" si="1"/>
        <v>ICE002581</v>
      </c>
      <c r="U2582" s="1" t="str">
        <f>TRIM(B2582)&amp;" (ს.კ. "&amp;TRIM(F2582)&amp;") - "&amp;VLOOKUP(X2582,'Entity Types'!B:C,2,false)</f>
        <v>დავით სალთხუციშვილი (ს.კ. 01027022029) - ფიზ. პირი</v>
      </c>
      <c r="V2582" s="6" t="s">
        <v>62</v>
      </c>
      <c r="W2582" s="6" t="s">
        <v>63</v>
      </c>
      <c r="X2582" s="6" t="s">
        <v>92</v>
      </c>
    </row>
    <row r="2583">
      <c r="A2583" s="5">
        <v>45492.608525902775</v>
      </c>
      <c r="B2583" s="6" t="s">
        <v>12627</v>
      </c>
      <c r="C2583" s="6" t="s">
        <v>9778</v>
      </c>
      <c r="D2583" s="1" t="str">
        <f>VLOOKUP(X2583,'Entity Types'!B:C,2,false)</f>
        <v>შპს</v>
      </c>
      <c r="E2583" s="1" t="b">
        <v>0</v>
      </c>
      <c r="F2583" s="6" t="s">
        <v>12628</v>
      </c>
      <c r="G2583" s="6" t="str">
        <f>VLOOKUP(W2583, Countries!B:H,7,false)</f>
        <v>საქართველო - GEO</v>
      </c>
      <c r="N2583" s="6" t="s">
        <v>80</v>
      </c>
      <c r="P2583" s="6" t="s">
        <v>12629</v>
      </c>
      <c r="S2583" s="6">
        <v>2558.0</v>
      </c>
      <c r="T2583" s="1" t="str">
        <f t="shared" si="1"/>
        <v>ICE002582</v>
      </c>
      <c r="U2583" s="1" t="str">
        <f>TRIM(B2583)&amp;" (ს.კ. "&amp;TRIM(F2583)&amp;") - "&amp;VLOOKUP(X2583,'Entity Types'!B:C,2,false)</f>
        <v>აპოლო გ.ს. (ს.კ. 202430468) - შპს</v>
      </c>
      <c r="V2583" s="6" t="s">
        <v>62</v>
      </c>
      <c r="W2583" s="6" t="s">
        <v>63</v>
      </c>
      <c r="X2583" s="6" t="s">
        <v>64</v>
      </c>
    </row>
    <row r="2584">
      <c r="A2584" s="5">
        <v>45492.6274128125</v>
      </c>
      <c r="B2584" s="6" t="s">
        <v>12630</v>
      </c>
      <c r="C2584" s="6" t="s">
        <v>9789</v>
      </c>
      <c r="D2584" s="1" t="str">
        <f>VLOOKUP(X2584,'Entity Types'!B:C,2,false)</f>
        <v>ფიზ. პირი</v>
      </c>
      <c r="E2584" s="1" t="b">
        <v>1</v>
      </c>
      <c r="F2584" s="6" t="s">
        <v>12631</v>
      </c>
      <c r="G2584" s="6" t="str">
        <f>VLOOKUP(W2584, Countries!B:H,7,false)</f>
        <v>საქართველო - GEO</v>
      </c>
      <c r="N2584" s="6" t="s">
        <v>12632</v>
      </c>
      <c r="P2584" s="6" t="s">
        <v>12633</v>
      </c>
      <c r="T2584" s="1" t="str">
        <f t="shared" si="1"/>
        <v>ICE002583</v>
      </c>
      <c r="U2584" s="1" t="str">
        <f>TRIM(B2584)&amp;" (ს.კ. "&amp;TRIM(F2584)&amp;") - "&amp;VLOOKUP(X2584,'Entity Types'!B:C,2,false)</f>
        <v>სოსო მეზვრიშვილი (ს.კ. 31001048372) - ფიზ. პირი</v>
      </c>
      <c r="V2584" s="6" t="s">
        <v>62</v>
      </c>
      <c r="W2584" s="6" t="s">
        <v>63</v>
      </c>
      <c r="X2584" s="6" t="s">
        <v>92</v>
      </c>
    </row>
    <row r="2585">
      <c r="A2585" s="5">
        <v>45497.506576388885</v>
      </c>
      <c r="B2585" s="6" t="s">
        <v>12634</v>
      </c>
      <c r="C2585" s="6" t="s">
        <v>9778</v>
      </c>
      <c r="D2585" s="1" t="str">
        <f>VLOOKUP(X2585,'Entity Types'!B:C,2,false)</f>
        <v>შპს</v>
      </c>
      <c r="E2585" s="1" t="b">
        <v>0</v>
      </c>
      <c r="F2585" s="6" t="s">
        <v>12635</v>
      </c>
      <c r="G2585" s="6" t="str">
        <f>VLOOKUP(W2585, Countries!B:H,7,false)</f>
        <v>საქართველო - GEO</v>
      </c>
      <c r="N2585" s="6" t="s">
        <v>12636</v>
      </c>
      <c r="P2585" s="6" t="s">
        <v>12637</v>
      </c>
      <c r="S2585" s="6">
        <v>2541.0</v>
      </c>
      <c r="T2585" s="1" t="str">
        <f t="shared" si="1"/>
        <v>ICE002584</v>
      </c>
      <c r="U2585" s="1" t="str">
        <f>TRIM(B2585)&amp;" (ს.კ. "&amp;TRIM(F2585)&amp;") - "&amp;VLOOKUP(X2585,'Entity Types'!B:C,2,false)</f>
        <v>გგ ლაინ (ს.კ. 415116573) - შპს</v>
      </c>
      <c r="V2585" s="6" t="s">
        <v>62</v>
      </c>
      <c r="W2585" s="6" t="s">
        <v>63</v>
      </c>
      <c r="X2585" s="6" t="s">
        <v>64</v>
      </c>
    </row>
    <row r="2586">
      <c r="A2586" s="5">
        <v>45500.68993576389</v>
      </c>
      <c r="B2586" s="6" t="s">
        <v>12638</v>
      </c>
      <c r="C2586" s="6" t="s">
        <v>9789</v>
      </c>
      <c r="D2586" s="1" t="str">
        <f>VLOOKUP(X2586,'Entity Types'!B:C,2,false)</f>
        <v>მცირე მეწარმე</v>
      </c>
      <c r="E2586" s="1" t="b">
        <v>0</v>
      </c>
      <c r="F2586" s="6" t="s">
        <v>12639</v>
      </c>
      <c r="G2586" s="6" t="str">
        <f>VLOOKUP(W2586, Countries!B:H,7,false)</f>
        <v>საქართველო - GEO</v>
      </c>
      <c r="N2586" s="6" t="s">
        <v>12640</v>
      </c>
      <c r="P2586" s="6" t="s">
        <v>12641</v>
      </c>
      <c r="S2586" s="6">
        <v>2545.0</v>
      </c>
      <c r="T2586" s="1" t="str">
        <f t="shared" si="1"/>
        <v>ICE002585</v>
      </c>
      <c r="U2586" s="1" t="str">
        <f>TRIM(B2586)&amp;" (ს.კ. "&amp;TRIM(F2586)&amp;") - "&amp;VLOOKUP(X2586,'Entity Types'!B:C,2,false)</f>
        <v>ემზარ ანთიძე (ს.კ. 01006001853) - მცირე მეწარმე</v>
      </c>
      <c r="V2586" s="6" t="s">
        <v>62</v>
      </c>
      <c r="W2586" s="6" t="s">
        <v>63</v>
      </c>
      <c r="X2586" s="6" t="s">
        <v>417</v>
      </c>
    </row>
    <row r="2587">
      <c r="A2587" s="5">
        <v>45503.60938090278</v>
      </c>
      <c r="B2587" s="6" t="s">
        <v>12642</v>
      </c>
      <c r="C2587" s="6" t="s">
        <v>9789</v>
      </c>
      <c r="D2587" s="1" t="str">
        <f>VLOOKUP(X2587,'Entity Types'!B:C,2,false)</f>
        <v>ფიზ. პირი</v>
      </c>
      <c r="E2587" s="1" t="b">
        <v>1</v>
      </c>
      <c r="F2587" s="6" t="s">
        <v>12643</v>
      </c>
      <c r="G2587" s="6" t="str">
        <f>VLOOKUP(W2587, Countries!B:H,7,false)</f>
        <v>საქართველო - GEO</v>
      </c>
      <c r="N2587" s="6" t="s">
        <v>12644</v>
      </c>
      <c r="P2587" s="6" t="s">
        <v>12645</v>
      </c>
      <c r="T2587" s="1" t="str">
        <f t="shared" si="1"/>
        <v>ICE002586</v>
      </c>
      <c r="U2587" s="1" t="str">
        <f>TRIM(B2587)&amp;" (ს.კ. "&amp;TRIM(F2587)&amp;") - "&amp;VLOOKUP(X2587,'Entity Types'!B:C,2,false)</f>
        <v>გია დუმბაძე (ს.კ. 61006071725) - ფიზ. პირი</v>
      </c>
      <c r="V2587" s="6" t="s">
        <v>62</v>
      </c>
      <c r="W2587" s="6" t="s">
        <v>63</v>
      </c>
      <c r="X2587" s="6" t="s">
        <v>92</v>
      </c>
    </row>
    <row r="2588">
      <c r="A2588" s="5">
        <v>45509.77770486111</v>
      </c>
      <c r="B2588" s="6" t="s">
        <v>12646</v>
      </c>
      <c r="C2588" s="6" t="s">
        <v>9778</v>
      </c>
      <c r="D2588" s="1" t="str">
        <f>VLOOKUP(X2588,'Entity Types'!B:C,2,false)</f>
        <v>უცხოური საწარმო</v>
      </c>
      <c r="E2588" s="1" t="b">
        <v>0</v>
      </c>
      <c r="F2588" s="6" t="s">
        <v>80</v>
      </c>
      <c r="G2588" s="6" t="str">
        <f>VLOOKUP(W2588, Countries!B:H,7,false)</f>
        <v>თურქეთი - TUR</v>
      </c>
      <c r="N2588" s="6" t="s">
        <v>12647</v>
      </c>
      <c r="P2588" s="6" t="s">
        <v>12648</v>
      </c>
      <c r="T2588" s="1" t="str">
        <f t="shared" si="1"/>
        <v>ICE002587</v>
      </c>
      <c r="U2588" s="1" t="str">
        <f>TRIM(B2588)&amp;" (ს.კ. "&amp;TRIM(F2588)&amp;") - "&amp;VLOOKUP(X2588,'Entity Types'!B:C,2,false)</f>
        <v>TERMO ISI SISTEMLERI TIC. VE SAN. A.S. (ს.კ. ) - უცხოური საწარმო</v>
      </c>
      <c r="V2588" s="6" t="s">
        <v>62</v>
      </c>
      <c r="W2588" s="6" t="s">
        <v>5813</v>
      </c>
      <c r="X2588" s="6" t="s">
        <v>5797</v>
      </c>
    </row>
    <row r="2589">
      <c r="A2589" s="5">
        <v>45509.85475222222</v>
      </c>
      <c r="B2589" s="6" t="s">
        <v>12649</v>
      </c>
      <c r="C2589" s="6" t="s">
        <v>9789</v>
      </c>
      <c r="D2589" s="1" t="str">
        <f>VLOOKUP(X2589,'Entity Types'!B:C,2,false)</f>
        <v>მცირე მეწარმე</v>
      </c>
      <c r="E2589" s="1" t="b">
        <v>0</v>
      </c>
      <c r="F2589" s="6" t="s">
        <v>12650</v>
      </c>
      <c r="G2589" s="6" t="str">
        <f>VLOOKUP(W2589, Countries!B:H,7,false)</f>
        <v>საქართველო - GEO</v>
      </c>
      <c r="N2589" s="6" t="s">
        <v>12651</v>
      </c>
      <c r="P2589" s="6" t="s">
        <v>12652</v>
      </c>
      <c r="S2589" s="6">
        <v>2573.0</v>
      </c>
      <c r="T2589" s="1" t="str">
        <f t="shared" si="1"/>
        <v>ICE002588</v>
      </c>
      <c r="U2589" s="1" t="str">
        <f>TRIM(B2589)&amp;" (ს.კ. "&amp;TRIM(F2589)&amp;") - "&amp;VLOOKUP(X2589,'Entity Types'!B:C,2,false)</f>
        <v>კოტე დეკანოიძე (ს.კ. 38001038228) - მცირე მეწარმე</v>
      </c>
      <c r="V2589" s="6" t="s">
        <v>62</v>
      </c>
      <c r="W2589" s="6" t="s">
        <v>63</v>
      </c>
      <c r="X2589" s="6" t="s">
        <v>417</v>
      </c>
    </row>
    <row r="2590">
      <c r="A2590" s="5">
        <v>45509.895342592594</v>
      </c>
      <c r="B2590" s="6" t="s">
        <v>12653</v>
      </c>
      <c r="C2590" s="6" t="s">
        <v>9789</v>
      </c>
      <c r="D2590" s="1" t="str">
        <f>VLOOKUP(X2590,'Entity Types'!B:C,2,false)</f>
        <v>ფიზ. პირი</v>
      </c>
      <c r="E2590" s="1" t="b">
        <v>1</v>
      </c>
      <c r="F2590" s="6" t="s">
        <v>12654</v>
      </c>
      <c r="G2590" s="6" t="str">
        <f>VLOOKUP(W2590, Countries!B:H,7,false)</f>
        <v>საქართველო - GEO</v>
      </c>
      <c r="N2590" s="6" t="s">
        <v>12655</v>
      </c>
      <c r="P2590" s="6" t="s">
        <v>12656</v>
      </c>
      <c r="S2590" s="6">
        <v>1156.0</v>
      </c>
      <c r="T2590" s="1" t="str">
        <f t="shared" si="1"/>
        <v>ICE002589</v>
      </c>
      <c r="U2590" s="1" t="str">
        <f>TRIM(B2590)&amp;" (ს.კ. "&amp;TRIM(F2590)&amp;") - "&amp;VLOOKUP(X2590,'Entity Types'!B:C,2,false)</f>
        <v>ანზორ ნაგერვაძე (ს.კ. 61007002403) - ფიზ. პირი</v>
      </c>
      <c r="V2590" s="6" t="s">
        <v>62</v>
      </c>
      <c r="W2590" s="6" t="s">
        <v>63</v>
      </c>
      <c r="X2590" s="6" t="s">
        <v>92</v>
      </c>
    </row>
    <row r="2591">
      <c r="A2591" s="5">
        <v>45511.53929461805</v>
      </c>
      <c r="B2591" s="6" t="s">
        <v>12657</v>
      </c>
      <c r="C2591" s="6" t="s">
        <v>9778</v>
      </c>
      <c r="D2591" s="1" t="str">
        <f>VLOOKUP(X2591,'Entity Types'!B:C,2,false)</f>
        <v>შპს</v>
      </c>
      <c r="E2591" s="1" t="b">
        <v>0</v>
      </c>
      <c r="F2591" s="6" t="s">
        <v>12658</v>
      </c>
      <c r="G2591" s="6" t="str">
        <f>VLOOKUP(W2591, Countries!B:H,7,false)</f>
        <v>საქართველო - GEO</v>
      </c>
      <c r="N2591" s="6" t="s">
        <v>12659</v>
      </c>
      <c r="P2591" s="6" t="s">
        <v>12660</v>
      </c>
      <c r="S2591" s="6">
        <v>2572.0</v>
      </c>
      <c r="T2591" s="1" t="str">
        <f t="shared" si="1"/>
        <v>ICE002590</v>
      </c>
      <c r="U2591" s="1" t="str">
        <f>TRIM(B2591)&amp;" (ს.კ. "&amp;TRIM(F2591)&amp;") - "&amp;VLOOKUP(X2591,'Entity Types'!B:C,2,false)</f>
        <v>ასანსორ ჯორჯია 1 (ს.კ. 448059225) - შპს</v>
      </c>
      <c r="V2591" s="6" t="s">
        <v>62</v>
      </c>
      <c r="W2591" s="6" t="s">
        <v>63</v>
      </c>
      <c r="X2591" s="6" t="s">
        <v>64</v>
      </c>
    </row>
    <row r="2592">
      <c r="A2592" s="5">
        <v>45511.559649745366</v>
      </c>
      <c r="B2592" s="6" t="s">
        <v>12661</v>
      </c>
      <c r="C2592" s="6" t="s">
        <v>9778</v>
      </c>
      <c r="D2592" s="1" t="str">
        <f>VLOOKUP(X2592,'Entity Types'!B:C,2,false)</f>
        <v>შპს</v>
      </c>
      <c r="E2592" s="1" t="b">
        <v>0</v>
      </c>
      <c r="F2592" s="6" t="s">
        <v>12662</v>
      </c>
      <c r="G2592" s="6" t="str">
        <f>VLOOKUP(W2592, Countries!B:H,7,false)</f>
        <v>საქართველო - GEO</v>
      </c>
      <c r="N2592" s="6" t="s">
        <v>12663</v>
      </c>
      <c r="P2592" s="6" t="s">
        <v>12664</v>
      </c>
      <c r="S2592" s="6">
        <v>2571.0</v>
      </c>
      <c r="T2592" s="1" t="str">
        <f t="shared" si="1"/>
        <v>ICE002591</v>
      </c>
      <c r="U2592" s="1" t="str">
        <f>TRIM(B2592)&amp;" (ს.კ. "&amp;TRIM(F2592)&amp;") - "&amp;VLOOKUP(X2592,'Entity Types'!B:C,2,false)</f>
        <v>ხიდი 2006 (ს.კ. 245556991) - შპს</v>
      </c>
      <c r="V2592" s="6" t="s">
        <v>62</v>
      </c>
      <c r="W2592" s="6" t="s">
        <v>63</v>
      </c>
      <c r="X2592" s="6" t="s">
        <v>64</v>
      </c>
    </row>
    <row r="2593">
      <c r="A2593" s="5">
        <v>45512.61005644676</v>
      </c>
      <c r="B2593" s="6" t="s">
        <v>12665</v>
      </c>
      <c r="C2593" s="6" t="s">
        <v>9778</v>
      </c>
      <c r="D2593" s="1" t="str">
        <f>VLOOKUP(X2593,'Entity Types'!B:C,2,false)</f>
        <v>შპს</v>
      </c>
      <c r="E2593" s="1" t="b">
        <v>0</v>
      </c>
      <c r="F2593" s="6" t="s">
        <v>12666</v>
      </c>
      <c r="G2593" s="6" t="str">
        <f>VLOOKUP(W2593, Countries!B:H,7,false)</f>
        <v>საქართველო - GEO</v>
      </c>
      <c r="N2593" s="6" t="s">
        <v>12667</v>
      </c>
      <c r="P2593" s="6" t="s">
        <v>12668</v>
      </c>
      <c r="S2593" s="6">
        <v>2567.0</v>
      </c>
      <c r="T2593" s="1" t="str">
        <f t="shared" si="1"/>
        <v>ICE002592</v>
      </c>
      <c r="U2593" s="1" t="str">
        <f>TRIM(B2593)&amp;" (ს.კ. "&amp;TRIM(F2593)&amp;") - "&amp;VLOOKUP(X2593,'Entity Types'!B:C,2,false)</f>
        <v>ბაუჰაუს ქონსთრაქშენი (ს.კ. 405610272) - შპს</v>
      </c>
      <c r="V2593" s="6" t="s">
        <v>62</v>
      </c>
      <c r="W2593" s="6" t="s">
        <v>63</v>
      </c>
      <c r="X2593" s="6" t="s">
        <v>64</v>
      </c>
    </row>
    <row r="2594">
      <c r="A2594" s="5">
        <v>45513.88737167824</v>
      </c>
      <c r="B2594" s="6" t="s">
        <v>12669</v>
      </c>
      <c r="C2594" s="6" t="s">
        <v>9789</v>
      </c>
      <c r="D2594" s="1" t="str">
        <f>VLOOKUP(X2594,'Entity Types'!B:C,2,false)</f>
        <v>მცირე მეწარმე</v>
      </c>
      <c r="E2594" s="1" t="b">
        <v>0</v>
      </c>
      <c r="F2594" s="6" t="s">
        <v>12670</v>
      </c>
      <c r="G2594" s="6" t="str">
        <f>VLOOKUP(W2594, Countries!B:H,7,false)</f>
        <v>საქართველო - GEO</v>
      </c>
      <c r="N2594" s="6" t="s">
        <v>12671</v>
      </c>
      <c r="P2594" s="6" t="s">
        <v>12672</v>
      </c>
      <c r="S2594" s="6">
        <v>2575.0</v>
      </c>
      <c r="T2594" s="1" t="str">
        <f t="shared" si="1"/>
        <v>ICE002593</v>
      </c>
      <c r="U2594" s="1" t="str">
        <f>TRIM(B2594)&amp;" (ს.კ. "&amp;TRIM(F2594)&amp;") - "&amp;VLOOKUP(X2594,'Entity Types'!B:C,2,false)</f>
        <v>გობრონი შუბითიძე (ს.კ. 38001034918) - მცირე მეწარმე</v>
      </c>
      <c r="V2594" s="6" t="s">
        <v>62</v>
      </c>
      <c r="W2594" s="6" t="s">
        <v>63</v>
      </c>
      <c r="X2594" s="6" t="s">
        <v>417</v>
      </c>
    </row>
    <row r="2595">
      <c r="A2595" s="5">
        <v>45516.89103068287</v>
      </c>
      <c r="B2595" s="6" t="s">
        <v>12673</v>
      </c>
      <c r="C2595" s="6" t="s">
        <v>9864</v>
      </c>
      <c r="D2595" s="1" t="str">
        <f>VLOOKUP(X2595,'Entity Types'!B:C,2,false)</f>
        <v>ფიზ. პირი</v>
      </c>
      <c r="E2595" s="1" t="b">
        <v>0</v>
      </c>
      <c r="F2595" s="6" t="s">
        <v>12674</v>
      </c>
      <c r="G2595" s="6" t="str">
        <f>VLOOKUP(W2595, Countries!B:H,7,false)</f>
        <v>საქართველო - GEO</v>
      </c>
      <c r="N2595" s="6" t="s">
        <v>12675</v>
      </c>
      <c r="P2595" s="6" t="s">
        <v>12676</v>
      </c>
      <c r="T2595" s="1" t="str">
        <f t="shared" si="1"/>
        <v>ICE002594</v>
      </c>
      <c r="U2595" s="1" t="str">
        <f>TRIM(B2595)&amp;" (ს.კ. "&amp;TRIM(F2595)&amp;") - "&amp;VLOOKUP(X2595,'Entity Types'!B:C,2,false)</f>
        <v>ლიანა ბარაბაძე (ს.კ. 01024034056) - ფიზ. პირი</v>
      </c>
      <c r="V2595" s="6" t="s">
        <v>62</v>
      </c>
      <c r="W2595" s="6" t="s">
        <v>63</v>
      </c>
      <c r="X2595" s="6" t="s">
        <v>92</v>
      </c>
    </row>
    <row r="2596">
      <c r="A2596" s="5">
        <v>45518.74809393518</v>
      </c>
      <c r="B2596" s="6" t="s">
        <v>12677</v>
      </c>
      <c r="C2596" s="6" t="s">
        <v>9778</v>
      </c>
      <c r="D2596" s="1" t="str">
        <f>VLOOKUP(X2596,'Entity Types'!B:C,2,false)</f>
        <v>შპს</v>
      </c>
      <c r="E2596" s="1" t="b">
        <v>0</v>
      </c>
      <c r="F2596" s="6" t="s">
        <v>12678</v>
      </c>
      <c r="G2596" s="6" t="str">
        <f>VLOOKUP(W2596, Countries!B:H,7,false)</f>
        <v>საქართველო - GEO</v>
      </c>
      <c r="N2596" s="6" t="s">
        <v>12679</v>
      </c>
      <c r="P2596" s="6" t="s">
        <v>12680</v>
      </c>
      <c r="S2596" s="6">
        <v>2525.0</v>
      </c>
      <c r="T2596" s="1" t="str">
        <f t="shared" si="1"/>
        <v>ICE002595</v>
      </c>
      <c r="U2596" s="1" t="str">
        <f>TRIM(B2596)&amp;" (ს.კ. "&amp;TRIM(F2596)&amp;") - "&amp;VLOOKUP(X2596,'Entity Types'!B:C,2,false)</f>
        <v>სქაილოგ (ს.კ. 404503998) - შპს</v>
      </c>
      <c r="V2596" s="6" t="s">
        <v>62</v>
      </c>
      <c r="W2596" s="6" t="s">
        <v>63</v>
      </c>
      <c r="X2596" s="6" t="s">
        <v>64</v>
      </c>
    </row>
    <row r="2597">
      <c r="A2597" s="5">
        <v>45519.805762337965</v>
      </c>
      <c r="B2597" s="6" t="s">
        <v>12681</v>
      </c>
      <c r="C2597" s="6" t="s">
        <v>9778</v>
      </c>
      <c r="D2597" s="1" t="str">
        <f>VLOOKUP(X2597,'Entity Types'!B:C,2,false)</f>
        <v>შპს</v>
      </c>
      <c r="E2597" s="1" t="b">
        <v>0</v>
      </c>
      <c r="F2597" s="6" t="s">
        <v>12682</v>
      </c>
      <c r="G2597" s="6" t="str">
        <f>VLOOKUP(W2597, Countries!B:H,7,false)</f>
        <v>საქართველო - GEO</v>
      </c>
      <c r="N2597" s="6" t="s">
        <v>12683</v>
      </c>
      <c r="P2597" s="6" t="s">
        <v>12684</v>
      </c>
      <c r="S2597" s="6">
        <v>2580.0</v>
      </c>
      <c r="T2597" s="1" t="str">
        <f t="shared" si="1"/>
        <v>ICE002596</v>
      </c>
      <c r="U2597" s="1" t="str">
        <f>TRIM(B2597)&amp;" (ს.კ. "&amp;TRIM(F2597)&amp;") - "&amp;VLOOKUP(X2597,'Entity Types'!B:C,2,false)</f>
        <v>TMLNET (ს.კ. 431182800) - შპს</v>
      </c>
      <c r="V2597" s="6" t="s">
        <v>62</v>
      </c>
      <c r="W2597" s="6" t="s">
        <v>63</v>
      </c>
      <c r="X2597" s="6" t="s">
        <v>64</v>
      </c>
    </row>
    <row r="2598">
      <c r="A2598" s="5">
        <v>45519.919790520835</v>
      </c>
      <c r="B2598" s="6" t="s">
        <v>12685</v>
      </c>
      <c r="C2598" s="6" t="s">
        <v>9789</v>
      </c>
      <c r="D2598" s="1" t="str">
        <f>VLOOKUP(X2598,'Entity Types'!B:C,2,false)</f>
        <v>ინდ. მეწარმე</v>
      </c>
      <c r="E2598" s="1" t="b">
        <v>0</v>
      </c>
      <c r="F2598" s="6" t="s">
        <v>12686</v>
      </c>
      <c r="G2598" s="6" t="str">
        <f>VLOOKUP(W2598, Countries!B:H,7,false)</f>
        <v>საქართველო - GEO</v>
      </c>
      <c r="N2598" s="6" t="s">
        <v>12687</v>
      </c>
      <c r="P2598" s="6" t="s">
        <v>12688</v>
      </c>
      <c r="S2598" s="6">
        <v>2526.0</v>
      </c>
      <c r="T2598" s="1" t="str">
        <f t="shared" si="1"/>
        <v>ICE002597</v>
      </c>
      <c r="U2598" s="1" t="str">
        <f>TRIM(B2598)&amp;" (ს.კ. "&amp;TRIM(F2598)&amp;") - "&amp;VLOOKUP(X2598,'Entity Types'!B:C,2,false)</f>
        <v>ლექსო ინდუაშვილი (ს.კ. 43001041042) - ინდ. მეწარმე</v>
      </c>
      <c r="V2598" s="6" t="s">
        <v>62</v>
      </c>
      <c r="W2598" s="6" t="s">
        <v>63</v>
      </c>
      <c r="X2598" s="6" t="s">
        <v>892</v>
      </c>
    </row>
    <row r="2599">
      <c r="A2599" s="5">
        <v>45519.919790520835</v>
      </c>
      <c r="B2599" s="6" t="s">
        <v>12689</v>
      </c>
      <c r="C2599" s="6" t="s">
        <v>9864</v>
      </c>
      <c r="D2599" s="1" t="str">
        <f>VLOOKUP(X2599,'Entity Types'!B:C,2,false)</f>
        <v>ფიზ. პირი</v>
      </c>
      <c r="E2599" s="1" t="b">
        <v>1</v>
      </c>
      <c r="F2599" s="6" t="s">
        <v>12690</v>
      </c>
      <c r="G2599" s="6" t="str">
        <f>VLOOKUP(W2599, Countries!B:H,7,false)</f>
        <v>საქართველო - GEO</v>
      </c>
      <c r="N2599" s="6" t="s">
        <v>12691</v>
      </c>
      <c r="P2599" s="6" t="s">
        <v>12692</v>
      </c>
      <c r="S2599" s="6">
        <v>2532.0</v>
      </c>
      <c r="T2599" s="1" t="str">
        <f t="shared" si="1"/>
        <v>ICE002598</v>
      </c>
      <c r="U2599" s="1" t="str">
        <f>TRIM(B2599)&amp;" (ს.კ. "&amp;TRIM(F2599)&amp;") - "&amp;VLOOKUP(X2599,'Entity Types'!B:C,2,false)</f>
        <v>ქეთევანი ბატიაშვილი (ს.კ. 01022009136) - ფიზ. პირი</v>
      </c>
      <c r="V2599" s="6" t="s">
        <v>62</v>
      </c>
      <c r="W2599" s="6" t="s">
        <v>63</v>
      </c>
      <c r="X2599" s="6" t="s">
        <v>92</v>
      </c>
    </row>
    <row r="2600">
      <c r="A2600" s="5">
        <v>45519.919790520835</v>
      </c>
      <c r="B2600" s="6" t="s">
        <v>12693</v>
      </c>
      <c r="C2600" s="6" t="s">
        <v>9789</v>
      </c>
      <c r="D2600" s="1" t="str">
        <f>VLOOKUP(X2600,'Entity Types'!B:C,2,false)</f>
        <v>ფიზ. პირი</v>
      </c>
      <c r="E2600" s="1" t="b">
        <v>1</v>
      </c>
      <c r="F2600" s="6" t="s">
        <v>12694</v>
      </c>
      <c r="G2600" s="6" t="str">
        <f>VLOOKUP(W2600, Countries!B:H,7,false)</f>
        <v>საქართველო - GEO</v>
      </c>
      <c r="N2600" s="6" t="s">
        <v>12695</v>
      </c>
      <c r="P2600" s="6" t="s">
        <v>12696</v>
      </c>
      <c r="T2600" s="1" t="str">
        <f t="shared" si="1"/>
        <v>ICE002599</v>
      </c>
      <c r="U2600" s="1" t="str">
        <f>TRIM(B2600)&amp;" (ს.კ. "&amp;TRIM(F2600)&amp;") - "&amp;VLOOKUP(X2600,'Entity Types'!B:C,2,false)</f>
        <v>დანიელ ცინცაძე (ს.კ. 61008017427) - ფიზ. პირი</v>
      </c>
      <c r="V2600" s="6" t="s">
        <v>62</v>
      </c>
      <c r="W2600" s="6" t="s">
        <v>63</v>
      </c>
      <c r="X2600" s="6" t="s">
        <v>92</v>
      </c>
    </row>
    <row r="2601">
      <c r="A2601" s="5">
        <v>45519.919790520835</v>
      </c>
      <c r="B2601" s="6" t="s">
        <v>12697</v>
      </c>
      <c r="C2601" s="6" t="s">
        <v>9864</v>
      </c>
      <c r="D2601" s="1" t="str">
        <f>VLOOKUP(X2601,'Entity Types'!B:C,2,false)</f>
        <v>ფიზ. პირი</v>
      </c>
      <c r="E2601" s="1" t="b">
        <v>1</v>
      </c>
      <c r="F2601" s="6" t="s">
        <v>12698</v>
      </c>
      <c r="G2601" s="6" t="str">
        <f>VLOOKUP(W2601, Countries!B:H,7,false)</f>
        <v>საქართველო - GEO</v>
      </c>
      <c r="N2601" s="6" t="s">
        <v>12699</v>
      </c>
      <c r="P2601" s="6" t="s">
        <v>12700</v>
      </c>
      <c r="S2601" s="6">
        <v>2540.0</v>
      </c>
      <c r="T2601" s="1" t="str">
        <f t="shared" si="1"/>
        <v>ICE002600</v>
      </c>
      <c r="U2601" s="1" t="str">
        <f>TRIM(B2601)&amp;" (ს.კ. "&amp;TRIM(F2601)&amp;") - "&amp;VLOOKUP(X2601,'Entity Types'!B:C,2,false)</f>
        <v>ქეთინო მარგიანი (ს.კ. 30701011403) - ფიზ. პირი</v>
      </c>
      <c r="V2601" s="6" t="s">
        <v>62</v>
      </c>
      <c r="W2601" s="6" t="s">
        <v>63</v>
      </c>
      <c r="X2601" s="6" t="s">
        <v>92</v>
      </c>
    </row>
    <row r="2602">
      <c r="A2602" s="5">
        <v>45519.919790520835</v>
      </c>
      <c r="B2602" s="6" t="s">
        <v>12701</v>
      </c>
      <c r="C2602" s="6" t="s">
        <v>9864</v>
      </c>
      <c r="D2602" s="1" t="str">
        <f>VLOOKUP(X2602,'Entity Types'!B:C,2,false)</f>
        <v>ფიზ. პირი</v>
      </c>
      <c r="E2602" s="1" t="b">
        <v>1</v>
      </c>
      <c r="F2602" s="6" t="s">
        <v>12702</v>
      </c>
      <c r="G2602" s="6" t="str">
        <f>VLOOKUP(W2602, Countries!B:H,7,false)</f>
        <v>საქართველო - GEO</v>
      </c>
      <c r="N2602" s="6" t="s">
        <v>12703</v>
      </c>
      <c r="P2602" s="6" t="s">
        <v>12704</v>
      </c>
      <c r="S2602" s="6">
        <v>2547.0</v>
      </c>
      <c r="T2602" s="1" t="str">
        <f t="shared" si="1"/>
        <v>ICE002601</v>
      </c>
      <c r="U2602" s="1" t="str">
        <f>TRIM(B2602)&amp;" (ს.კ. "&amp;TRIM(F2602)&amp;") - "&amp;VLOOKUP(X2602,'Entity Types'!B:C,2,false)</f>
        <v>ნინო აბრამაშვილი (ს.კ. 12001089047) - ფიზ. პირი</v>
      </c>
      <c r="V2602" s="6" t="s">
        <v>62</v>
      </c>
      <c r="W2602" s="6" t="s">
        <v>63</v>
      </c>
      <c r="X2602" s="6" t="s">
        <v>92</v>
      </c>
    </row>
    <row r="2603">
      <c r="A2603" s="5">
        <v>45522.71351707176</v>
      </c>
      <c r="B2603" s="6" t="s">
        <v>12705</v>
      </c>
      <c r="C2603" s="6" t="s">
        <v>9789</v>
      </c>
      <c r="D2603" s="1" t="str">
        <f>VLOOKUP(X2603,'Entity Types'!B:C,2,false)</f>
        <v>ფიზ. პირი</v>
      </c>
      <c r="E2603" s="1" t="b">
        <v>1</v>
      </c>
      <c r="F2603" s="6" t="s">
        <v>12706</v>
      </c>
      <c r="G2603" s="6" t="str">
        <f>VLOOKUP(W2603, Countries!B:H,7,false)</f>
        <v>საქართველო - GEO</v>
      </c>
      <c r="N2603" s="6" t="s">
        <v>12707</v>
      </c>
      <c r="P2603" s="6" t="s">
        <v>12708</v>
      </c>
      <c r="T2603" s="1" t="str">
        <f t="shared" si="1"/>
        <v>ICE002602</v>
      </c>
      <c r="U2603" s="1" t="str">
        <f>TRIM(B2603)&amp;" (ს.კ. "&amp;TRIM(F2603)&amp;") - "&amp;VLOOKUP(X2603,'Entity Types'!B:C,2,false)</f>
        <v>გია ფუტკარაძე (ს.კ. 61010016269) - ფიზ. პირი</v>
      </c>
      <c r="V2603" s="6" t="s">
        <v>62</v>
      </c>
      <c r="W2603" s="6" t="s">
        <v>63</v>
      </c>
      <c r="X2603" s="6" t="s">
        <v>92</v>
      </c>
    </row>
    <row r="2604">
      <c r="A2604" s="5">
        <v>45522.71351707176</v>
      </c>
      <c r="B2604" s="6" t="s">
        <v>12709</v>
      </c>
      <c r="C2604" s="6" t="s">
        <v>9789</v>
      </c>
      <c r="D2604" s="1" t="str">
        <f>VLOOKUP(X2604,'Entity Types'!B:C,2,false)</f>
        <v>ფიზ. პირი</v>
      </c>
      <c r="E2604" s="1" t="b">
        <v>1</v>
      </c>
      <c r="F2604" s="6" t="s">
        <v>12710</v>
      </c>
      <c r="G2604" s="6" t="str">
        <f>VLOOKUP(W2604, Countries!B:H,7,false)</f>
        <v>საქართველო - GEO</v>
      </c>
      <c r="N2604" s="6" t="s">
        <v>12711</v>
      </c>
      <c r="P2604" s="6" t="s">
        <v>12712</v>
      </c>
      <c r="T2604" s="1" t="str">
        <f t="shared" si="1"/>
        <v>ICE002603</v>
      </c>
      <c r="U2604" s="1" t="str">
        <f>TRIM(B2604)&amp;" (ს.კ. "&amp;TRIM(F2604)&amp;") - "&amp;VLOOKUP(X2604,'Entity Types'!B:C,2,false)</f>
        <v>გურამი ნოზაძე (ს.კ. 01025006356) - ფიზ. პირი</v>
      </c>
      <c r="V2604" s="6" t="s">
        <v>62</v>
      </c>
      <c r="W2604" s="6" t="s">
        <v>63</v>
      </c>
      <c r="X2604" s="6" t="s">
        <v>92</v>
      </c>
    </row>
    <row r="2605">
      <c r="A2605" s="5">
        <v>45523.86750392361</v>
      </c>
      <c r="B2605" s="6" t="s">
        <v>12713</v>
      </c>
      <c r="C2605" s="6" t="s">
        <v>9789</v>
      </c>
      <c r="D2605" s="1" t="str">
        <f>VLOOKUP(X2605,'Entity Types'!B:C,2,false)</f>
        <v>ფიზ. პირი</v>
      </c>
      <c r="E2605" s="1" t="b">
        <v>1</v>
      </c>
      <c r="F2605" s="6" t="s">
        <v>12714</v>
      </c>
      <c r="G2605" s="6" t="str">
        <f>VLOOKUP(W2605, Countries!B:H,7,false)</f>
        <v>საქართველო - GEO</v>
      </c>
      <c r="N2605" s="6" t="s">
        <v>12715</v>
      </c>
      <c r="P2605" s="6" t="s">
        <v>12716</v>
      </c>
      <c r="T2605" s="1" t="str">
        <f t="shared" si="1"/>
        <v>ICE002604</v>
      </c>
      <c r="U2605" s="1" t="str">
        <f>TRIM(B2605)&amp;" (ს.კ. "&amp;TRIM(F2605)&amp;") - "&amp;VLOOKUP(X2605,'Entity Types'!B:C,2,false)</f>
        <v>კოკა ქუხილავა (ს.კ. 62006023781) - ფიზ. პირი</v>
      </c>
      <c r="V2605" s="6" t="s">
        <v>62</v>
      </c>
      <c r="W2605" s="6" t="s">
        <v>63</v>
      </c>
      <c r="X2605" s="6" t="s">
        <v>92</v>
      </c>
    </row>
    <row r="2606">
      <c r="A2606" s="5">
        <v>45524.49346621528</v>
      </c>
      <c r="B2606" s="6" t="s">
        <v>12717</v>
      </c>
      <c r="C2606" s="6" t="s">
        <v>9864</v>
      </c>
      <c r="D2606" s="1" t="str">
        <f>VLOOKUP(X2606,'Entity Types'!B:C,2,false)</f>
        <v>ინდ. მეწარმე</v>
      </c>
      <c r="E2606" s="1" t="b">
        <v>0</v>
      </c>
      <c r="F2606" s="6" t="s">
        <v>12718</v>
      </c>
      <c r="G2606" s="6" t="str">
        <f>VLOOKUP(W2606, Countries!B:H,7,false)</f>
        <v>საქართველო - GEO</v>
      </c>
      <c r="N2606" s="6" t="s">
        <v>12719</v>
      </c>
      <c r="P2606" s="6" t="s">
        <v>12720</v>
      </c>
      <c r="S2606" s="6">
        <v>2587.0</v>
      </c>
      <c r="T2606" s="1" t="str">
        <f t="shared" si="1"/>
        <v>ICE002605</v>
      </c>
      <c r="U2606" s="1" t="str">
        <f>TRIM(B2606)&amp;" (ს.კ. "&amp;TRIM(F2606)&amp;") - "&amp;VLOOKUP(X2606,'Entity Types'!B:C,2,false)</f>
        <v>მარიამ სუბელიანი (ს.კ. 62602010352) - ინდ. მეწარმე</v>
      </c>
      <c r="V2606" s="6" t="s">
        <v>62</v>
      </c>
      <c r="W2606" s="6" t="s">
        <v>63</v>
      </c>
      <c r="X2606" s="6" t="s">
        <v>892</v>
      </c>
    </row>
    <row r="2607">
      <c r="A2607" s="5">
        <v>45524.60743979167</v>
      </c>
      <c r="B2607" s="6" t="s">
        <v>12721</v>
      </c>
      <c r="C2607" s="6" t="s">
        <v>9778</v>
      </c>
      <c r="D2607" s="1" t="str">
        <f>VLOOKUP(X2607,'Entity Types'!B:C,2,false)</f>
        <v>უცხოური საწარმო</v>
      </c>
      <c r="E2607" s="1" t="b">
        <v>0</v>
      </c>
      <c r="F2607" s="6" t="s">
        <v>80</v>
      </c>
      <c r="G2607" s="6" t="str">
        <f>VLOOKUP(W2607, Countries!B:H,7,false)</f>
        <v>თურქეთი - TUR</v>
      </c>
      <c r="N2607" s="6" t="s">
        <v>12722</v>
      </c>
      <c r="P2607" s="6" t="s">
        <v>12723</v>
      </c>
      <c r="T2607" s="1" t="str">
        <f t="shared" si="1"/>
        <v>ICE002606</v>
      </c>
      <c r="U2607" s="1" t="str">
        <f>TRIM(B2607)&amp;" (ს.კ. "&amp;TRIM(F2607)&amp;") - "&amp;VLOOKUP(X2607,'Entity Types'!B:C,2,false)</f>
        <v>DGS DIS TICARET A.S (ს.კ. ) - უცხოური საწარმო</v>
      </c>
      <c r="V2607" s="6" t="s">
        <v>62</v>
      </c>
      <c r="W2607" s="6" t="s">
        <v>5813</v>
      </c>
      <c r="X2607" s="6" t="s">
        <v>5797</v>
      </c>
    </row>
    <row r="2608">
      <c r="A2608" s="5">
        <v>45525.75253769676</v>
      </c>
      <c r="B2608" s="6" t="s">
        <v>12724</v>
      </c>
      <c r="C2608" s="6" t="s">
        <v>9789</v>
      </c>
      <c r="D2608" s="1" t="str">
        <f>VLOOKUP(X2608,'Entity Types'!B:C,2,false)</f>
        <v>ფიზ. პირი</v>
      </c>
      <c r="E2608" s="1" t="b">
        <v>1</v>
      </c>
      <c r="F2608" s="6" t="s">
        <v>12725</v>
      </c>
      <c r="G2608" s="6" t="str">
        <f>VLOOKUP(W2608, Countries!B:H,7,false)</f>
        <v>საქართველო - GEO</v>
      </c>
      <c r="N2608" s="6" t="s">
        <v>12726</v>
      </c>
      <c r="P2608" s="6" t="s">
        <v>12727</v>
      </c>
      <c r="T2608" s="1" t="str">
        <f t="shared" si="1"/>
        <v>ICE002607</v>
      </c>
      <c r="U2608" s="1" t="str">
        <f>TRIM(B2608)&amp;" (ს.კ. "&amp;TRIM(F2608)&amp;") - "&amp;VLOOKUP(X2608,'Entity Types'!B:C,2,false)</f>
        <v>რუსლან ლორთქიფანიძე (ს.კ. 61001022832) - ფიზ. პირი</v>
      </c>
      <c r="V2608" s="6" t="s">
        <v>62</v>
      </c>
      <c r="W2608" s="6" t="s">
        <v>63</v>
      </c>
      <c r="X2608" s="6" t="s">
        <v>92</v>
      </c>
    </row>
    <row r="2609">
      <c r="A2609" s="5">
        <v>45533.60538371528</v>
      </c>
      <c r="B2609" s="6" t="s">
        <v>12728</v>
      </c>
      <c r="C2609" s="6" t="s">
        <v>9789</v>
      </c>
      <c r="D2609" s="1" t="str">
        <f>VLOOKUP(X2609,'Entity Types'!B:C,2,false)</f>
        <v>ფიზ. პირი</v>
      </c>
      <c r="E2609" s="1" t="b">
        <v>0</v>
      </c>
      <c r="F2609" s="6" t="s">
        <v>12729</v>
      </c>
      <c r="G2609" s="6" t="str">
        <f>VLOOKUP(W2609, Countries!B:H,7,false)</f>
        <v>საქართველო - GEO</v>
      </c>
      <c r="N2609" s="6" t="s">
        <v>12730</v>
      </c>
      <c r="P2609" s="6" t="s">
        <v>12731</v>
      </c>
      <c r="T2609" s="1" t="str">
        <f t="shared" si="1"/>
        <v>ICE002608</v>
      </c>
      <c r="U2609" s="1" t="str">
        <f>TRIM(B2609)&amp;" (ს.კ. "&amp;TRIM(F2609)&amp;") - "&amp;VLOOKUP(X2609,'Entity Types'!B:C,2,false)</f>
        <v>მიხეილ ჭიღლაძე (ს.კ. 01009017392) - ფიზ. პირი</v>
      </c>
      <c r="V2609" s="6" t="s">
        <v>62</v>
      </c>
      <c r="W2609" s="6" t="s">
        <v>63</v>
      </c>
      <c r="X2609" s="6" t="s">
        <v>92</v>
      </c>
    </row>
    <row r="2610">
      <c r="A2610" s="5">
        <v>45533.68201269676</v>
      </c>
      <c r="B2610" s="6" t="s">
        <v>12732</v>
      </c>
      <c r="C2610" s="6" t="s">
        <v>9778</v>
      </c>
      <c r="D2610" s="1" t="str">
        <f>VLOOKUP(X2610,'Entity Types'!B:C,2,false)</f>
        <v>შპს</v>
      </c>
      <c r="E2610" s="1" t="b">
        <v>0</v>
      </c>
      <c r="F2610" s="6" t="s">
        <v>12733</v>
      </c>
      <c r="G2610" s="6" t="str">
        <f>VLOOKUP(W2610, Countries!B:H,7,false)</f>
        <v>საქართველო - GEO</v>
      </c>
      <c r="N2610" s="6" t="s">
        <v>12734</v>
      </c>
      <c r="P2610" s="6" t="s">
        <v>12735</v>
      </c>
      <c r="S2610" s="6">
        <v>2583.0</v>
      </c>
      <c r="T2610" s="1" t="str">
        <f t="shared" si="1"/>
        <v>ICE002609</v>
      </c>
      <c r="U2610" s="1" t="str">
        <f>TRIM(B2610)&amp;" (ს.კ. "&amp;TRIM(F2610)&amp;") - "&amp;VLOOKUP(X2610,'Entity Types'!B:C,2,false)</f>
        <v>გიანთი პალასი (ს.კ. 405128268) - შპს</v>
      </c>
      <c r="V2610" s="6" t="s">
        <v>62</v>
      </c>
      <c r="W2610" s="6" t="s">
        <v>63</v>
      </c>
      <c r="X2610" s="6" t="s">
        <v>64</v>
      </c>
    </row>
    <row r="2611">
      <c r="A2611" s="5">
        <v>45534.624570960645</v>
      </c>
      <c r="B2611" s="6" t="s">
        <v>12736</v>
      </c>
      <c r="C2611" s="6" t="s">
        <v>9789</v>
      </c>
      <c r="D2611" s="1" t="str">
        <f>VLOOKUP(X2611,'Entity Types'!B:C,2,false)</f>
        <v>ფიზ. პირი</v>
      </c>
      <c r="E2611" s="1" t="b">
        <v>0</v>
      </c>
      <c r="F2611" s="6" t="s">
        <v>12737</v>
      </c>
      <c r="G2611" s="6" t="str">
        <f>VLOOKUP(W2611, Countries!B:H,7,false)</f>
        <v>თურქმენეთი - TKM</v>
      </c>
      <c r="N2611" s="6" t="s">
        <v>80</v>
      </c>
      <c r="P2611" s="6" t="s">
        <v>12738</v>
      </c>
      <c r="T2611" s="1" t="str">
        <f t="shared" si="1"/>
        <v>ICE002610</v>
      </c>
      <c r="U2611" s="1" t="str">
        <f>TRIM(B2611)&amp;" (ს.კ. "&amp;TRIM(F2611)&amp;") - "&amp;VLOOKUP(X2611,'Entity Types'!B:C,2,false)</f>
        <v>დიდარ ოვეზოვ (ს.კ. A2109077) - ფიზ. პირი</v>
      </c>
      <c r="V2611" s="6" t="s">
        <v>62</v>
      </c>
      <c r="W2611" s="6" t="s">
        <v>12578</v>
      </c>
      <c r="X2611" s="6" t="s">
        <v>92</v>
      </c>
    </row>
    <row r="2612">
      <c r="A2612" s="5">
        <v>45534.643569305554</v>
      </c>
      <c r="B2612" s="6" t="s">
        <v>12739</v>
      </c>
      <c r="C2612" s="6" t="s">
        <v>9789</v>
      </c>
      <c r="D2612" s="1" t="str">
        <f>VLOOKUP(X2612,'Entity Types'!B:C,2,false)</f>
        <v>ფიზ. პირი</v>
      </c>
      <c r="E2612" s="1" t="b">
        <v>1</v>
      </c>
      <c r="F2612" s="6" t="s">
        <v>12740</v>
      </c>
      <c r="G2612" s="6" t="str">
        <f>VLOOKUP(W2612, Countries!B:H,7,false)</f>
        <v>საქართველო - GEO</v>
      </c>
      <c r="N2612" s="6" t="s">
        <v>12741</v>
      </c>
      <c r="P2612" s="6" t="s">
        <v>12742</v>
      </c>
      <c r="T2612" s="1" t="str">
        <f t="shared" si="1"/>
        <v>ICE002611</v>
      </c>
      <c r="U2612" s="1" t="str">
        <f>TRIM(B2612)&amp;" (ს.კ. "&amp;TRIM(F2612)&amp;") - "&amp;VLOOKUP(X2612,'Entity Types'!B:C,2,false)</f>
        <v>გიორგი გვარიშვილი (ს.კ. 61002012718) - ფიზ. პირი</v>
      </c>
      <c r="V2612" s="6" t="s">
        <v>62</v>
      </c>
      <c r="W2612" s="6" t="s">
        <v>63</v>
      </c>
      <c r="X2612" s="6" t="s">
        <v>92</v>
      </c>
    </row>
    <row r="2613">
      <c r="A2613" s="5">
        <v>45534.643569305554</v>
      </c>
      <c r="B2613" s="6" t="s">
        <v>12743</v>
      </c>
      <c r="C2613" s="6" t="s">
        <v>9789</v>
      </c>
      <c r="D2613" s="1" t="str">
        <f>VLOOKUP(X2613,'Entity Types'!B:C,2,false)</f>
        <v>ფიზ. პირი</v>
      </c>
      <c r="E2613" s="1" t="b">
        <v>1</v>
      </c>
      <c r="F2613" s="6" t="s">
        <v>12744</v>
      </c>
      <c r="G2613" s="6" t="str">
        <f>VLOOKUP(W2613, Countries!B:H,7,false)</f>
        <v>საქართველო - GEO</v>
      </c>
      <c r="N2613" s="6" t="s">
        <v>12745</v>
      </c>
      <c r="P2613" s="6" t="s">
        <v>12746</v>
      </c>
      <c r="T2613" s="1" t="str">
        <f t="shared" si="1"/>
        <v>ICE002612</v>
      </c>
      <c r="U2613" s="1" t="str">
        <f>TRIM(B2613)&amp;" (ს.კ. "&amp;TRIM(F2613)&amp;") - "&amp;VLOOKUP(X2613,'Entity Types'!B:C,2,false)</f>
        <v>ენრიკო მარჯანიშვილი (ს.კ. 61001076245) - ფიზ. პირი</v>
      </c>
      <c r="V2613" s="6" t="s">
        <v>62</v>
      </c>
      <c r="W2613" s="6" t="s">
        <v>63</v>
      </c>
      <c r="X2613" s="6" t="s">
        <v>92</v>
      </c>
    </row>
    <row r="2614">
      <c r="A2614" s="5">
        <v>45535.70389267361</v>
      </c>
      <c r="B2614" s="6" t="s">
        <v>12747</v>
      </c>
      <c r="C2614" s="6" t="s">
        <v>9778</v>
      </c>
      <c r="D2614" s="1" t="str">
        <f>VLOOKUP(X2614,'Entity Types'!B:C,2,false)</f>
        <v>შპს</v>
      </c>
      <c r="E2614" s="1" t="b">
        <v>0</v>
      </c>
      <c r="F2614" s="6" t="s">
        <v>12748</v>
      </c>
      <c r="G2614" s="6" t="str">
        <f>VLOOKUP(W2614, Countries!B:H,7,false)</f>
        <v>საქართველო - GEO</v>
      </c>
      <c r="N2614" s="6" t="s">
        <v>12749</v>
      </c>
      <c r="P2614" s="6" t="s">
        <v>12750</v>
      </c>
      <c r="S2614" s="6">
        <v>2586.0</v>
      </c>
      <c r="T2614" s="1" t="str">
        <f t="shared" si="1"/>
        <v>ICE002613</v>
      </c>
      <c r="U2614" s="1" t="str">
        <f>TRIM(B2614)&amp;" (ს.კ. "&amp;TRIM(F2614)&amp;") - "&amp;VLOOKUP(X2614,'Entity Types'!B:C,2,false)</f>
        <v>იკა (ს.კ. 445411572) - შპს</v>
      </c>
      <c r="V2614" s="6" t="s">
        <v>62</v>
      </c>
      <c r="W2614" s="6" t="s">
        <v>63</v>
      </c>
      <c r="X2614" s="6" t="s">
        <v>64</v>
      </c>
    </row>
    <row r="2615">
      <c r="A2615" s="5">
        <v>45537.74580454861</v>
      </c>
      <c r="B2615" s="6" t="s">
        <v>12751</v>
      </c>
      <c r="C2615" s="6" t="s">
        <v>9789</v>
      </c>
      <c r="D2615" s="1" t="str">
        <f>VLOOKUP(X2615,'Entity Types'!B:C,2,false)</f>
        <v>ფიზ. პირი</v>
      </c>
      <c r="E2615" s="1" t="b">
        <v>1</v>
      </c>
      <c r="F2615" s="6" t="s">
        <v>12752</v>
      </c>
      <c r="G2615" s="6" t="str">
        <f>VLOOKUP(W2615, Countries!B:H,7,false)</f>
        <v>საქართველო - GEO</v>
      </c>
      <c r="N2615" s="6" t="s">
        <v>12753</v>
      </c>
      <c r="P2615" s="6" t="s">
        <v>12754</v>
      </c>
      <c r="T2615" s="1" t="str">
        <f t="shared" si="1"/>
        <v>ICE002614</v>
      </c>
      <c r="U2615" s="1" t="str">
        <f>TRIM(B2615)&amp;" (ს.კ. "&amp;TRIM(F2615)&amp;") - "&amp;VLOOKUP(X2615,'Entity Types'!B:C,2,false)</f>
        <v>გიორგი კორძახია (ს.კ. 01009006638) - ფიზ. პირი</v>
      </c>
      <c r="V2615" s="6" t="s">
        <v>62</v>
      </c>
      <c r="W2615" s="6" t="s">
        <v>63</v>
      </c>
      <c r="X2615" s="6" t="s">
        <v>92</v>
      </c>
    </row>
    <row r="2616">
      <c r="A2616" s="5">
        <v>45538.77503603009</v>
      </c>
      <c r="B2616" s="6" t="s">
        <v>12755</v>
      </c>
      <c r="C2616" s="6" t="s">
        <v>9778</v>
      </c>
      <c r="D2616" s="1" t="str">
        <f>VLOOKUP(X2616,'Entity Types'!B:C,2,false)</f>
        <v>შპს</v>
      </c>
      <c r="E2616" s="1" t="b">
        <v>0</v>
      </c>
      <c r="F2616" s="6" t="s">
        <v>12756</v>
      </c>
      <c r="G2616" s="6" t="str">
        <f>VLOOKUP(W2616, Countries!B:H,7,false)</f>
        <v>საქართველო - GEO</v>
      </c>
      <c r="N2616" s="6" t="s">
        <v>12757</v>
      </c>
      <c r="P2616" s="6" t="s">
        <v>12758</v>
      </c>
      <c r="S2616" s="6">
        <v>2574.0</v>
      </c>
      <c r="T2616" s="1" t="str">
        <f t="shared" si="1"/>
        <v>ICE002615</v>
      </c>
      <c r="U2616" s="1" t="str">
        <f>TRIM(B2616)&amp;" (ს.კ. "&amp;TRIM(F2616)&amp;") - "&amp;VLOOKUP(X2616,'Entity Types'!B:C,2,false)</f>
        <v>კომერციული დომუს იპოდრომი (ს.კ. 405719272) - შპს</v>
      </c>
      <c r="V2616" s="6" t="s">
        <v>62</v>
      </c>
      <c r="W2616" s="6" t="s">
        <v>63</v>
      </c>
      <c r="X2616" s="6" t="s">
        <v>64</v>
      </c>
    </row>
    <row r="2617">
      <c r="A2617" s="5">
        <v>45538.95232128473</v>
      </c>
      <c r="B2617" s="6" t="s">
        <v>12469</v>
      </c>
      <c r="C2617" s="6" t="s">
        <v>9778</v>
      </c>
      <c r="D2617" s="1" t="str">
        <f>VLOOKUP(X2617,'Entity Types'!B:C,2,false)</f>
        <v>შპს</v>
      </c>
      <c r="E2617" s="1" t="b">
        <v>0</v>
      </c>
      <c r="F2617" s="6" t="s">
        <v>12470</v>
      </c>
      <c r="G2617" s="6" t="str">
        <f>VLOOKUP(W2617, Countries!B:H,7,false)</f>
        <v>საქართველო - GEO</v>
      </c>
      <c r="N2617" s="6" t="s">
        <v>80</v>
      </c>
      <c r="P2617" s="6" t="s">
        <v>12759</v>
      </c>
      <c r="S2617" s="6">
        <v>2589.0</v>
      </c>
      <c r="T2617" s="1" t="str">
        <f t="shared" si="1"/>
        <v>ICE002616</v>
      </c>
      <c r="U2617" s="1" t="str">
        <f>TRIM(B2617)&amp;" (ს.კ. "&amp;TRIM(F2617)&amp;") - "&amp;VLOOKUP(X2617,'Entity Types'!B:C,2,false)</f>
        <v>ამბასადორი ბათუმი (ს.კ. 445515719) - შპს</v>
      </c>
      <c r="V2617" s="6" t="s">
        <v>62</v>
      </c>
      <c r="W2617" s="6" t="s">
        <v>63</v>
      </c>
      <c r="X2617" s="6" t="s">
        <v>64</v>
      </c>
    </row>
    <row r="2618">
      <c r="A2618" s="5">
        <v>45539.67394706019</v>
      </c>
      <c r="B2618" s="6" t="s">
        <v>12760</v>
      </c>
      <c r="C2618" s="6" t="s">
        <v>9789</v>
      </c>
      <c r="D2618" s="1" t="str">
        <f>VLOOKUP(X2618,'Entity Types'!B:C,2,false)</f>
        <v>მცირე მეწარმე</v>
      </c>
      <c r="E2618" s="1" t="b">
        <v>0</v>
      </c>
      <c r="F2618" s="6" t="s">
        <v>12761</v>
      </c>
      <c r="G2618" s="6" t="str">
        <f>VLOOKUP(W2618, Countries!B:H,7,false)</f>
        <v>საქართველო - GEO</v>
      </c>
      <c r="N2618" s="6" t="s">
        <v>12762</v>
      </c>
      <c r="P2618" s="6" t="s">
        <v>12763</v>
      </c>
      <c r="S2618" s="6">
        <v>2285.0</v>
      </c>
      <c r="T2618" s="1" t="str">
        <f t="shared" si="1"/>
        <v>ICE002617</v>
      </c>
      <c r="U2618" s="1" t="str">
        <f>TRIM(B2618)&amp;" (ს.კ. "&amp;TRIM(F2618)&amp;") - "&amp;VLOOKUP(X2618,'Entity Types'!B:C,2,false)</f>
        <v>ჯანო შარანგია (ს.კ. 62013002170) - მცირე მეწარმე</v>
      </c>
      <c r="V2618" s="6" t="s">
        <v>62</v>
      </c>
      <c r="W2618" s="6" t="s">
        <v>63</v>
      </c>
      <c r="X2618" s="6" t="s">
        <v>417</v>
      </c>
    </row>
    <row r="2619">
      <c r="A2619" s="5">
        <v>45547.81884570602</v>
      </c>
      <c r="B2619" s="6" t="s">
        <v>12764</v>
      </c>
      <c r="C2619" s="6" t="s">
        <v>9789</v>
      </c>
      <c r="D2619" s="1" t="str">
        <f>VLOOKUP(X2619,'Entity Types'!B:C,2,false)</f>
        <v>ფიზ. პირი</v>
      </c>
      <c r="E2619" s="1" t="b">
        <v>1</v>
      </c>
      <c r="F2619" s="6" t="s">
        <v>12765</v>
      </c>
      <c r="G2619" s="6" t="str">
        <f>VLOOKUP(W2619, Countries!B:H,7,false)</f>
        <v>საქართველო - GEO</v>
      </c>
      <c r="N2619" s="6" t="s">
        <v>12766</v>
      </c>
      <c r="P2619" s="6" t="s">
        <v>12767</v>
      </c>
      <c r="T2619" s="1" t="str">
        <f t="shared" si="1"/>
        <v>ICE002618</v>
      </c>
      <c r="U2619" s="1" t="str">
        <f>TRIM(B2619)&amp;" (ს.კ. "&amp;TRIM(F2619)&amp;") - "&amp;VLOOKUP(X2619,'Entity Types'!B:C,2,false)</f>
        <v>ნიკოლოზ პატარაია (ს.კ. 35101133180) - ფიზ. პირი</v>
      </c>
      <c r="V2619" s="6" t="s">
        <v>62</v>
      </c>
      <c r="W2619" s="6" t="s">
        <v>63</v>
      </c>
      <c r="X2619" s="6" t="s">
        <v>92</v>
      </c>
    </row>
    <row r="2620">
      <c r="A2620" s="5">
        <v>45551.900093703705</v>
      </c>
      <c r="B2620" s="6" t="s">
        <v>12768</v>
      </c>
      <c r="C2620" s="6" t="s">
        <v>9789</v>
      </c>
      <c r="D2620" s="1" t="str">
        <f>VLOOKUP(X2620,'Entity Types'!B:C,2,false)</f>
        <v>ფიზ. პირი</v>
      </c>
      <c r="E2620" s="1" t="b">
        <v>0</v>
      </c>
      <c r="F2620" s="6" t="s">
        <v>12769</v>
      </c>
      <c r="G2620" s="6" t="str">
        <f>VLOOKUP(W2620, Countries!B:H,7,false)</f>
        <v>საქართველო - GEO</v>
      </c>
      <c r="N2620" s="6" t="s">
        <v>12770</v>
      </c>
      <c r="P2620" s="6" t="s">
        <v>12771</v>
      </c>
      <c r="T2620" s="1" t="str">
        <f t="shared" si="1"/>
        <v>ICE002619</v>
      </c>
      <c r="U2620" s="1" t="str">
        <f>TRIM(B2620)&amp;" (ს.კ. "&amp;TRIM(F2620)&amp;") - "&amp;VLOOKUP(X2620,'Entity Types'!B:C,2,false)</f>
        <v>დოვრან ანნაგურბანოვ (ს.კ. 0AB00013837) - ფიზ. პირი</v>
      </c>
      <c r="V2620" s="6" t="s">
        <v>62</v>
      </c>
      <c r="W2620" s="6" t="s">
        <v>63</v>
      </c>
      <c r="X2620" s="6" t="s">
        <v>92</v>
      </c>
    </row>
    <row r="2621">
      <c r="A2621" s="5">
        <v>45552.508688587965</v>
      </c>
      <c r="B2621" s="6" t="s">
        <v>12772</v>
      </c>
      <c r="C2621" s="6" t="s">
        <v>9778</v>
      </c>
      <c r="D2621" s="1" t="str">
        <f>VLOOKUP(X2621,'Entity Types'!B:C,2,false)</f>
        <v>შპს</v>
      </c>
      <c r="E2621" s="1" t="b">
        <v>0</v>
      </c>
      <c r="F2621" s="6" t="s">
        <v>12773</v>
      </c>
      <c r="G2621" s="6" t="str">
        <f>VLOOKUP(W2621, Countries!B:H,7,false)</f>
        <v>საქართველო - GEO</v>
      </c>
      <c r="N2621" s="6" t="s">
        <v>80</v>
      </c>
      <c r="P2621" s="6" t="s">
        <v>12774</v>
      </c>
      <c r="S2621" s="6">
        <v>2592.0</v>
      </c>
      <c r="T2621" s="1" t="str">
        <f t="shared" si="1"/>
        <v>ICE002620</v>
      </c>
      <c r="U2621" s="1" t="str">
        <f>TRIM(B2621)&amp;" (ს.კ. "&amp;TRIM(F2621)&amp;") - "&amp;VLOOKUP(X2621,'Entity Types'!B:C,2,false)</f>
        <v>ნიუ გრუპ მაღლივი (ს.კ. 405391491) - შპს</v>
      </c>
      <c r="V2621" s="6" t="s">
        <v>62</v>
      </c>
      <c r="W2621" s="6" t="s">
        <v>63</v>
      </c>
      <c r="X2621" s="6" t="s">
        <v>64</v>
      </c>
    </row>
    <row r="2622">
      <c r="A2622" s="5">
        <v>45560.55626078704</v>
      </c>
      <c r="B2622" s="6" t="s">
        <v>12775</v>
      </c>
      <c r="C2622" s="6" t="s">
        <v>9789</v>
      </c>
      <c r="D2622" s="1" t="str">
        <f>VLOOKUP(X2622,'Entity Types'!B:C,2,false)</f>
        <v>შპს</v>
      </c>
      <c r="E2622" s="1" t="b">
        <v>0</v>
      </c>
      <c r="F2622" s="6" t="s">
        <v>12776</v>
      </c>
      <c r="G2622" s="6" t="str">
        <f>VLOOKUP(W2622, Countries!B:H,7,false)</f>
        <v>საქართველო - GEO</v>
      </c>
      <c r="N2622" s="6" t="s">
        <v>12777</v>
      </c>
      <c r="P2622" s="6" t="s">
        <v>12778</v>
      </c>
      <c r="S2622" s="6">
        <v>2551.0</v>
      </c>
      <c r="T2622" s="1" t="str">
        <f t="shared" si="1"/>
        <v>ICE002621</v>
      </c>
      <c r="U2622" s="1" t="str">
        <f>TRIM(B2622)&amp;" (ს.კ. "&amp;TRIM(F2622)&amp;") - "&amp;VLOOKUP(X2622,'Entity Types'!B:C,2,false)</f>
        <v>დიჯიტალტექ (ს.კ. 402088897) - შპს</v>
      </c>
      <c r="V2622" s="6" t="s">
        <v>62</v>
      </c>
      <c r="W2622" s="6" t="s">
        <v>63</v>
      </c>
      <c r="X2622" s="6" t="s">
        <v>64</v>
      </c>
    </row>
    <row r="2623">
      <c r="A2623" s="5">
        <v>45561.054708483796</v>
      </c>
      <c r="B2623" s="6" t="s">
        <v>12779</v>
      </c>
      <c r="C2623" s="6" t="s">
        <v>9778</v>
      </c>
      <c r="D2623" s="1" t="str">
        <f>VLOOKUP(X2623,'Entity Types'!B:C,2,false)</f>
        <v>შპს</v>
      </c>
      <c r="E2623" s="1" t="b">
        <v>0</v>
      </c>
      <c r="F2623" s="6" t="s">
        <v>12780</v>
      </c>
      <c r="G2623" s="6" t="str">
        <f>VLOOKUP(W2623, Countries!B:H,7,false)</f>
        <v>საქართველო - GEO</v>
      </c>
      <c r="N2623" s="6" t="s">
        <v>12781</v>
      </c>
      <c r="P2623" s="6" t="s">
        <v>12782</v>
      </c>
      <c r="S2623" s="6">
        <v>2588.0</v>
      </c>
      <c r="T2623" s="1" t="str">
        <f t="shared" si="1"/>
        <v>ICE002622</v>
      </c>
      <c r="U2623" s="1" t="str">
        <f>TRIM(B2623)&amp;" (ს.კ. "&amp;TRIM(F2623)&amp;") - "&amp;VLOOKUP(X2623,'Entity Types'!B:C,2,false)</f>
        <v>შპს წინანდლის მამულები (ს.კ. 204557372) - შპს</v>
      </c>
      <c r="V2623" s="6" t="s">
        <v>62</v>
      </c>
      <c r="W2623" s="6" t="s">
        <v>63</v>
      </c>
      <c r="X2623" s="6" t="s">
        <v>64</v>
      </c>
    </row>
    <row r="2624">
      <c r="A2624" s="5">
        <v>45565.75098244213</v>
      </c>
      <c r="B2624" s="6" t="s">
        <v>12783</v>
      </c>
      <c r="C2624" s="6" t="s">
        <v>9789</v>
      </c>
      <c r="D2624" s="1" t="str">
        <f>VLOOKUP(X2624,'Entity Types'!B:C,2,false)</f>
        <v>ფიზ. პირი</v>
      </c>
      <c r="E2624" s="1" t="b">
        <v>1</v>
      </c>
      <c r="F2624" s="6" t="s">
        <v>12784</v>
      </c>
      <c r="G2624" s="6" t="str">
        <f>VLOOKUP(W2624, Countries!B:H,7,false)</f>
        <v>საქართველო - GEO</v>
      </c>
      <c r="N2624" s="6" t="s">
        <v>12785</v>
      </c>
      <c r="P2624" s="6" t="s">
        <v>12786</v>
      </c>
      <c r="T2624" s="1" t="str">
        <f t="shared" si="1"/>
        <v>ICE002623</v>
      </c>
      <c r="U2624" s="1" t="str">
        <f>TRIM(B2624)&amp;" (ს.კ. "&amp;TRIM(F2624)&amp;") - "&amp;VLOOKUP(X2624,'Entity Types'!B:C,2,false)</f>
        <v>ლევან პაქსაძე (ს.კ. 61501095262) - ფიზ. პირი</v>
      </c>
      <c r="V2624" s="6" t="s">
        <v>62</v>
      </c>
      <c r="W2624" s="6" t="s">
        <v>63</v>
      </c>
      <c r="X2624" s="6" t="s">
        <v>92</v>
      </c>
    </row>
    <row r="2625">
      <c r="A2625" s="5">
        <v>45566.59817724537</v>
      </c>
      <c r="B2625" s="6" t="s">
        <v>12787</v>
      </c>
      <c r="C2625" s="6" t="s">
        <v>9778</v>
      </c>
      <c r="D2625" s="1" t="str">
        <f>VLOOKUP(X2625,'Entity Types'!B:C,2,false)</f>
        <v>შპს</v>
      </c>
      <c r="E2625" s="1" t="b">
        <v>0</v>
      </c>
      <c r="F2625" s="6" t="s">
        <v>12788</v>
      </c>
      <c r="G2625" s="6" t="str">
        <f>VLOOKUP(W2625, Countries!B:H,7,false)</f>
        <v>საქართველო - GEO</v>
      </c>
      <c r="N2625" s="6" t="s">
        <v>12789</v>
      </c>
      <c r="P2625" s="6" t="s">
        <v>12790</v>
      </c>
      <c r="S2625" s="6">
        <v>2597.0</v>
      </c>
      <c r="T2625" s="1" t="str">
        <f t="shared" si="1"/>
        <v>ICE002624</v>
      </c>
      <c r="U2625" s="1" t="str">
        <f>TRIM(B2625)&amp;" (ს.კ. "&amp;TRIM(F2625)&amp;") - "&amp;VLOOKUP(X2625,'Entity Types'!B:C,2,false)</f>
        <v>ბათუმი დეველოპმენტ ალიანსი (ს.კ. 445455908) - შპს</v>
      </c>
      <c r="V2625" s="6" t="s">
        <v>62</v>
      </c>
      <c r="W2625" s="6" t="s">
        <v>63</v>
      </c>
      <c r="X2625" s="6" t="s">
        <v>64</v>
      </c>
    </row>
    <row r="2626">
      <c r="A2626" s="5">
        <v>45569.87022827547</v>
      </c>
      <c r="B2626" s="6" t="s">
        <v>12791</v>
      </c>
      <c r="C2626" s="6" t="s">
        <v>9864</v>
      </c>
      <c r="D2626" s="1" t="str">
        <f>VLOOKUP(X2626,'Entity Types'!B:C,2,false)</f>
        <v>ფიზ. პირი</v>
      </c>
      <c r="E2626" s="1" t="b">
        <v>1</v>
      </c>
      <c r="F2626" s="6" t="s">
        <v>12792</v>
      </c>
      <c r="G2626" s="6" t="str">
        <f>VLOOKUP(W2626, Countries!B:H,7,false)</f>
        <v>საქართველო - GEO</v>
      </c>
      <c r="N2626" s="6" t="s">
        <v>12793</v>
      </c>
      <c r="P2626" s="6" t="s">
        <v>12794</v>
      </c>
      <c r="T2626" s="1" t="str">
        <f t="shared" si="1"/>
        <v>ICE002625</v>
      </c>
      <c r="U2626" s="1" t="str">
        <f>TRIM(B2626)&amp;" (ს.კ. "&amp;TRIM(F2626)&amp;") - "&amp;VLOOKUP(X2626,'Entity Types'!B:C,2,false)</f>
        <v>იანა კანდელაკი (ს.კ. 01012003843) - ფიზ. პირი</v>
      </c>
      <c r="V2626" s="6" t="s">
        <v>62</v>
      </c>
      <c r="W2626" s="6" t="s">
        <v>63</v>
      </c>
      <c r="X2626" s="6" t="s">
        <v>92</v>
      </c>
    </row>
    <row r="2627">
      <c r="A2627" s="5">
        <v>45572.69380371528</v>
      </c>
      <c r="B2627" s="6" t="s">
        <v>12795</v>
      </c>
      <c r="C2627" s="6" t="s">
        <v>9778</v>
      </c>
      <c r="D2627" s="1" t="str">
        <f>VLOOKUP(X2627,'Entity Types'!B:C,2,false)</f>
        <v>შპს</v>
      </c>
      <c r="E2627" s="1" t="b">
        <v>0</v>
      </c>
      <c r="F2627" s="6" t="s">
        <v>12796</v>
      </c>
      <c r="G2627" s="6" t="str">
        <f>VLOOKUP(W2627, Countries!B:H,7,false)</f>
        <v>საქართველო - GEO</v>
      </c>
      <c r="N2627" s="6" t="s">
        <v>12797</v>
      </c>
      <c r="P2627" s="6" t="s">
        <v>12798</v>
      </c>
      <c r="S2627" s="6">
        <v>2601.0</v>
      </c>
      <c r="T2627" s="1" t="str">
        <f t="shared" si="1"/>
        <v>ICE002626</v>
      </c>
      <c r="U2627" s="1" t="str">
        <f>TRIM(B2627)&amp;" (ს.კ. "&amp;TRIM(F2627)&amp;") - "&amp;VLOOKUP(X2627,'Entity Types'!B:C,2,false)</f>
        <v>სტრადა მოტორსი (ს.კ. 401960286) - შპს</v>
      </c>
      <c r="V2627" s="6" t="s">
        <v>62</v>
      </c>
      <c r="W2627" s="6" t="s">
        <v>63</v>
      </c>
      <c r="X2627" s="6" t="s">
        <v>64</v>
      </c>
    </row>
    <row r="2628">
      <c r="A2628" s="5">
        <v>45574.50622326389</v>
      </c>
      <c r="B2628" s="6" t="s">
        <v>7555</v>
      </c>
      <c r="C2628" s="6" t="s">
        <v>9789</v>
      </c>
      <c r="D2628" s="1" t="str">
        <f>VLOOKUP(X2628,'Entity Types'!B:C,2,false)</f>
        <v>ფიზ. პირი</v>
      </c>
      <c r="E2628" s="1" t="b">
        <v>1</v>
      </c>
      <c r="F2628" s="6" t="s">
        <v>7556</v>
      </c>
      <c r="G2628" s="6" t="str">
        <f>VLOOKUP(W2628, Countries!B:H,7,false)</f>
        <v>საქართველო - GEO</v>
      </c>
      <c r="N2628" s="6" t="s">
        <v>12799</v>
      </c>
      <c r="P2628" s="6" t="s">
        <v>12800</v>
      </c>
      <c r="T2628" s="1" t="str">
        <f t="shared" si="1"/>
        <v>ICE002627</v>
      </c>
      <c r="U2628" s="1" t="str">
        <f>TRIM(B2628)&amp;" (ს.კ. "&amp;TRIM(F2628)&amp;") - "&amp;VLOOKUP(X2628,'Entity Types'!B:C,2,false)</f>
        <v>ემზარ ღარიბაშვილი (ს.კ. 01011041895) - ფიზ. პირი</v>
      </c>
      <c r="V2628" s="6" t="s">
        <v>62</v>
      </c>
      <c r="W2628" s="6" t="s">
        <v>63</v>
      </c>
      <c r="X2628" s="6" t="s">
        <v>92</v>
      </c>
    </row>
    <row r="2629">
      <c r="A2629" s="5">
        <v>45574.688101493055</v>
      </c>
      <c r="B2629" s="6" t="s">
        <v>12801</v>
      </c>
      <c r="C2629" s="6" t="s">
        <v>9789</v>
      </c>
      <c r="D2629" s="1" t="str">
        <f>VLOOKUP(X2629,'Entity Types'!B:C,2,false)</f>
        <v>მცირე მეწარმე</v>
      </c>
      <c r="E2629" s="1" t="b">
        <v>0</v>
      </c>
      <c r="F2629" s="6" t="s">
        <v>12802</v>
      </c>
      <c r="G2629" s="6" t="str">
        <f>VLOOKUP(W2629, Countries!B:H,7,false)</f>
        <v>საქართველო - GEO</v>
      </c>
      <c r="N2629" s="6" t="s">
        <v>12803</v>
      </c>
      <c r="P2629" s="6" t="s">
        <v>12804</v>
      </c>
      <c r="S2629" s="6">
        <v>2606.0</v>
      </c>
      <c r="T2629" s="1" t="str">
        <f t="shared" si="1"/>
        <v>ICE002628</v>
      </c>
      <c r="U2629" s="1" t="str">
        <f>TRIM(B2629)&amp;" (ს.კ. "&amp;TRIM(F2629)&amp;") - "&amp;VLOOKUP(X2629,'Entity Types'!B:C,2,false)</f>
        <v>ნიკა ბაქრაძე (ს.კ. 38001047691) - მცირე მეწარმე</v>
      </c>
      <c r="V2629" s="6" t="s">
        <v>62</v>
      </c>
      <c r="W2629" s="6" t="s">
        <v>63</v>
      </c>
      <c r="X2629" s="6" t="s">
        <v>417</v>
      </c>
    </row>
    <row r="2630">
      <c r="A2630" s="5">
        <v>45583.48221638889</v>
      </c>
      <c r="B2630" s="6" t="s">
        <v>12805</v>
      </c>
      <c r="C2630" s="6" t="s">
        <v>9778</v>
      </c>
      <c r="D2630" s="1" t="str">
        <f>VLOOKUP(X2630,'Entity Types'!B:C,2,false)</f>
        <v>უცხოური საწარმო</v>
      </c>
      <c r="E2630" s="1" t="b">
        <v>0</v>
      </c>
      <c r="F2630" s="6" t="s">
        <v>80</v>
      </c>
      <c r="G2630" s="6" t="str">
        <f>VLOOKUP(W2630, Countries!B:H,7,false)</f>
        <v>თურქეთი - TUR</v>
      </c>
      <c r="H2630" s="6" t="s">
        <v>12806</v>
      </c>
      <c r="N2630" s="6" t="s">
        <v>80</v>
      </c>
      <c r="P2630" s="6" t="s">
        <v>12807</v>
      </c>
      <c r="T2630" s="1" t="str">
        <f t="shared" si="1"/>
        <v>ICE002629</v>
      </c>
      <c r="U2630" s="1" t="str">
        <f>TRIM(B2630)&amp;" (ს.კ. "&amp;TRIM(F2630)&amp;") - "&amp;VLOOKUP(X2630,'Entity Types'!B:C,2,false)</f>
        <v>EMALIFT ASANSOR IMALAT SAN.TIC.LTD.STI (ს.კ. ) - უცხოური საწარმო</v>
      </c>
      <c r="V2630" s="6" t="s">
        <v>62</v>
      </c>
      <c r="W2630" s="6" t="s">
        <v>5813</v>
      </c>
      <c r="X2630" s="6" t="s">
        <v>5797</v>
      </c>
    </row>
    <row r="2631">
      <c r="A2631" s="5">
        <v>45598.78070802083</v>
      </c>
      <c r="B2631" s="6" t="s">
        <v>12808</v>
      </c>
      <c r="C2631" s="6" t="s">
        <v>9789</v>
      </c>
      <c r="D2631" s="1" t="str">
        <f>VLOOKUP(X2631,'Entity Types'!B:C,2,false)</f>
        <v>მცირე მეწარმე</v>
      </c>
      <c r="E2631" s="1" t="b">
        <v>0</v>
      </c>
      <c r="F2631" s="6" t="s">
        <v>12809</v>
      </c>
      <c r="G2631" s="6" t="str">
        <f>VLOOKUP(W2631, Countries!B:H,7,false)</f>
        <v>საქართველო - GEO</v>
      </c>
      <c r="N2631" s="6" t="s">
        <v>12810</v>
      </c>
      <c r="P2631" s="6" t="s">
        <v>12811</v>
      </c>
      <c r="S2631" s="6">
        <v>2344.0</v>
      </c>
      <c r="T2631" s="1" t="str">
        <f t="shared" si="1"/>
        <v>ICE002630</v>
      </c>
      <c r="U2631" s="1" t="str">
        <f>TRIM(B2631)&amp;" (ს.კ. "&amp;TRIM(F2631)&amp;") - "&amp;VLOOKUP(X2631,'Entity Types'!B:C,2,false)</f>
        <v>დავით კაზალიანი (ს.კ. 20001002498) - მცირე მეწარმე</v>
      </c>
      <c r="V2631" s="6" t="s">
        <v>62</v>
      </c>
      <c r="W2631" s="6" t="s">
        <v>63</v>
      </c>
      <c r="X2631" s="6" t="s">
        <v>417</v>
      </c>
    </row>
    <row r="2632">
      <c r="A2632" s="5">
        <v>45598.78070802083</v>
      </c>
      <c r="B2632" s="6" t="s">
        <v>12812</v>
      </c>
      <c r="C2632" s="6" t="s">
        <v>9789</v>
      </c>
      <c r="D2632" s="1" t="str">
        <f>VLOOKUP(X2632,'Entity Types'!B:C,2,false)</f>
        <v>ფიზ. პირი</v>
      </c>
      <c r="E2632" s="1" t="b">
        <v>1</v>
      </c>
      <c r="F2632" s="6" t="s">
        <v>12813</v>
      </c>
      <c r="G2632" s="6" t="str">
        <f>VLOOKUP(W2632, Countries!B:H,7,false)</f>
        <v>საქართველო - GEO</v>
      </c>
      <c r="N2632" s="6" t="s">
        <v>12814</v>
      </c>
      <c r="P2632" s="6" t="s">
        <v>12815</v>
      </c>
      <c r="T2632" s="1" t="str">
        <f t="shared" si="1"/>
        <v>ICE002631</v>
      </c>
      <c r="U2632" s="1" t="str">
        <f>TRIM(B2632)&amp;" (ს.კ. "&amp;TRIM(F2632)&amp;") - "&amp;VLOOKUP(X2632,'Entity Types'!B:C,2,false)</f>
        <v>გიორგი საგინაშვილი (ს.კ. 01001094865) - ფიზ. პირი</v>
      </c>
      <c r="V2632" s="6" t="s">
        <v>62</v>
      </c>
      <c r="W2632" s="6" t="s">
        <v>63</v>
      </c>
      <c r="X2632" s="6" t="s">
        <v>92</v>
      </c>
    </row>
    <row r="2633">
      <c r="A2633" s="5">
        <v>45600.76683497685</v>
      </c>
      <c r="B2633" s="6" t="s">
        <v>12816</v>
      </c>
      <c r="C2633" s="6" t="s">
        <v>9778</v>
      </c>
      <c r="D2633" s="1" t="str">
        <f>VLOOKUP(X2633,'Entity Types'!B:C,2,false)</f>
        <v>შპს</v>
      </c>
      <c r="E2633" s="1" t="b">
        <v>0</v>
      </c>
      <c r="F2633" s="6" t="s">
        <v>12817</v>
      </c>
      <c r="G2633" s="6" t="str">
        <f>VLOOKUP(W2633, Countries!B:H,7,false)</f>
        <v>საქართველო - GEO</v>
      </c>
      <c r="N2633" s="6" t="s">
        <v>80</v>
      </c>
      <c r="P2633" s="6" t="s">
        <v>12818</v>
      </c>
      <c r="S2633" s="6">
        <v>2510.0</v>
      </c>
      <c r="T2633" s="1" t="str">
        <f t="shared" si="1"/>
        <v>ICE002632</v>
      </c>
      <c r="U2633" s="1" t="str">
        <f>TRIM(B2633)&amp;" (ს.კ. "&amp;TRIM(F2633)&amp;") - "&amp;VLOOKUP(X2633,'Entity Types'!B:C,2,false)</f>
        <v>ბილდია (ს.კ. 404535035) - შპს</v>
      </c>
      <c r="V2633" s="6" t="s">
        <v>62</v>
      </c>
      <c r="W2633" s="6" t="s">
        <v>63</v>
      </c>
      <c r="X2633" s="6" t="s">
        <v>64</v>
      </c>
    </row>
    <row r="2634">
      <c r="A2634" s="5">
        <v>45601.50405990741</v>
      </c>
      <c r="B2634" s="6" t="s">
        <v>12819</v>
      </c>
      <c r="C2634" s="6" t="s">
        <v>9778</v>
      </c>
      <c r="D2634" s="1" t="str">
        <f>VLOOKUP(X2634,'Entity Types'!B:C,2,false)</f>
        <v>შპს</v>
      </c>
      <c r="E2634" s="1" t="b">
        <v>0</v>
      </c>
      <c r="F2634" s="6" t="s">
        <v>12820</v>
      </c>
      <c r="G2634" s="6" t="str">
        <f>VLOOKUP(W2634, Countries!B:H,7,false)</f>
        <v>საქართველო - GEO</v>
      </c>
      <c r="K2634" s="6" t="s">
        <v>12821</v>
      </c>
      <c r="L2634" s="6">
        <v>6.1901097646E10</v>
      </c>
      <c r="N2634" s="6" t="s">
        <v>80</v>
      </c>
      <c r="P2634" s="6" t="s">
        <v>12822</v>
      </c>
      <c r="T2634" s="1" t="str">
        <f t="shared" si="1"/>
        <v>ICE002633</v>
      </c>
      <c r="U2634" s="1" t="str">
        <f>TRIM(B2634)&amp;" (ს.კ. "&amp;TRIM(F2634)&amp;") - "&amp;VLOOKUP(X2634,'Entity Types'!B:C,2,false)</f>
        <v>მეკარტ ჯორჯია (ს.კ. 445474852) - შპს</v>
      </c>
      <c r="V2634" s="6" t="s">
        <v>62</v>
      </c>
      <c r="W2634" s="6" t="s">
        <v>63</v>
      </c>
      <c r="X2634" s="6" t="s">
        <v>64</v>
      </c>
    </row>
    <row r="2635">
      <c r="A2635" s="5">
        <v>45601.60800685185</v>
      </c>
      <c r="B2635" s="6" t="s">
        <v>12823</v>
      </c>
      <c r="C2635" s="6" t="s">
        <v>9778</v>
      </c>
      <c r="D2635" s="1" t="str">
        <f>VLOOKUP(X2635,'Entity Types'!B:C,2,false)</f>
        <v>შპს</v>
      </c>
      <c r="E2635" s="1" t="b">
        <v>0</v>
      </c>
      <c r="F2635" s="6" t="s">
        <v>12824</v>
      </c>
      <c r="G2635" s="6" t="str">
        <f>VLOOKUP(W2635, Countries!B:H,7,false)</f>
        <v>საქართველო - GEO</v>
      </c>
      <c r="N2635" s="6" t="s">
        <v>80</v>
      </c>
      <c r="P2635" s="6" t="s">
        <v>12825</v>
      </c>
      <c r="S2635" s="6">
        <v>2645.0</v>
      </c>
      <c r="T2635" s="1" t="str">
        <f t="shared" si="1"/>
        <v>ICE002634</v>
      </c>
      <c r="U2635" s="1" t="str">
        <f>TRIM(B2635)&amp;" (ს.კ. "&amp;TRIM(F2635)&amp;") - "&amp;VLOOKUP(X2635,'Entity Types'!B:C,2,false)</f>
        <v>ქობულეთი გარდენ ქეი (ს.კ. 446987379) - შპს</v>
      </c>
      <c r="V2635" s="6" t="s">
        <v>62</v>
      </c>
      <c r="W2635" s="6" t="s">
        <v>63</v>
      </c>
      <c r="X2635" s="6" t="s">
        <v>64</v>
      </c>
    </row>
    <row r="2636">
      <c r="A2636" s="5">
        <v>45604.84171821759</v>
      </c>
      <c r="B2636" s="6" t="s">
        <v>12826</v>
      </c>
      <c r="C2636" s="6" t="s">
        <v>9778</v>
      </c>
      <c r="D2636" s="1" t="str">
        <f>VLOOKUP(X2636,'Entity Types'!B:C,2,false)</f>
        <v>შპს</v>
      </c>
      <c r="E2636" s="1" t="b">
        <v>0</v>
      </c>
      <c r="F2636" s="6" t="s">
        <v>12827</v>
      </c>
      <c r="G2636" s="6" t="str">
        <f>VLOOKUP(W2636, Countries!B:H,7,false)</f>
        <v>საქართველო - GEO</v>
      </c>
      <c r="N2636" s="6" t="s">
        <v>12828</v>
      </c>
      <c r="P2636" s="6" t="s">
        <v>12829</v>
      </c>
      <c r="S2636" s="6">
        <v>2614.0</v>
      </c>
      <c r="T2636" s="1" t="str">
        <f t="shared" si="1"/>
        <v>ICE002635</v>
      </c>
      <c r="U2636" s="1" t="str">
        <f>TRIM(B2636)&amp;" (ს.კ. "&amp;TRIM(F2636)&amp;") - "&amp;VLOOKUP(X2636,'Entity Types'!B:C,2,false)</f>
        <v>ანექს ლოჯისტიკ (ს.კ. 405651101) - შპს</v>
      </c>
      <c r="V2636" s="6" t="s">
        <v>62</v>
      </c>
      <c r="W2636" s="6" t="s">
        <v>63</v>
      </c>
      <c r="X2636" s="6" t="s">
        <v>64</v>
      </c>
    </row>
    <row r="2637">
      <c r="A2637" s="5">
        <v>45605.00874179398</v>
      </c>
      <c r="B2637" s="6" t="s">
        <v>12830</v>
      </c>
      <c r="C2637" s="6" t="s">
        <v>9789</v>
      </c>
      <c r="D2637" s="1" t="str">
        <f>VLOOKUP(X2637,'Entity Types'!B:C,2,false)</f>
        <v>ინდ. მეწარმე</v>
      </c>
      <c r="E2637" s="1" t="b">
        <v>1</v>
      </c>
      <c r="F2637" s="6" t="s">
        <v>12831</v>
      </c>
      <c r="G2637" s="6" t="str">
        <f>VLOOKUP(W2637, Countries!B:H,7,false)</f>
        <v>საქართველო - GEO</v>
      </c>
      <c r="N2637" s="6" t="s">
        <v>12832</v>
      </c>
      <c r="P2637" s="6" t="s">
        <v>12833</v>
      </c>
      <c r="T2637" s="1" t="str">
        <f t="shared" si="1"/>
        <v>ICE002636</v>
      </c>
      <c r="U2637" s="1" t="str">
        <f>TRIM(B2637)&amp;" (ს.კ. "&amp;TRIM(F2637)&amp;") - "&amp;VLOOKUP(X2637,'Entity Types'!B:C,2,false)</f>
        <v>ვალერი ვაჩაძე (ს.კ. 500563837) - ინდ. მეწარმე</v>
      </c>
      <c r="V2637" s="6" t="s">
        <v>62</v>
      </c>
      <c r="W2637" s="6" t="s">
        <v>63</v>
      </c>
      <c r="X2637" s="6" t="s">
        <v>892</v>
      </c>
    </row>
    <row r="2638">
      <c r="A2638" s="5">
        <v>45608.835607002315</v>
      </c>
      <c r="B2638" s="6" t="s">
        <v>10861</v>
      </c>
      <c r="C2638" s="6" t="s">
        <v>9789</v>
      </c>
      <c r="D2638" s="1" t="str">
        <f>VLOOKUP(X2638,'Entity Types'!B:C,2,false)</f>
        <v>ფიზ. პირი</v>
      </c>
      <c r="E2638" s="1" t="b">
        <v>1</v>
      </c>
      <c r="F2638" s="6" t="s">
        <v>10862</v>
      </c>
      <c r="G2638" s="6" t="str">
        <f>VLOOKUP(W2638, Countries!B:H,7,false)</f>
        <v>საქართველო - GEO</v>
      </c>
      <c r="N2638" s="6" t="s">
        <v>12834</v>
      </c>
      <c r="P2638" s="6" t="s">
        <v>12835</v>
      </c>
      <c r="T2638" s="1" t="str">
        <f t="shared" si="1"/>
        <v>ICE002637</v>
      </c>
      <c r="U2638" s="1" t="str">
        <f>TRIM(B2638)&amp;" (ს.კ. "&amp;TRIM(F2638)&amp;") - "&amp;VLOOKUP(X2638,'Entity Types'!B:C,2,false)</f>
        <v>გოგი ხუნდაძე (ს.კ. 61006078821) - ფიზ. პირი</v>
      </c>
      <c r="V2638" s="6" t="s">
        <v>62</v>
      </c>
      <c r="W2638" s="6" t="s">
        <v>63</v>
      </c>
      <c r="X2638" s="6" t="s">
        <v>92</v>
      </c>
    </row>
    <row r="2639">
      <c r="A2639" s="5">
        <v>45609.75965556713</v>
      </c>
      <c r="B2639" s="6" t="s">
        <v>12836</v>
      </c>
      <c r="C2639" s="6" t="s">
        <v>9789</v>
      </c>
      <c r="D2639" s="1" t="str">
        <f>VLOOKUP(X2639,'Entity Types'!B:C,2,false)</f>
        <v>ფიზ. პირი</v>
      </c>
      <c r="E2639" s="1" t="b">
        <v>1</v>
      </c>
      <c r="F2639" s="6" t="s">
        <v>12837</v>
      </c>
      <c r="G2639" s="6" t="str">
        <f>VLOOKUP(W2639, Countries!B:H,7,false)</f>
        <v>საქართველო - GEO</v>
      </c>
      <c r="N2639" s="6" t="s">
        <v>12838</v>
      </c>
      <c r="P2639" s="6" t="s">
        <v>12839</v>
      </c>
      <c r="T2639" s="1" t="str">
        <f t="shared" si="1"/>
        <v>ICE002638</v>
      </c>
      <c r="U2639" s="1" t="str">
        <f>TRIM(B2639)&amp;" (ს.კ. "&amp;TRIM(F2639)&amp;") - "&amp;VLOOKUP(X2639,'Entity Types'!B:C,2,false)</f>
        <v>გურამ მიქაძე (ს.კ. 01008050184) - ფიზ. პირი</v>
      </c>
      <c r="V2639" s="6" t="s">
        <v>62</v>
      </c>
      <c r="W2639" s="6" t="s">
        <v>63</v>
      </c>
      <c r="X2639" s="6" t="s">
        <v>92</v>
      </c>
    </row>
    <row r="2640">
      <c r="A2640" s="5">
        <v>45610.55631005787</v>
      </c>
      <c r="B2640" s="6" t="s">
        <v>12840</v>
      </c>
      <c r="C2640" s="6" t="s">
        <v>9789</v>
      </c>
      <c r="D2640" s="1" t="str">
        <f>VLOOKUP(X2640,'Entity Types'!B:C,2,false)</f>
        <v>ფიზ. პირი</v>
      </c>
      <c r="E2640" s="1" t="b">
        <v>1</v>
      </c>
      <c r="F2640" s="6" t="s">
        <v>12841</v>
      </c>
      <c r="G2640" s="6" t="str">
        <f>VLOOKUP(W2640, Countries!B:H,7,false)</f>
        <v>საქართველო - GEO</v>
      </c>
      <c r="N2640" s="6" t="s">
        <v>12842</v>
      </c>
      <c r="P2640" s="6" t="s">
        <v>12843</v>
      </c>
      <c r="T2640" s="1" t="str">
        <f t="shared" si="1"/>
        <v>ICE002639</v>
      </c>
      <c r="U2640" s="1" t="str">
        <f>TRIM(B2640)&amp;" (ს.კ. "&amp;TRIM(F2640)&amp;") - "&amp;VLOOKUP(X2640,'Entity Types'!B:C,2,false)</f>
        <v>შალვა ქარუმიძე (ს.კ. 12001081955) - ფიზ. პირი</v>
      </c>
      <c r="V2640" s="6" t="s">
        <v>62</v>
      </c>
      <c r="W2640" s="6" t="s">
        <v>63</v>
      </c>
      <c r="X2640" s="6" t="s">
        <v>92</v>
      </c>
    </row>
    <row r="2641">
      <c r="A2641" s="5">
        <v>45610.98982939815</v>
      </c>
      <c r="B2641" s="6" t="s">
        <v>12844</v>
      </c>
      <c r="C2641" s="6" t="s">
        <v>9778</v>
      </c>
      <c r="D2641" s="1" t="str">
        <f>VLOOKUP(X2641,'Entity Types'!B:C,2,false)</f>
        <v>შპს</v>
      </c>
      <c r="E2641" s="1" t="b">
        <v>0</v>
      </c>
      <c r="F2641" s="6" t="s">
        <v>12845</v>
      </c>
      <c r="G2641" s="6" t="str">
        <f>VLOOKUP(W2641, Countries!B:H,7,false)</f>
        <v>საქართველო - GEO</v>
      </c>
      <c r="N2641" s="6" t="s">
        <v>80</v>
      </c>
      <c r="P2641" s="6" t="s">
        <v>12846</v>
      </c>
      <c r="S2641" s="6">
        <v>2732.0</v>
      </c>
      <c r="T2641" s="1" t="str">
        <f t="shared" si="1"/>
        <v>ICE002640</v>
      </c>
      <c r="U2641" s="1" t="str">
        <f>TRIM(B2641)&amp;" (ს.კ. "&amp;TRIM(F2641)&amp;") - "&amp;VLOOKUP(X2641,'Entity Types'!B:C,2,false)</f>
        <v>დიღომი 3 (ს.კ. 404566046) - შპს</v>
      </c>
      <c r="V2641" s="6" t="s">
        <v>62</v>
      </c>
      <c r="W2641" s="6" t="s">
        <v>63</v>
      </c>
      <c r="X2641" s="6" t="s">
        <v>64</v>
      </c>
    </row>
    <row r="2642">
      <c r="A2642" s="5">
        <v>45611.67627293982</v>
      </c>
      <c r="B2642" s="6" t="s">
        <v>12847</v>
      </c>
      <c r="C2642" s="6" t="s">
        <v>9789</v>
      </c>
      <c r="D2642" s="1" t="str">
        <f>VLOOKUP(X2642,'Entity Types'!B:C,2,false)</f>
        <v>ფიზ. პირი</v>
      </c>
      <c r="E2642" s="1" t="b">
        <v>1</v>
      </c>
      <c r="F2642" s="6" t="s">
        <v>12848</v>
      </c>
      <c r="G2642" s="6" t="str">
        <f>VLOOKUP(W2642, Countries!B:H,7,false)</f>
        <v>საქართველო - GEO</v>
      </c>
      <c r="N2642" s="6" t="s">
        <v>12849</v>
      </c>
      <c r="P2642" s="6" t="s">
        <v>12850</v>
      </c>
      <c r="T2642" s="1" t="str">
        <f t="shared" si="1"/>
        <v>ICE002641</v>
      </c>
      <c r="U2642" s="1" t="str">
        <f>TRIM(B2642)&amp;" (ს.კ. "&amp;TRIM(F2642)&amp;") - "&amp;VLOOKUP(X2642,'Entity Types'!B:C,2,false)</f>
        <v>ზალიკო სმოიანი (ს.კ. 45001000392) - ფიზ. პირი</v>
      </c>
      <c r="V2642" s="6" t="s">
        <v>62</v>
      </c>
      <c r="W2642" s="6" t="s">
        <v>63</v>
      </c>
      <c r="X2642" s="6" t="s">
        <v>92</v>
      </c>
    </row>
    <row r="2643">
      <c r="A2643" s="5">
        <v>45614.49678451389</v>
      </c>
      <c r="B2643" s="6" t="s">
        <v>12851</v>
      </c>
      <c r="C2643" s="6" t="s">
        <v>9789</v>
      </c>
      <c r="D2643" s="1" t="str">
        <f>VLOOKUP(X2643,'Entity Types'!B:C,2,false)</f>
        <v>ფიზ. პირი</v>
      </c>
      <c r="E2643" s="1" t="b">
        <v>1</v>
      </c>
      <c r="F2643" s="6" t="s">
        <v>12852</v>
      </c>
      <c r="G2643" s="6" t="str">
        <f>VLOOKUP(W2643, Countries!B:H,7,false)</f>
        <v>საქართველო - GEO</v>
      </c>
      <c r="N2643" s="6" t="s">
        <v>12853</v>
      </c>
      <c r="P2643" s="6" t="s">
        <v>12854</v>
      </c>
      <c r="T2643" s="1" t="str">
        <f t="shared" si="1"/>
        <v>ICE002642</v>
      </c>
      <c r="U2643" s="1" t="str">
        <f>TRIM(B2643)&amp;" (ს.კ. "&amp;TRIM(F2643)&amp;") - "&amp;VLOOKUP(X2643,'Entity Types'!B:C,2,false)</f>
        <v>დავით ხოკრიშვილი (ს.კ. 24001010754) - ფიზ. პირი</v>
      </c>
      <c r="V2643" s="6" t="s">
        <v>62</v>
      </c>
      <c r="W2643" s="6" t="s">
        <v>63</v>
      </c>
      <c r="X2643" s="6" t="s">
        <v>92</v>
      </c>
    </row>
    <row r="2644">
      <c r="A2644" s="5">
        <v>45625.44131230324</v>
      </c>
      <c r="B2644" s="6" t="s">
        <v>12855</v>
      </c>
      <c r="C2644" s="6" t="s">
        <v>9778</v>
      </c>
      <c r="D2644" s="1" t="str">
        <f>VLOOKUP(X2644,'Entity Types'!B:C,2,false)</f>
        <v>შპს</v>
      </c>
      <c r="E2644" s="1" t="b">
        <v>0</v>
      </c>
      <c r="F2644" s="6" t="s">
        <v>12856</v>
      </c>
      <c r="G2644" s="6" t="str">
        <f>VLOOKUP(W2644, Countries!B:H,7,false)</f>
        <v>საქართველო - GEO</v>
      </c>
      <c r="N2644" s="6" t="s">
        <v>80</v>
      </c>
      <c r="P2644" s="6" t="s">
        <v>12857</v>
      </c>
      <c r="S2644" s="6">
        <v>2627.0</v>
      </c>
      <c r="T2644" s="1" t="str">
        <f t="shared" si="1"/>
        <v>ICE002643</v>
      </c>
      <c r="U2644" s="1" t="str">
        <f>TRIM(B2644)&amp;" (ს.კ. "&amp;TRIM(F2644)&amp;") - "&amp;VLOOKUP(X2644,'Entity Types'!B:C,2,false)</f>
        <v>აპარტ ქონ (ს.კ. 402204413) - შპს</v>
      </c>
      <c r="V2644" s="6" t="s">
        <v>62</v>
      </c>
      <c r="W2644" s="6" t="s">
        <v>63</v>
      </c>
      <c r="X2644" s="6" t="s">
        <v>64</v>
      </c>
    </row>
    <row r="2645">
      <c r="A2645" s="5">
        <v>45628.06637701389</v>
      </c>
      <c r="B2645" s="6" t="s">
        <v>12858</v>
      </c>
      <c r="C2645" s="6" t="s">
        <v>9778</v>
      </c>
      <c r="D2645" s="1" t="str">
        <f>VLOOKUP(X2645,'Entity Types'!B:C,2,false)</f>
        <v>უცხოური საწარმო</v>
      </c>
      <c r="E2645" s="1" t="b">
        <v>0</v>
      </c>
      <c r="F2645" s="6" t="s">
        <v>80</v>
      </c>
      <c r="G2645" s="6" t="str">
        <f>VLOOKUP(W2645, Countries!B:H,7,false)</f>
        <v>თურქეთი - TUR</v>
      </c>
      <c r="N2645" s="6" t="s">
        <v>80</v>
      </c>
      <c r="P2645" s="6" t="s">
        <v>12859</v>
      </c>
      <c r="T2645" s="1" t="str">
        <f t="shared" si="1"/>
        <v>ICE002644</v>
      </c>
      <c r="U2645" s="1" t="str">
        <f>TRIM(B2645)&amp;" (ს.კ. "&amp;TRIM(F2645)&amp;") - "&amp;VLOOKUP(X2645,'Entity Types'!B:C,2,false)</f>
        <v>Tetra Elektromekanik A.S. (ს.კ. ) - უცხოური საწარმო</v>
      </c>
      <c r="V2645" s="6" t="s">
        <v>62</v>
      </c>
      <c r="W2645" s="6" t="s">
        <v>5813</v>
      </c>
      <c r="X2645" s="6" t="s">
        <v>5797</v>
      </c>
    </row>
    <row r="2646">
      <c r="A2646" s="5">
        <v>45628.62110225695</v>
      </c>
      <c r="B2646" s="6" t="s">
        <v>12860</v>
      </c>
      <c r="C2646" s="6" t="s">
        <v>9789</v>
      </c>
      <c r="D2646" s="1" t="str">
        <f>VLOOKUP(X2646,'Entity Types'!B:C,2,false)</f>
        <v>ფიზ. პირი</v>
      </c>
      <c r="E2646" s="1" t="b">
        <v>1</v>
      </c>
      <c r="F2646" s="6" t="s">
        <v>12861</v>
      </c>
      <c r="G2646" s="6" t="str">
        <f>VLOOKUP(W2646, Countries!B:H,7,false)</f>
        <v>საქართველო - GEO</v>
      </c>
      <c r="N2646" s="6" t="s">
        <v>12862</v>
      </c>
      <c r="P2646" s="6" t="s">
        <v>12863</v>
      </c>
      <c r="S2646" s="6">
        <v>2652.0</v>
      </c>
      <c r="T2646" s="1" t="str">
        <f t="shared" si="1"/>
        <v>ICE002645</v>
      </c>
      <c r="U2646" s="1" t="str">
        <f>TRIM(B2646)&amp;" (ს.კ. "&amp;TRIM(F2646)&amp;") - "&amp;VLOOKUP(X2646,'Entity Types'!B:C,2,false)</f>
        <v>ვახტანგი ჭეიშვილი (ს.კ. 01034003871) - ფიზ. პირი</v>
      </c>
      <c r="V2646" s="6" t="s">
        <v>62</v>
      </c>
      <c r="W2646" s="6" t="s">
        <v>63</v>
      </c>
      <c r="X2646" s="6" t="s">
        <v>92</v>
      </c>
    </row>
    <row r="2647">
      <c r="A2647" s="5">
        <v>45630.50346811343</v>
      </c>
      <c r="B2647" s="6" t="s">
        <v>12864</v>
      </c>
      <c r="C2647" s="6" t="s">
        <v>9864</v>
      </c>
      <c r="D2647" s="1" t="str">
        <f>VLOOKUP(X2647,'Entity Types'!B:C,2,false)</f>
        <v>ფიზ. პირი</v>
      </c>
      <c r="E2647" s="1" t="b">
        <v>1</v>
      </c>
      <c r="F2647" s="6" t="s">
        <v>12865</v>
      </c>
      <c r="G2647" s="6" t="str">
        <f>VLOOKUP(W2647, Countries!B:H,7,false)</f>
        <v>საქართველო - GEO</v>
      </c>
      <c r="N2647" s="6" t="s">
        <v>12866</v>
      </c>
      <c r="P2647" s="6" t="s">
        <v>12867</v>
      </c>
      <c r="T2647" s="1" t="str">
        <f t="shared" si="1"/>
        <v>ICE002646</v>
      </c>
      <c r="U2647" s="1" t="str">
        <f>TRIM(B2647)&amp;" (ს.კ. "&amp;TRIM(F2647)&amp;") - "&amp;VLOOKUP(X2647,'Entity Types'!B:C,2,false)</f>
        <v>ინგა ბენიძე (ს.კ. 62001004570) - ფიზ. პირი</v>
      </c>
      <c r="V2647" s="6" t="s">
        <v>62</v>
      </c>
      <c r="W2647" s="6" t="s">
        <v>63</v>
      </c>
      <c r="X2647" s="6" t="s">
        <v>92</v>
      </c>
    </row>
    <row r="2648">
      <c r="A2648" s="5">
        <v>45630.50346811343</v>
      </c>
      <c r="B2648" s="6" t="s">
        <v>12868</v>
      </c>
      <c r="C2648" s="6" t="s">
        <v>9789</v>
      </c>
      <c r="D2648" s="1" t="str">
        <f>VLOOKUP(X2648,'Entity Types'!B:C,2,false)</f>
        <v>ფიზ. პირი</v>
      </c>
      <c r="E2648" s="1" t="b">
        <v>1</v>
      </c>
      <c r="F2648" s="6" t="s">
        <v>12869</v>
      </c>
      <c r="G2648" s="6" t="str">
        <f>VLOOKUP(W2648, Countries!B:H,7,false)</f>
        <v>საქართველო - GEO</v>
      </c>
      <c r="N2648" s="6" t="s">
        <v>12870</v>
      </c>
      <c r="P2648" s="6" t="s">
        <v>12871</v>
      </c>
      <c r="T2648" s="1" t="str">
        <f t="shared" si="1"/>
        <v>ICE002647</v>
      </c>
      <c r="U2648" s="1" t="str">
        <f>TRIM(B2648)&amp;" (ს.კ. "&amp;TRIM(F2648)&amp;") - "&amp;VLOOKUP(X2648,'Entity Types'!B:C,2,false)</f>
        <v>ოთარ მამულაძე (ს.კ. 61001082638) - ფიზ. პირი</v>
      </c>
      <c r="V2648" s="6" t="s">
        <v>62</v>
      </c>
      <c r="W2648" s="6" t="s">
        <v>63</v>
      </c>
      <c r="X2648" s="6" t="s">
        <v>92</v>
      </c>
    </row>
    <row r="2649">
      <c r="A2649" s="5">
        <v>45633.520014050926</v>
      </c>
      <c r="B2649" s="6" t="s">
        <v>12872</v>
      </c>
      <c r="C2649" s="6" t="s">
        <v>9789</v>
      </c>
      <c r="D2649" s="1" t="str">
        <f>VLOOKUP(X2649,'Entity Types'!B:C,2,false)</f>
        <v>ფიზ. პირი</v>
      </c>
      <c r="E2649" s="1" t="b">
        <v>1</v>
      </c>
      <c r="F2649" s="6" t="s">
        <v>12873</v>
      </c>
      <c r="G2649" s="6" t="str">
        <f>VLOOKUP(W2649, Countries!B:H,7,false)</f>
        <v>საქართველო - GEO</v>
      </c>
      <c r="N2649" s="6" t="s">
        <v>12874</v>
      </c>
      <c r="P2649" s="6" t="s">
        <v>12875</v>
      </c>
      <c r="T2649" s="1" t="str">
        <f t="shared" si="1"/>
        <v>ICE002648</v>
      </c>
      <c r="U2649" s="1" t="str">
        <f>TRIM(B2649)&amp;" (ს.კ. "&amp;TRIM(F2649)&amp;") - "&amp;VLOOKUP(X2649,'Entity Types'!B:C,2,false)</f>
        <v>ბექა ჩოხელი (ს.კ. 45001036763) - ფიზ. პირი</v>
      </c>
      <c r="V2649" s="6" t="s">
        <v>62</v>
      </c>
      <c r="W2649" s="6" t="s">
        <v>63</v>
      </c>
      <c r="X2649" s="6" t="s">
        <v>92</v>
      </c>
    </row>
    <row r="2650">
      <c r="A2650" s="5">
        <v>45636.671170601854</v>
      </c>
      <c r="B2650" s="6" t="s">
        <v>12876</v>
      </c>
      <c r="C2650" s="6" t="s">
        <v>9789</v>
      </c>
      <c r="D2650" s="1" t="str">
        <f>VLOOKUP(X2650,'Entity Types'!B:C,2,false)</f>
        <v>ინდ. მეწარმე</v>
      </c>
      <c r="E2650" s="1" t="b">
        <v>0</v>
      </c>
      <c r="F2650" s="6" t="s">
        <v>12877</v>
      </c>
      <c r="G2650" s="6" t="str">
        <f>VLOOKUP(W2650, Countries!B:H,7,false)</f>
        <v>საქართველო - GEO</v>
      </c>
      <c r="N2650" s="6" t="s">
        <v>12878</v>
      </c>
      <c r="P2650" s="6" t="s">
        <v>12879</v>
      </c>
      <c r="S2650" s="6">
        <v>2648.0</v>
      </c>
      <c r="T2650" s="1" t="str">
        <f t="shared" si="1"/>
        <v>ICE002649</v>
      </c>
      <c r="U2650" s="1" t="str">
        <f>TRIM(B2650)&amp;" (ს.კ. "&amp;TRIM(F2650)&amp;") - "&amp;VLOOKUP(X2650,'Entity Types'!B:C,2,false)</f>
        <v>გიორგი დარსაველიძე (ს.კ. 01017040482) - ინდ. მეწარმე</v>
      </c>
      <c r="V2650" s="6" t="s">
        <v>62</v>
      </c>
      <c r="W2650" s="6" t="s">
        <v>63</v>
      </c>
      <c r="X2650" s="6" t="s">
        <v>892</v>
      </c>
    </row>
    <row r="2651">
      <c r="A2651" s="5">
        <v>45636.6834796412</v>
      </c>
      <c r="B2651" s="6" t="s">
        <v>12880</v>
      </c>
      <c r="C2651" s="6" t="s">
        <v>9789</v>
      </c>
      <c r="D2651" s="1" t="str">
        <f>VLOOKUP(X2651,'Entity Types'!B:C,2,false)</f>
        <v>მცირე მეწარმე</v>
      </c>
      <c r="E2651" s="1" t="b">
        <v>0</v>
      </c>
      <c r="F2651" s="6" t="s">
        <v>12881</v>
      </c>
      <c r="G2651" s="6" t="str">
        <f>VLOOKUP(W2651, Countries!B:H,7,false)</f>
        <v>საქართველო - GEO</v>
      </c>
      <c r="N2651" s="6" t="s">
        <v>12882</v>
      </c>
      <c r="P2651" s="6" t="s">
        <v>12883</v>
      </c>
      <c r="S2651" s="6">
        <v>2649.0</v>
      </c>
      <c r="T2651" s="1" t="str">
        <f t="shared" si="1"/>
        <v>ICE002650</v>
      </c>
      <c r="U2651" s="1" t="str">
        <f>TRIM(B2651)&amp;" (ს.კ. "&amp;TRIM(F2651)&amp;") - "&amp;VLOOKUP(X2651,'Entity Types'!B:C,2,false)</f>
        <v>დავით კასრელიშვილი (ს.კ. 35001101873) - მცირე მეწარმე</v>
      </c>
      <c r="V2651" s="6" t="s">
        <v>62</v>
      </c>
      <c r="W2651" s="6" t="s">
        <v>63</v>
      </c>
      <c r="X2651" s="6" t="s">
        <v>417</v>
      </c>
    </row>
    <row r="2652">
      <c r="A2652" s="5">
        <v>45638.534290868054</v>
      </c>
      <c r="B2652" s="6" t="s">
        <v>12884</v>
      </c>
      <c r="C2652" s="6" t="s">
        <v>9789</v>
      </c>
      <c r="D2652" s="1" t="str">
        <f>VLOOKUP(X2652,'Entity Types'!B:C,2,false)</f>
        <v>ფიზ. პირი</v>
      </c>
      <c r="E2652" s="1" t="b">
        <v>1</v>
      </c>
      <c r="F2652" s="6" t="s">
        <v>12885</v>
      </c>
      <c r="G2652" s="6" t="str">
        <f>VLOOKUP(W2652, Countries!B:H,7,false)</f>
        <v>საქართველო - GEO</v>
      </c>
      <c r="N2652" s="6" t="s">
        <v>12886</v>
      </c>
      <c r="P2652" s="6" t="s">
        <v>12887</v>
      </c>
      <c r="S2652" s="6">
        <v>2653.0</v>
      </c>
      <c r="T2652" s="1" t="str">
        <f t="shared" si="1"/>
        <v>ICE002651</v>
      </c>
      <c r="U2652" s="1" t="str">
        <f>TRIM(B2652)&amp;" (ს.კ. "&amp;TRIM(F2652)&amp;") - "&amp;VLOOKUP(X2652,'Entity Types'!B:C,2,false)</f>
        <v>გაგა პაპუაშვილი (ს.კ. 31001055307) - ფიზ. პირი</v>
      </c>
      <c r="V2652" s="6" t="s">
        <v>62</v>
      </c>
      <c r="W2652" s="6" t="s">
        <v>63</v>
      </c>
      <c r="X2652" s="6" t="s">
        <v>92</v>
      </c>
    </row>
    <row r="2653">
      <c r="A2653" s="5">
        <v>45644.89221770833</v>
      </c>
      <c r="B2653" s="6" t="s">
        <v>12888</v>
      </c>
      <c r="C2653" s="6" t="s">
        <v>9778</v>
      </c>
      <c r="D2653" s="1" t="str">
        <f>VLOOKUP(X2653,'Entity Types'!B:C,2,false)</f>
        <v>შპს</v>
      </c>
      <c r="E2653" s="1" t="b">
        <v>0</v>
      </c>
      <c r="F2653" s="6" t="s">
        <v>12889</v>
      </c>
      <c r="G2653" s="6" t="str">
        <f>VLOOKUP(W2653, Countries!B:H,7,false)</f>
        <v>საქართველო - GEO</v>
      </c>
      <c r="N2653" s="6" t="s">
        <v>80</v>
      </c>
      <c r="P2653" s="6" t="s">
        <v>12890</v>
      </c>
      <c r="S2653" s="6">
        <v>2659.0</v>
      </c>
      <c r="T2653" s="1" t="str">
        <f t="shared" si="1"/>
        <v>ICE002652</v>
      </c>
      <c r="U2653" s="1" t="str">
        <f>TRIM(B2653)&amp;" (ს.კ. "&amp;TRIM(F2653)&amp;") - "&amp;VLOOKUP(X2653,'Entity Types'!B:C,2,false)</f>
        <v>თბილისი მარკეტ (ს.კ. 405319560) - შპს</v>
      </c>
      <c r="V2653" s="6" t="s">
        <v>62</v>
      </c>
      <c r="W2653" s="6" t="s">
        <v>63</v>
      </c>
      <c r="X2653" s="6" t="s">
        <v>64</v>
      </c>
    </row>
    <row r="2654">
      <c r="A2654" s="5">
        <v>45644.89221770833</v>
      </c>
      <c r="B2654" s="6" t="s">
        <v>12891</v>
      </c>
      <c r="C2654" s="6" t="s">
        <v>9778</v>
      </c>
      <c r="D2654" s="1" t="str">
        <f>VLOOKUP(X2654,'Entity Types'!B:C,2,false)</f>
        <v>შპს</v>
      </c>
      <c r="E2654" s="1" t="b">
        <v>0</v>
      </c>
      <c r="F2654" s="6" t="s">
        <v>12892</v>
      </c>
      <c r="G2654" s="6" t="str">
        <f>VLOOKUP(W2654, Countries!B:H,7,false)</f>
        <v>საქართველო - GEO</v>
      </c>
      <c r="N2654" s="6" t="s">
        <v>80</v>
      </c>
      <c r="P2654" s="6" t="s">
        <v>12893</v>
      </c>
      <c r="S2654" s="6">
        <v>2159.0</v>
      </c>
      <c r="T2654" s="1" t="str">
        <f t="shared" si="1"/>
        <v>ICE002653</v>
      </c>
      <c r="U2654" s="1" t="str">
        <f>TRIM(B2654)&amp;" (ს.კ. "&amp;TRIM(F2654)&amp;") - "&amp;VLOOKUP(X2654,'Entity Types'!B:C,2,false)</f>
        <v>ხევი (ს.კ. 445420517) - შპს</v>
      </c>
      <c r="V2654" s="6" t="s">
        <v>62</v>
      </c>
      <c r="W2654" s="6" t="s">
        <v>63</v>
      </c>
      <c r="X2654" s="6" t="s">
        <v>64</v>
      </c>
    </row>
    <row r="2655">
      <c r="A2655" s="5">
        <v>45644.89221770833</v>
      </c>
      <c r="B2655" s="6" t="s">
        <v>12894</v>
      </c>
      <c r="C2655" s="6" t="s">
        <v>9778</v>
      </c>
      <c r="D2655" s="1" t="str">
        <f>VLOOKUP(X2655,'Entity Types'!B:C,2,false)</f>
        <v>შპს</v>
      </c>
      <c r="E2655" s="1" t="b">
        <v>0</v>
      </c>
      <c r="F2655" s="6" t="s">
        <v>12895</v>
      </c>
      <c r="G2655" s="6" t="str">
        <f>VLOOKUP(W2655, Countries!B:H,7,false)</f>
        <v>საქართველო - GEO</v>
      </c>
      <c r="N2655" s="6" t="s">
        <v>80</v>
      </c>
      <c r="P2655" s="6" t="s">
        <v>12896</v>
      </c>
      <c r="S2655" s="6">
        <v>2505.0</v>
      </c>
      <c r="T2655" s="1" t="str">
        <f t="shared" si="1"/>
        <v>ICE002654</v>
      </c>
      <c r="U2655" s="1" t="str">
        <f>TRIM(B2655)&amp;" (ს.კ. "&amp;TRIM(F2655)&amp;") - "&amp;VLOOKUP(X2655,'Entity Types'!B:C,2,false)</f>
        <v>ანსარ (ს.კ. 405095506) - შპს</v>
      </c>
      <c r="V2655" s="6" t="s">
        <v>62</v>
      </c>
      <c r="W2655" s="6" t="s">
        <v>63</v>
      </c>
      <c r="X2655" s="6" t="s">
        <v>64</v>
      </c>
    </row>
    <row r="2656">
      <c r="A2656" s="5">
        <v>45644.89221770833</v>
      </c>
      <c r="B2656" s="6" t="s">
        <v>12897</v>
      </c>
      <c r="C2656" s="6" t="s">
        <v>9778</v>
      </c>
      <c r="D2656" s="1" t="str">
        <f>VLOOKUP(X2656,'Entity Types'!B:C,2,false)</f>
        <v>შპს</v>
      </c>
      <c r="E2656" s="1" t="b">
        <v>0</v>
      </c>
      <c r="F2656" s="6" t="s">
        <v>12898</v>
      </c>
      <c r="G2656" s="6" t="str">
        <f>VLOOKUP(W2656, Countries!B:H,7,false)</f>
        <v>საქართველო - GEO</v>
      </c>
      <c r="N2656" s="6" t="s">
        <v>80</v>
      </c>
      <c r="P2656" s="6" t="s">
        <v>12899</v>
      </c>
      <c r="S2656" s="6">
        <v>2511.0</v>
      </c>
      <c r="T2656" s="1" t="str">
        <f t="shared" si="1"/>
        <v>ICE002655</v>
      </c>
      <c r="U2656" s="1" t="str">
        <f>TRIM(B2656)&amp;" (ს.კ. "&amp;TRIM(F2656)&amp;") - "&amp;VLOOKUP(X2656,'Entity Types'!B:C,2,false)</f>
        <v>გაბ (ს.კ. 405072558) - შპს</v>
      </c>
      <c r="V2656" s="6" t="s">
        <v>62</v>
      </c>
      <c r="W2656" s="6" t="s">
        <v>63</v>
      </c>
      <c r="X2656" s="6" t="s">
        <v>64</v>
      </c>
    </row>
    <row r="2657">
      <c r="A2657" s="5">
        <v>45644.89221770833</v>
      </c>
      <c r="B2657" s="6" t="s">
        <v>12900</v>
      </c>
      <c r="C2657" s="6" t="s">
        <v>9778</v>
      </c>
      <c r="D2657" s="1" t="str">
        <f>VLOOKUP(X2657,'Entity Types'!B:C,2,false)</f>
        <v>შპს</v>
      </c>
      <c r="E2657" s="1" t="b">
        <v>0</v>
      </c>
      <c r="F2657" s="6" t="s">
        <v>12901</v>
      </c>
      <c r="G2657" s="6" t="str">
        <f>VLOOKUP(W2657, Countries!B:H,7,false)</f>
        <v>საქართველო - GEO</v>
      </c>
      <c r="N2657" s="6" t="s">
        <v>80</v>
      </c>
      <c r="P2657" s="6" t="s">
        <v>12902</v>
      </c>
      <c r="S2657" s="6">
        <v>2517.0</v>
      </c>
      <c r="T2657" s="1" t="str">
        <f t="shared" si="1"/>
        <v>ICE002656</v>
      </c>
      <c r="U2657" s="1" t="str">
        <f>TRIM(B2657)&amp;" (ს.კ. "&amp;TRIM(F2657)&amp;") - "&amp;VLOOKUP(X2657,'Entity Types'!B:C,2,false)</f>
        <v>ვორქერს გრუპი (ს.კ. 439420379) - შპს</v>
      </c>
      <c r="V2657" s="6" t="s">
        <v>62</v>
      </c>
      <c r="W2657" s="6" t="s">
        <v>63</v>
      </c>
      <c r="X2657" s="6" t="s">
        <v>64</v>
      </c>
    </row>
    <row r="2658">
      <c r="A2658" s="5">
        <v>45644.89221770833</v>
      </c>
      <c r="B2658" s="6" t="s">
        <v>12903</v>
      </c>
      <c r="C2658" s="6" t="s">
        <v>9778</v>
      </c>
      <c r="D2658" s="1" t="str">
        <f>VLOOKUP(X2658,'Entity Types'!B:C,2,false)</f>
        <v>შპს</v>
      </c>
      <c r="E2658" s="1" t="b">
        <v>0</v>
      </c>
      <c r="F2658" s="6" t="s">
        <v>12904</v>
      </c>
      <c r="G2658" s="6" t="str">
        <f>VLOOKUP(W2658, Countries!B:H,7,false)</f>
        <v>საქართველო - GEO</v>
      </c>
      <c r="N2658" s="6" t="s">
        <v>80</v>
      </c>
      <c r="P2658" s="6" t="s">
        <v>12905</v>
      </c>
      <c r="S2658" s="6">
        <v>2521.0</v>
      </c>
      <c r="T2658" s="1" t="str">
        <f t="shared" si="1"/>
        <v>ICE002657</v>
      </c>
      <c r="U2658" s="1" t="str">
        <f>TRIM(B2658)&amp;" (ს.კ. "&amp;TRIM(F2658)&amp;") - "&amp;VLOOKUP(X2658,'Entity Types'!B:C,2,false)</f>
        <v>იდეალ ელექტრიკი (ს.კ. 400000636) - შპს</v>
      </c>
      <c r="V2658" s="6" t="s">
        <v>62</v>
      </c>
      <c r="W2658" s="6" t="s">
        <v>63</v>
      </c>
      <c r="X2658" s="6" t="s">
        <v>64</v>
      </c>
    </row>
    <row r="2659">
      <c r="A2659" s="5">
        <v>45644.89221770833</v>
      </c>
      <c r="B2659" s="6" t="s">
        <v>12906</v>
      </c>
      <c r="C2659" s="6" t="s">
        <v>9778</v>
      </c>
      <c r="D2659" s="1" t="str">
        <f>VLOOKUP(X2659,'Entity Types'!B:C,2,false)</f>
        <v>შპს</v>
      </c>
      <c r="E2659" s="1" t="b">
        <v>0</v>
      </c>
      <c r="F2659" s="6" t="s">
        <v>12907</v>
      </c>
      <c r="G2659" s="6" t="str">
        <f>VLOOKUP(W2659, Countries!B:H,7,false)</f>
        <v>საქართველო - GEO</v>
      </c>
      <c r="N2659" s="6" t="s">
        <v>80</v>
      </c>
      <c r="P2659" s="6" t="s">
        <v>12908</v>
      </c>
      <c r="S2659" s="6">
        <v>2527.0</v>
      </c>
      <c r="T2659" s="1" t="str">
        <f t="shared" si="1"/>
        <v>ICE002658</v>
      </c>
      <c r="U2659" s="1" t="str">
        <f>TRIM(B2659)&amp;" (ს.კ. "&amp;TRIM(F2659)&amp;") - "&amp;VLOOKUP(X2659,'Entity Types'!B:C,2,false)</f>
        <v>ბარსა არტი (ს.კ. 404415799) - შპს</v>
      </c>
      <c r="V2659" s="6" t="s">
        <v>62</v>
      </c>
      <c r="W2659" s="6" t="s">
        <v>63</v>
      </c>
      <c r="X2659" s="6" t="s">
        <v>64</v>
      </c>
    </row>
    <row r="2660">
      <c r="A2660" s="5">
        <v>45644.89221770833</v>
      </c>
      <c r="B2660" s="6" t="s">
        <v>12909</v>
      </c>
      <c r="C2660" s="6" t="s">
        <v>9778</v>
      </c>
      <c r="D2660" s="1" t="str">
        <f>VLOOKUP(X2660,'Entity Types'!B:C,2,false)</f>
        <v>შპს</v>
      </c>
      <c r="E2660" s="1" t="b">
        <v>0</v>
      </c>
      <c r="F2660" s="6" t="s">
        <v>12910</v>
      </c>
      <c r="G2660" s="6" t="str">
        <f>VLOOKUP(W2660, Countries!B:H,7,false)</f>
        <v>საქართველო - GEO</v>
      </c>
      <c r="N2660" s="6" t="s">
        <v>80</v>
      </c>
      <c r="P2660" s="6" t="s">
        <v>12911</v>
      </c>
      <c r="S2660" s="6">
        <v>2528.0</v>
      </c>
      <c r="T2660" s="1" t="str">
        <f t="shared" si="1"/>
        <v>ICE002659</v>
      </c>
      <c r="U2660" s="1" t="str">
        <f>TRIM(B2660)&amp;" (ს.კ. "&amp;TRIM(F2660)&amp;") - "&amp;VLOOKUP(X2660,'Entity Types'!B:C,2,false)</f>
        <v>პილეა (ს.კ. 405261737) - შპს</v>
      </c>
      <c r="V2660" s="6" t="s">
        <v>62</v>
      </c>
      <c r="W2660" s="6" t="s">
        <v>63</v>
      </c>
      <c r="X2660" s="6" t="s">
        <v>64</v>
      </c>
    </row>
    <row r="2661">
      <c r="A2661" s="5">
        <v>45644.89221770833</v>
      </c>
      <c r="B2661" s="6" t="s">
        <v>12912</v>
      </c>
      <c r="C2661" s="6" t="s">
        <v>9778</v>
      </c>
      <c r="D2661" s="1" t="str">
        <f>VLOOKUP(X2661,'Entity Types'!B:C,2,false)</f>
        <v>შპს</v>
      </c>
      <c r="E2661" s="1" t="b">
        <v>0</v>
      </c>
      <c r="F2661" s="6" t="s">
        <v>12913</v>
      </c>
      <c r="G2661" s="6" t="str">
        <f>VLOOKUP(W2661, Countries!B:H,7,false)</f>
        <v>საქართველო - GEO</v>
      </c>
      <c r="N2661" s="6" t="s">
        <v>80</v>
      </c>
      <c r="P2661" s="6" t="s">
        <v>12914</v>
      </c>
      <c r="S2661" s="6">
        <v>2552.0</v>
      </c>
      <c r="T2661" s="1" t="str">
        <f t="shared" si="1"/>
        <v>ICE002660</v>
      </c>
      <c r="U2661" s="1" t="str">
        <f>TRIM(B2661)&amp;" (ს.კ. "&amp;TRIM(F2661)&amp;") - "&amp;VLOOKUP(X2661,'Entity Types'!B:C,2,false)</f>
        <v>კროკო შოპ (ს.კ. 445747041) - შპს</v>
      </c>
      <c r="V2661" s="6" t="s">
        <v>62</v>
      </c>
      <c r="W2661" s="6" t="s">
        <v>63</v>
      </c>
      <c r="X2661" s="6" t="s">
        <v>64</v>
      </c>
    </row>
    <row r="2662">
      <c r="A2662" s="5">
        <v>45644.89221770833</v>
      </c>
      <c r="B2662" s="6" t="s">
        <v>11362</v>
      </c>
      <c r="C2662" s="6" t="s">
        <v>9778</v>
      </c>
      <c r="D2662" s="1" t="str">
        <f>VLOOKUP(X2662,'Entity Types'!B:C,2,false)</f>
        <v>შპს</v>
      </c>
      <c r="E2662" s="1" t="b">
        <v>0</v>
      </c>
      <c r="F2662" s="6" t="s">
        <v>12915</v>
      </c>
      <c r="G2662" s="6" t="str">
        <f>VLOOKUP(W2662, Countries!B:H,7,false)</f>
        <v>საქართველო - GEO</v>
      </c>
      <c r="N2662" s="6" t="s">
        <v>80</v>
      </c>
      <c r="P2662" s="6" t="s">
        <v>12916</v>
      </c>
      <c r="S2662" s="6">
        <v>2557.0</v>
      </c>
      <c r="T2662" s="1" t="str">
        <f t="shared" si="1"/>
        <v>ICE002661</v>
      </c>
      <c r="U2662" s="1" t="str">
        <f>TRIM(B2662)&amp;" (ს.კ. "&amp;TRIM(F2662)&amp;") - "&amp;VLOOKUP(X2662,'Entity Types'!B:C,2,false)</f>
        <v>ლიდერ ჯგუფი (ს.კ. 429323350) - შპს</v>
      </c>
      <c r="V2662" s="6" t="s">
        <v>62</v>
      </c>
      <c r="W2662" s="6" t="s">
        <v>63</v>
      </c>
      <c r="X2662" s="6" t="s">
        <v>64</v>
      </c>
    </row>
    <row r="2663">
      <c r="A2663" s="5">
        <v>45644.89221770833</v>
      </c>
      <c r="B2663" s="6" t="s">
        <v>12917</v>
      </c>
      <c r="C2663" s="6" t="s">
        <v>9778</v>
      </c>
      <c r="D2663" s="1" t="str">
        <f>VLOOKUP(X2663,'Entity Types'!B:C,2,false)</f>
        <v>შპს</v>
      </c>
      <c r="E2663" s="1" t="b">
        <v>0</v>
      </c>
      <c r="F2663" s="6" t="s">
        <v>12918</v>
      </c>
      <c r="G2663" s="6" t="str">
        <f>VLOOKUP(W2663, Countries!B:H,7,false)</f>
        <v>საქართველო - GEO</v>
      </c>
      <c r="N2663" s="6" t="s">
        <v>80</v>
      </c>
      <c r="P2663" s="6" t="s">
        <v>12919</v>
      </c>
      <c r="S2663" s="6">
        <v>2524.0</v>
      </c>
      <c r="T2663" s="1" t="str">
        <f t="shared" si="1"/>
        <v>ICE002662</v>
      </c>
      <c r="U2663" s="1" t="str">
        <f>TRIM(B2663)&amp;" (ს.კ. "&amp;TRIM(F2663)&amp;") - "&amp;VLOOKUP(X2663,'Entity Types'!B:C,2,false)</f>
        <v>ილქერ სოღუთმა (ს.კ. 448054195) - შპს</v>
      </c>
      <c r="V2663" s="6" t="s">
        <v>62</v>
      </c>
      <c r="W2663" s="6" t="s">
        <v>63</v>
      </c>
      <c r="X2663" s="6" t="s">
        <v>64</v>
      </c>
    </row>
    <row r="2664">
      <c r="A2664" s="5">
        <v>45644.89221770833</v>
      </c>
      <c r="B2664" s="6" t="s">
        <v>12920</v>
      </c>
      <c r="C2664" s="6" t="s">
        <v>9778</v>
      </c>
      <c r="D2664" s="1" t="str">
        <f>VLOOKUP(X2664,'Entity Types'!B:C,2,false)</f>
        <v>შპს</v>
      </c>
      <c r="E2664" s="1" t="b">
        <v>0</v>
      </c>
      <c r="F2664" s="6" t="s">
        <v>12921</v>
      </c>
      <c r="G2664" s="6" t="str">
        <f>VLOOKUP(W2664, Countries!B:H,7,false)</f>
        <v>საქართველო - GEO</v>
      </c>
      <c r="N2664" s="6" t="s">
        <v>80</v>
      </c>
      <c r="P2664" s="6" t="s">
        <v>12922</v>
      </c>
      <c r="S2664" s="6">
        <v>2542.0</v>
      </c>
      <c r="T2664" s="1" t="str">
        <f t="shared" si="1"/>
        <v>ICE002663</v>
      </c>
      <c r="U2664" s="1" t="str">
        <f>TRIM(B2664)&amp;" (ს.კ. "&amp;TRIM(F2664)&amp;") - "&amp;VLOOKUP(X2664,'Entity Types'!B:C,2,false)</f>
        <v>გ-მოტორს (ს.კ. 445444779) - შპს</v>
      </c>
      <c r="V2664" s="6" t="s">
        <v>62</v>
      </c>
      <c r="W2664" s="6" t="s">
        <v>63</v>
      </c>
      <c r="X2664" s="6" t="s">
        <v>64</v>
      </c>
    </row>
    <row r="2665">
      <c r="A2665" s="5">
        <v>45644.89221770833</v>
      </c>
      <c r="B2665" s="6" t="s">
        <v>12923</v>
      </c>
      <c r="C2665" s="6" t="s">
        <v>9778</v>
      </c>
      <c r="D2665" s="1" t="str">
        <f>VLOOKUP(X2665,'Entity Types'!B:C,2,false)</f>
        <v>შპს</v>
      </c>
      <c r="E2665" s="1" t="b">
        <v>0</v>
      </c>
      <c r="F2665" s="6" t="s">
        <v>12924</v>
      </c>
      <c r="G2665" s="6" t="str">
        <f>VLOOKUP(W2665, Countries!B:H,7,false)</f>
        <v>საქართველო - GEO</v>
      </c>
      <c r="N2665" s="6" t="s">
        <v>80</v>
      </c>
      <c r="P2665" s="6" t="s">
        <v>12925</v>
      </c>
      <c r="S2665" s="6">
        <v>2161.0</v>
      </c>
      <c r="T2665" s="1" t="str">
        <f t="shared" si="1"/>
        <v>ICE002664</v>
      </c>
      <c r="U2665" s="1" t="str">
        <f>TRIM(B2665)&amp;" (ს.კ. "&amp;TRIM(F2665)&amp;") - "&amp;VLOOKUP(X2665,'Entity Types'!B:C,2,false)</f>
        <v>PAINTHOUSE (ს.კ. 445393654) - შპს</v>
      </c>
      <c r="V2665" s="6" t="s">
        <v>62</v>
      </c>
      <c r="W2665" s="6" t="s">
        <v>63</v>
      </c>
      <c r="X2665" s="6" t="s">
        <v>64</v>
      </c>
    </row>
    <row r="2666">
      <c r="A2666" s="5">
        <v>45644.89221770833</v>
      </c>
      <c r="B2666" s="6" t="s">
        <v>12926</v>
      </c>
      <c r="C2666" s="6" t="s">
        <v>9778</v>
      </c>
      <c r="D2666" s="1" t="str">
        <f>VLOOKUP(X2666,'Entity Types'!B:C,2,false)</f>
        <v>შპს</v>
      </c>
      <c r="E2666" s="1" t="b">
        <v>0</v>
      </c>
      <c r="F2666" s="6" t="s">
        <v>12927</v>
      </c>
      <c r="G2666" s="6" t="str">
        <f>VLOOKUP(W2666, Countries!B:H,7,false)</f>
        <v>საქართველო - GEO</v>
      </c>
      <c r="N2666" s="6" t="s">
        <v>80</v>
      </c>
      <c r="P2666" s="6" t="s">
        <v>12928</v>
      </c>
      <c r="S2666" s="6">
        <v>2546.0</v>
      </c>
      <c r="T2666" s="1" t="str">
        <f t="shared" si="1"/>
        <v>ICE002665</v>
      </c>
      <c r="U2666" s="1" t="str">
        <f>TRIM(B2666)&amp;" (ს.კ. "&amp;TRIM(F2666)&amp;") - "&amp;VLOOKUP(X2666,'Entity Types'!B:C,2,false)</f>
        <v>ლუიდორი (ს.კ. 401968082) - შპს</v>
      </c>
      <c r="V2666" s="6" t="s">
        <v>62</v>
      </c>
      <c r="W2666" s="6" t="s">
        <v>63</v>
      </c>
      <c r="X2666" s="6" t="s">
        <v>64</v>
      </c>
    </row>
    <row r="2667">
      <c r="A2667" s="5">
        <v>45644.89221770833</v>
      </c>
      <c r="B2667" s="6" t="s">
        <v>12929</v>
      </c>
      <c r="C2667" s="6" t="s">
        <v>9778</v>
      </c>
      <c r="D2667" s="1" t="str">
        <f>VLOOKUP(X2667,'Entity Types'!B:C,2,false)</f>
        <v>შპს</v>
      </c>
      <c r="E2667" s="1" t="b">
        <v>0</v>
      </c>
      <c r="F2667" s="6" t="s">
        <v>12930</v>
      </c>
      <c r="G2667" s="6" t="str">
        <f>VLOOKUP(W2667, Countries!B:H,7,false)</f>
        <v>საქართველო - GEO</v>
      </c>
      <c r="N2667" s="6" t="s">
        <v>80</v>
      </c>
      <c r="P2667" s="6" t="s">
        <v>12931</v>
      </c>
      <c r="S2667" s="6">
        <v>2570.0</v>
      </c>
      <c r="T2667" s="1" t="str">
        <f t="shared" si="1"/>
        <v>ICE002666</v>
      </c>
      <c r="U2667" s="1" t="str">
        <f>TRIM(B2667)&amp;" (ს.კ. "&amp;TRIM(F2667)&amp;") - "&amp;VLOOKUP(X2667,'Entity Types'!B:C,2,false)</f>
        <v>ტოპლაით (ს.კ. 445613854) - შპს</v>
      </c>
      <c r="V2667" s="6" t="s">
        <v>62</v>
      </c>
      <c r="W2667" s="6" t="s">
        <v>63</v>
      </c>
      <c r="X2667" s="6" t="s">
        <v>64</v>
      </c>
    </row>
    <row r="2668">
      <c r="A2668" s="5">
        <v>45644.89221770833</v>
      </c>
      <c r="B2668" s="6" t="s">
        <v>12932</v>
      </c>
      <c r="C2668" s="6" t="s">
        <v>9778</v>
      </c>
      <c r="D2668" s="1" t="str">
        <f>VLOOKUP(X2668,'Entity Types'!B:C,2,false)</f>
        <v>შპს</v>
      </c>
      <c r="E2668" s="1" t="b">
        <v>0</v>
      </c>
      <c r="F2668" s="6" t="s">
        <v>12933</v>
      </c>
      <c r="G2668" s="6" t="str">
        <f>VLOOKUP(W2668, Countries!B:H,7,false)</f>
        <v>საქართველო - GEO</v>
      </c>
      <c r="N2668" s="6" t="s">
        <v>80</v>
      </c>
      <c r="P2668" s="6" t="s">
        <v>12934</v>
      </c>
      <c r="S2668" s="6">
        <v>2577.0</v>
      </c>
      <c r="T2668" s="1" t="str">
        <f t="shared" si="1"/>
        <v>ICE002667</v>
      </c>
      <c r="U2668" s="1" t="str">
        <f>TRIM(B2668)&amp;" (ს.კ. "&amp;TRIM(F2668)&amp;") - "&amp;VLOOKUP(X2668,'Entity Types'!B:C,2,false)</f>
        <v>ვოლტი (ს.კ. 406240214) - შპს</v>
      </c>
      <c r="V2668" s="6" t="s">
        <v>62</v>
      </c>
      <c r="W2668" s="6" t="s">
        <v>63</v>
      </c>
      <c r="X2668" s="6" t="s">
        <v>64</v>
      </c>
    </row>
    <row r="2669">
      <c r="A2669" s="5">
        <v>45644.89221770833</v>
      </c>
      <c r="B2669" s="6" t="s">
        <v>12935</v>
      </c>
      <c r="C2669" s="6" t="s">
        <v>9778</v>
      </c>
      <c r="D2669" s="1" t="str">
        <f>VLOOKUP(X2669,'Entity Types'!B:C,2,false)</f>
        <v>შპს</v>
      </c>
      <c r="E2669" s="1" t="b">
        <v>0</v>
      </c>
      <c r="F2669" s="6" t="s">
        <v>12936</v>
      </c>
      <c r="G2669" s="6" t="str">
        <f>VLOOKUP(W2669, Countries!B:H,7,false)</f>
        <v>საქართველო - GEO</v>
      </c>
      <c r="N2669" s="6" t="s">
        <v>80</v>
      </c>
      <c r="P2669" s="6" t="s">
        <v>12937</v>
      </c>
      <c r="S2669" s="6">
        <v>2599.0</v>
      </c>
      <c r="T2669" s="1" t="str">
        <f t="shared" si="1"/>
        <v>ICE002668</v>
      </c>
      <c r="U2669" s="1" t="str">
        <f>TRIM(B2669)&amp;" (ს.კ. "&amp;TRIM(F2669)&amp;") - "&amp;VLOOKUP(X2669,'Entity Types'!B:C,2,false)</f>
        <v>ბარსა ჯგუფი (ს.კ. 206271595) - შპს</v>
      </c>
      <c r="V2669" s="6" t="s">
        <v>62</v>
      </c>
      <c r="W2669" s="6" t="s">
        <v>63</v>
      </c>
      <c r="X2669" s="6" t="s">
        <v>64</v>
      </c>
    </row>
    <row r="2670">
      <c r="A2670" s="5">
        <v>45644.89221770833</v>
      </c>
      <c r="B2670" s="6" t="s">
        <v>12938</v>
      </c>
      <c r="C2670" s="6" t="s">
        <v>9778</v>
      </c>
      <c r="D2670" s="1" t="str">
        <f>VLOOKUP(X2670,'Entity Types'!B:C,2,false)</f>
        <v>შპს</v>
      </c>
      <c r="E2670" s="1" t="b">
        <v>0</v>
      </c>
      <c r="F2670" s="6" t="s">
        <v>12939</v>
      </c>
      <c r="G2670" s="6" t="str">
        <f>VLOOKUP(W2670, Countries!B:H,7,false)</f>
        <v>საქართველო - GEO</v>
      </c>
      <c r="N2670" s="6" t="s">
        <v>80</v>
      </c>
      <c r="P2670" s="6" t="s">
        <v>12940</v>
      </c>
      <c r="S2670" s="6">
        <v>2579.0</v>
      </c>
      <c r="T2670" s="1" t="str">
        <f t="shared" si="1"/>
        <v>ICE002669</v>
      </c>
      <c r="U2670" s="1" t="str">
        <f>TRIM(B2670)&amp;" (ს.კ. "&amp;TRIM(F2670)&amp;") - "&amp;VLOOKUP(X2670,'Entity Types'!B:C,2,false)</f>
        <v>თ. დ. ი. (ს.კ. 245420414) - შპს</v>
      </c>
      <c r="V2670" s="6" t="s">
        <v>62</v>
      </c>
      <c r="W2670" s="6" t="s">
        <v>63</v>
      </c>
      <c r="X2670" s="6" t="s">
        <v>64</v>
      </c>
    </row>
    <row r="2671">
      <c r="A2671" s="5">
        <v>45644.89221770833</v>
      </c>
      <c r="B2671" s="6" t="s">
        <v>12941</v>
      </c>
      <c r="C2671" s="6" t="s">
        <v>9778</v>
      </c>
      <c r="D2671" s="1" t="str">
        <f>VLOOKUP(X2671,'Entity Types'!B:C,2,false)</f>
        <v>შპს</v>
      </c>
      <c r="E2671" s="1" t="b">
        <v>0</v>
      </c>
      <c r="F2671" s="6" t="s">
        <v>12942</v>
      </c>
      <c r="G2671" s="6" t="str">
        <f>VLOOKUP(W2671, Countries!B:H,7,false)</f>
        <v>საქართველო - GEO</v>
      </c>
      <c r="N2671" s="6" t="s">
        <v>80</v>
      </c>
      <c r="P2671" s="6" t="s">
        <v>12943</v>
      </c>
      <c r="S2671" s="6">
        <v>2118.0</v>
      </c>
      <c r="T2671" s="1" t="str">
        <f t="shared" si="1"/>
        <v>ICE002670</v>
      </c>
      <c r="U2671" s="1" t="str">
        <f>TRIM(B2671)&amp;" (ს.კ. "&amp;TRIM(F2671)&amp;") - "&amp;VLOOKUP(X2671,'Entity Types'!B:C,2,false)</f>
        <v>სატურნი (ს.კ. 405430494) - შპს</v>
      </c>
      <c r="V2671" s="6" t="s">
        <v>62</v>
      </c>
      <c r="W2671" s="6" t="s">
        <v>63</v>
      </c>
      <c r="X2671" s="6" t="s">
        <v>64</v>
      </c>
    </row>
    <row r="2672">
      <c r="A2672" s="5">
        <v>45644.89221770833</v>
      </c>
      <c r="B2672" s="6" t="s">
        <v>4095</v>
      </c>
      <c r="C2672" s="6" t="s">
        <v>9778</v>
      </c>
      <c r="D2672" s="1" t="str">
        <f>VLOOKUP(X2672,'Entity Types'!B:C,2,false)</f>
        <v>შპს</v>
      </c>
      <c r="E2672" s="1" t="b">
        <v>0</v>
      </c>
      <c r="F2672" s="6" t="s">
        <v>12944</v>
      </c>
      <c r="G2672" s="6" t="str">
        <f>VLOOKUP(W2672, Countries!B:H,7,false)</f>
        <v>საქართველო - GEO</v>
      </c>
      <c r="N2672" s="6" t="s">
        <v>80</v>
      </c>
      <c r="P2672" s="6" t="s">
        <v>12945</v>
      </c>
      <c r="S2672" s="6">
        <v>2576.0</v>
      </c>
      <c r="T2672" s="1" t="str">
        <f t="shared" si="1"/>
        <v>ICE002671</v>
      </c>
      <c r="U2672" s="1" t="str">
        <f>TRIM(B2672)&amp;" (ს.კ. "&amp;TRIM(F2672)&amp;") - "&amp;VLOOKUP(X2672,'Entity Types'!B:C,2,false)</f>
        <v>აისი (ს.კ. 206174209) - შპს</v>
      </c>
      <c r="V2672" s="6" t="s">
        <v>62</v>
      </c>
      <c r="W2672" s="6" t="s">
        <v>63</v>
      </c>
      <c r="X2672" s="6" t="s">
        <v>64</v>
      </c>
    </row>
    <row r="2673">
      <c r="A2673" s="5">
        <v>45644.89221770833</v>
      </c>
      <c r="B2673" s="6" t="s">
        <v>12946</v>
      </c>
      <c r="C2673" s="6" t="s">
        <v>9778</v>
      </c>
      <c r="D2673" s="1" t="str">
        <f>VLOOKUP(X2673,'Entity Types'!B:C,2,false)</f>
        <v>შპს</v>
      </c>
      <c r="E2673" s="1" t="b">
        <v>0</v>
      </c>
      <c r="F2673" s="6" t="s">
        <v>12947</v>
      </c>
      <c r="G2673" s="6" t="str">
        <f>VLOOKUP(W2673, Countries!B:H,7,false)</f>
        <v>საქართველო - GEO</v>
      </c>
      <c r="N2673" s="6" t="s">
        <v>80</v>
      </c>
      <c r="P2673" s="6" t="s">
        <v>12948</v>
      </c>
      <c r="S2673" s="6">
        <v>2569.0</v>
      </c>
      <c r="T2673" s="1" t="str">
        <f t="shared" si="1"/>
        <v>ICE002672</v>
      </c>
      <c r="U2673" s="1" t="str">
        <f>TRIM(B2673)&amp;" (ს.კ. "&amp;TRIM(F2673)&amp;") - "&amp;VLOOKUP(X2673,'Entity Types'!B:C,2,false)</f>
        <v>ეკონათება (ს.კ. 445471132) - შპს</v>
      </c>
      <c r="V2673" s="6" t="s">
        <v>62</v>
      </c>
      <c r="W2673" s="6" t="s">
        <v>63</v>
      </c>
      <c r="X2673" s="6" t="s">
        <v>64</v>
      </c>
    </row>
    <row r="2674">
      <c r="A2674" s="5">
        <v>45644.89221770833</v>
      </c>
      <c r="B2674" s="6" t="s">
        <v>12949</v>
      </c>
      <c r="C2674" s="6" t="s">
        <v>9778</v>
      </c>
      <c r="D2674" s="1" t="str">
        <f>VLOOKUP(X2674,'Entity Types'!B:C,2,false)</f>
        <v>შპს</v>
      </c>
      <c r="E2674" s="1" t="b">
        <v>0</v>
      </c>
      <c r="F2674" s="6" t="s">
        <v>12950</v>
      </c>
      <c r="G2674" s="6" t="str">
        <f>VLOOKUP(W2674, Countries!B:H,7,false)</f>
        <v>საქართველო - GEO</v>
      </c>
      <c r="N2674" s="6" t="s">
        <v>80</v>
      </c>
      <c r="P2674" s="6" t="s">
        <v>12951</v>
      </c>
      <c r="S2674" s="6">
        <v>2604.0</v>
      </c>
      <c r="T2674" s="1" t="str">
        <f t="shared" si="1"/>
        <v>ICE002673</v>
      </c>
      <c r="U2674" s="1" t="str">
        <f>TRIM(B2674)&amp;" (ს.კ. "&amp;TRIM(F2674)&amp;") - "&amp;VLOOKUP(X2674,'Entity Types'!B:C,2,false)</f>
        <v>სამშენებლო კომპანია არქი ჯგუფი (ს.კ. 406190483) - შპს</v>
      </c>
      <c r="V2674" s="6" t="s">
        <v>62</v>
      </c>
      <c r="W2674" s="6" t="s">
        <v>63</v>
      </c>
      <c r="X2674" s="6" t="s">
        <v>64</v>
      </c>
    </row>
    <row r="2675">
      <c r="A2675" s="5">
        <v>45644.89221770833</v>
      </c>
      <c r="B2675" s="6" t="s">
        <v>12952</v>
      </c>
      <c r="C2675" s="6" t="s">
        <v>9778</v>
      </c>
      <c r="D2675" s="1" t="str">
        <f>VLOOKUP(X2675,'Entity Types'!B:C,2,false)</f>
        <v>შპს</v>
      </c>
      <c r="E2675" s="1" t="b">
        <v>0</v>
      </c>
      <c r="F2675" s="6" t="s">
        <v>12953</v>
      </c>
      <c r="G2675" s="6" t="str">
        <f>VLOOKUP(W2675, Countries!B:H,7,false)</f>
        <v>საქართველო - GEO</v>
      </c>
      <c r="N2675" s="6" t="s">
        <v>80</v>
      </c>
      <c r="P2675" s="6" t="s">
        <v>12954</v>
      </c>
      <c r="S2675" s="6">
        <v>2602.0</v>
      </c>
      <c r="T2675" s="1" t="str">
        <f t="shared" si="1"/>
        <v>ICE002674</v>
      </c>
      <c r="U2675" s="1" t="str">
        <f>TRIM(B2675)&amp;" (ს.კ. "&amp;TRIM(F2675)&amp;") - "&amp;VLOOKUP(X2675,'Entity Types'!B:C,2,false)</f>
        <v>მეპტრონი (ს.კ. 400392641) - შპს</v>
      </c>
      <c r="V2675" s="6" t="s">
        <v>62</v>
      </c>
      <c r="W2675" s="6" t="s">
        <v>63</v>
      </c>
      <c r="X2675" s="6" t="s">
        <v>64</v>
      </c>
    </row>
    <row r="2676">
      <c r="A2676" s="5">
        <v>45644.89221770833</v>
      </c>
      <c r="B2676" s="6" t="s">
        <v>12955</v>
      </c>
      <c r="C2676" s="6" t="s">
        <v>9778</v>
      </c>
      <c r="D2676" s="1" t="str">
        <f>VLOOKUP(X2676,'Entity Types'!B:C,2,false)</f>
        <v>შპს</v>
      </c>
      <c r="E2676" s="1" t="b">
        <v>0</v>
      </c>
      <c r="F2676" s="6" t="s">
        <v>12956</v>
      </c>
      <c r="G2676" s="6" t="str">
        <f>VLOOKUP(W2676, Countries!B:H,7,false)</f>
        <v>საქართველო - GEO</v>
      </c>
      <c r="N2676" s="6" t="s">
        <v>80</v>
      </c>
      <c r="P2676" s="6" t="s">
        <v>12957</v>
      </c>
      <c r="S2676" s="6">
        <v>2608.0</v>
      </c>
      <c r="T2676" s="1" t="str">
        <f t="shared" si="1"/>
        <v>ICE002675</v>
      </c>
      <c r="U2676" s="1" t="str">
        <f>TRIM(B2676)&amp;" (ს.კ. "&amp;TRIM(F2676)&amp;") - "&amp;VLOOKUP(X2676,'Entity Types'!B:C,2,false)</f>
        <v>ტყუპები-2017 (ს.კ. 402067507) - შპს</v>
      </c>
      <c r="V2676" s="6" t="s">
        <v>62</v>
      </c>
      <c r="W2676" s="6" t="s">
        <v>63</v>
      </c>
      <c r="X2676" s="6" t="s">
        <v>64</v>
      </c>
    </row>
    <row r="2677">
      <c r="A2677" s="5">
        <v>45644.89221770833</v>
      </c>
      <c r="B2677" s="6" t="s">
        <v>12958</v>
      </c>
      <c r="C2677" s="6" t="s">
        <v>9778</v>
      </c>
      <c r="D2677" s="1" t="str">
        <f>VLOOKUP(X2677,'Entity Types'!B:C,2,false)</f>
        <v>შპს</v>
      </c>
      <c r="E2677" s="1" t="b">
        <v>0</v>
      </c>
      <c r="F2677" s="6" t="s">
        <v>12959</v>
      </c>
      <c r="G2677" s="6" t="str">
        <f>VLOOKUP(W2677, Countries!B:H,7,false)</f>
        <v>საქართველო - GEO</v>
      </c>
      <c r="N2677" s="6" t="s">
        <v>80</v>
      </c>
      <c r="P2677" s="6" t="s">
        <v>12960</v>
      </c>
      <c r="S2677" s="6">
        <v>2666.0</v>
      </c>
      <c r="T2677" s="1" t="str">
        <f t="shared" si="1"/>
        <v>ICE002676</v>
      </c>
      <c r="U2677" s="1" t="str">
        <f>TRIM(B2677)&amp;" (ს.კ. "&amp;TRIM(F2677)&amp;") - "&amp;VLOOKUP(X2677,'Entity Types'!B:C,2,false)</f>
        <v>ფიტინგი კახეთი (ს.კ. 441562907) - შპს</v>
      </c>
      <c r="V2677" s="6" t="s">
        <v>62</v>
      </c>
      <c r="W2677" s="6" t="s">
        <v>63</v>
      </c>
      <c r="X2677" s="6" t="s">
        <v>64</v>
      </c>
    </row>
    <row r="2678">
      <c r="A2678" s="5">
        <v>45644.89221770833</v>
      </c>
      <c r="B2678" s="6" t="s">
        <v>12961</v>
      </c>
      <c r="C2678" s="6" t="s">
        <v>9778</v>
      </c>
      <c r="D2678" s="1" t="str">
        <f>VLOOKUP(X2678,'Entity Types'!B:C,2,false)</f>
        <v>შპს</v>
      </c>
      <c r="E2678" s="1" t="b">
        <v>0</v>
      </c>
      <c r="F2678" s="6" t="s">
        <v>12962</v>
      </c>
      <c r="G2678" s="6" t="str">
        <f>VLOOKUP(W2678, Countries!B:H,7,false)</f>
        <v>საქართველო - GEO</v>
      </c>
      <c r="N2678" s="6" t="s">
        <v>80</v>
      </c>
      <c r="P2678" s="6" t="s">
        <v>12963</v>
      </c>
      <c r="S2678" s="6">
        <v>2593.0</v>
      </c>
      <c r="T2678" s="1" t="str">
        <f t="shared" si="1"/>
        <v>ICE002677</v>
      </c>
      <c r="U2678" s="1" t="str">
        <f>TRIM(B2678)&amp;" (ს.კ. "&amp;TRIM(F2678)&amp;") - "&amp;VLOOKUP(X2678,'Entity Types'!B:C,2,false)</f>
        <v>სილქ თრეიდი (ს.კ. 405348832) - შპს</v>
      </c>
      <c r="V2678" s="6" t="s">
        <v>62</v>
      </c>
      <c r="W2678" s="6" t="s">
        <v>63</v>
      </c>
      <c r="X2678" s="6" t="s">
        <v>64</v>
      </c>
    </row>
    <row r="2679">
      <c r="A2679" s="5">
        <v>45644.89221770833</v>
      </c>
      <c r="B2679" s="6" t="s">
        <v>12964</v>
      </c>
      <c r="C2679" s="6" t="s">
        <v>9778</v>
      </c>
      <c r="D2679" s="1" t="str">
        <f>VLOOKUP(X2679,'Entity Types'!B:C,2,false)</f>
        <v>შპს</v>
      </c>
      <c r="E2679" s="1" t="b">
        <v>0</v>
      </c>
      <c r="F2679" s="6" t="s">
        <v>12965</v>
      </c>
      <c r="G2679" s="6" t="str">
        <f>VLOOKUP(W2679, Countries!B:H,7,false)</f>
        <v>საქართველო - GEO</v>
      </c>
      <c r="N2679" s="6" t="s">
        <v>80</v>
      </c>
      <c r="P2679" s="6" t="s">
        <v>12966</v>
      </c>
      <c r="S2679" s="6">
        <v>2154.0</v>
      </c>
      <c r="T2679" s="1" t="str">
        <f t="shared" si="1"/>
        <v>ICE002678</v>
      </c>
      <c r="U2679" s="1" t="str">
        <f>TRIM(B2679)&amp;" (ს.კ. "&amp;TRIM(F2679)&amp;") - "&amp;VLOOKUP(X2679,'Entity Types'!B:C,2,false)</f>
        <v>გრგ მოტორსი (ს.კ. 445471016) - შპს</v>
      </c>
      <c r="V2679" s="6" t="s">
        <v>62</v>
      </c>
      <c r="W2679" s="6" t="s">
        <v>63</v>
      </c>
      <c r="X2679" s="6" t="s">
        <v>64</v>
      </c>
    </row>
    <row r="2680">
      <c r="A2680" s="5">
        <v>45644.89221770833</v>
      </c>
      <c r="B2680" s="6" t="s">
        <v>12967</v>
      </c>
      <c r="C2680" s="6" t="s">
        <v>9778</v>
      </c>
      <c r="D2680" s="1" t="str">
        <f>VLOOKUP(X2680,'Entity Types'!B:C,2,false)</f>
        <v>შპს</v>
      </c>
      <c r="E2680" s="1" t="b">
        <v>0</v>
      </c>
      <c r="F2680" s="6" t="s">
        <v>12968</v>
      </c>
      <c r="G2680" s="6" t="str">
        <f>VLOOKUP(W2680, Countries!B:H,7,false)</f>
        <v>საქართველო - GEO</v>
      </c>
      <c r="N2680" s="6" t="s">
        <v>80</v>
      </c>
      <c r="P2680" s="6" t="s">
        <v>12969</v>
      </c>
      <c r="S2680" s="6">
        <v>2636.0</v>
      </c>
      <c r="T2680" s="1" t="str">
        <f t="shared" si="1"/>
        <v>ICE002679</v>
      </c>
      <c r="U2680" s="1" t="str">
        <f>TRIM(B2680)&amp;" (ს.კ. "&amp;TRIM(F2680)&amp;") - "&amp;VLOOKUP(X2680,'Entity Types'!B:C,2,false)</f>
        <v>ენერჯი მოტორსი (ს.კ. 445433451) - შპს</v>
      </c>
      <c r="V2680" s="6" t="s">
        <v>62</v>
      </c>
      <c r="W2680" s="6" t="s">
        <v>63</v>
      </c>
      <c r="X2680" s="6" t="s">
        <v>64</v>
      </c>
    </row>
    <row r="2681">
      <c r="A2681" s="5">
        <v>45644.89221770833</v>
      </c>
      <c r="B2681" s="6" t="s">
        <v>12970</v>
      </c>
      <c r="C2681" s="6" t="s">
        <v>9778</v>
      </c>
      <c r="D2681" s="1" t="str">
        <f>VLOOKUP(X2681,'Entity Types'!B:C,2,false)</f>
        <v>შპს</v>
      </c>
      <c r="E2681" s="1" t="b">
        <v>0</v>
      </c>
      <c r="F2681" s="6" t="s">
        <v>12971</v>
      </c>
      <c r="G2681" s="6" t="str">
        <f>VLOOKUP(W2681, Countries!B:H,7,false)</f>
        <v>საქართველო - GEO</v>
      </c>
      <c r="N2681" s="6" t="s">
        <v>80</v>
      </c>
      <c r="P2681" s="6" t="s">
        <v>12972</v>
      </c>
      <c r="S2681" s="6">
        <v>2621.0</v>
      </c>
      <c r="T2681" s="1" t="str">
        <f t="shared" si="1"/>
        <v>ICE002680</v>
      </c>
      <c r="U2681" s="1" t="str">
        <f>TRIM(B2681)&amp;" (ს.კ. "&amp;TRIM(F2681)&amp;") - "&amp;VLOOKUP(X2681,'Entity Types'!B:C,2,false)</f>
        <v>ტრანზიტ-მ (ს.კ. 245539733) - შპს</v>
      </c>
      <c r="V2681" s="6" t="s">
        <v>62</v>
      </c>
      <c r="W2681" s="6" t="s">
        <v>63</v>
      </c>
      <c r="X2681" s="6" t="s">
        <v>64</v>
      </c>
    </row>
    <row r="2682">
      <c r="A2682" s="5">
        <v>45644.89221770833</v>
      </c>
      <c r="B2682" s="6" t="s">
        <v>12973</v>
      </c>
      <c r="C2682" s="6" t="s">
        <v>9778</v>
      </c>
      <c r="D2682" s="1" t="str">
        <f>VLOOKUP(X2682,'Entity Types'!B:C,2,false)</f>
        <v>შპს</v>
      </c>
      <c r="E2682" s="1" t="b">
        <v>0</v>
      </c>
      <c r="F2682" s="6" t="s">
        <v>12974</v>
      </c>
      <c r="G2682" s="6" t="str">
        <f>VLOOKUP(W2682, Countries!B:H,7,false)</f>
        <v>საქართველო - GEO</v>
      </c>
      <c r="N2682" s="6" t="s">
        <v>80</v>
      </c>
      <c r="P2682" s="6" t="s">
        <v>12975</v>
      </c>
      <c r="S2682" s="6">
        <v>2629.0</v>
      </c>
      <c r="T2682" s="1" t="str">
        <f t="shared" si="1"/>
        <v>ICE002681</v>
      </c>
      <c r="U2682" s="1" t="str">
        <f>TRIM(B2682)&amp;" (ს.კ. "&amp;TRIM(F2682)&amp;") - "&amp;VLOOKUP(X2682,'Entity Types'!B:C,2,false)</f>
        <v>BMB MATARACI TRANS GEORGIA (ს.კ. 401975449) - შპს</v>
      </c>
      <c r="V2682" s="6" t="s">
        <v>62</v>
      </c>
      <c r="W2682" s="6" t="s">
        <v>63</v>
      </c>
      <c r="X2682" s="6" t="s">
        <v>64</v>
      </c>
    </row>
    <row r="2683">
      <c r="A2683" s="5">
        <v>45644.89221770833</v>
      </c>
      <c r="B2683" s="6" t="s">
        <v>12976</v>
      </c>
      <c r="C2683" s="6" t="s">
        <v>9778</v>
      </c>
      <c r="D2683" s="1" t="str">
        <f>VLOOKUP(X2683,'Entity Types'!B:C,2,false)</f>
        <v>შპს</v>
      </c>
      <c r="E2683" s="1" t="b">
        <v>0</v>
      </c>
      <c r="F2683" s="6" t="s">
        <v>12977</v>
      </c>
      <c r="G2683" s="6" t="str">
        <f>VLOOKUP(W2683, Countries!B:H,7,false)</f>
        <v>საქართველო - GEO</v>
      </c>
      <c r="N2683" s="6" t="s">
        <v>80</v>
      </c>
      <c r="P2683" s="6" t="s">
        <v>12978</v>
      </c>
      <c r="S2683" s="6">
        <v>2643.0</v>
      </c>
      <c r="T2683" s="1" t="str">
        <f t="shared" si="1"/>
        <v>ICE002682</v>
      </c>
      <c r="U2683" s="1" t="str">
        <f>TRIM(B2683)&amp;" (ს.კ. "&amp;TRIM(F2683)&amp;") - "&amp;VLOOKUP(X2683,'Entity Types'!B:C,2,false)</f>
        <v>პთ მოტორს (ს.კ. 445614979) - შპს</v>
      </c>
      <c r="V2683" s="6" t="s">
        <v>62</v>
      </c>
      <c r="W2683" s="6" t="s">
        <v>63</v>
      </c>
      <c r="X2683" s="6" t="s">
        <v>64</v>
      </c>
    </row>
    <row r="2684">
      <c r="A2684" s="5">
        <v>45644.89221770833</v>
      </c>
      <c r="B2684" s="6" t="s">
        <v>12979</v>
      </c>
      <c r="C2684" s="6" t="s">
        <v>9778</v>
      </c>
      <c r="D2684" s="1" t="str">
        <f>VLOOKUP(X2684,'Entity Types'!B:C,2,false)</f>
        <v>შპს</v>
      </c>
      <c r="E2684" s="1" t="b">
        <v>0</v>
      </c>
      <c r="F2684" s="6" t="s">
        <v>12980</v>
      </c>
      <c r="G2684" s="6" t="str">
        <f>VLOOKUP(W2684, Countries!B:H,7,false)</f>
        <v>საქართველო - GEO</v>
      </c>
      <c r="N2684" s="6" t="s">
        <v>80</v>
      </c>
      <c r="P2684" s="6" t="s">
        <v>12981</v>
      </c>
      <c r="S2684" s="6">
        <v>2638.0</v>
      </c>
      <c r="T2684" s="1" t="str">
        <f t="shared" si="1"/>
        <v>ICE002683</v>
      </c>
      <c r="U2684" s="1" t="str">
        <f>TRIM(B2684)&amp;" (ს.კ. "&amp;TRIM(F2684)&amp;") - "&amp;VLOOKUP(X2684,'Entity Types'!B:C,2,false)</f>
        <v>კოტონ ტექსტილ ლიმიტედი (ს.კ. 404441136) - შპს</v>
      </c>
      <c r="V2684" s="6" t="s">
        <v>62</v>
      </c>
      <c r="W2684" s="6" t="s">
        <v>63</v>
      </c>
      <c r="X2684" s="6" t="s">
        <v>64</v>
      </c>
    </row>
    <row r="2685">
      <c r="A2685" s="5">
        <v>45644.89221770833</v>
      </c>
      <c r="B2685" s="6" t="s">
        <v>12982</v>
      </c>
      <c r="C2685" s="6" t="s">
        <v>9778</v>
      </c>
      <c r="D2685" s="1" t="str">
        <f>VLOOKUP(X2685,'Entity Types'!B:C,2,false)</f>
        <v>შპს</v>
      </c>
      <c r="E2685" s="1" t="b">
        <v>0</v>
      </c>
      <c r="F2685" s="6" t="s">
        <v>12983</v>
      </c>
      <c r="G2685" s="6" t="str">
        <f>VLOOKUP(W2685, Countries!B:H,7,false)</f>
        <v>საქართველო - GEO</v>
      </c>
      <c r="N2685" s="6" t="s">
        <v>80</v>
      </c>
      <c r="P2685" s="6" t="s">
        <v>12984</v>
      </c>
      <c r="S2685" s="6">
        <v>2641.0</v>
      </c>
      <c r="T2685" s="1" t="str">
        <f t="shared" si="1"/>
        <v>ICE002684</v>
      </c>
      <c r="U2685" s="1" t="str">
        <f>TRIM(B2685)&amp;" (ს.კ. "&amp;TRIM(F2685)&amp;") - "&amp;VLOOKUP(X2685,'Entity Types'!B:C,2,false)</f>
        <v>ჯეოსანპიპე (ს.კ. 202460880) - შპს</v>
      </c>
      <c r="V2685" s="6" t="s">
        <v>62</v>
      </c>
      <c r="W2685" s="6" t="s">
        <v>63</v>
      </c>
      <c r="X2685" s="6" t="s">
        <v>64</v>
      </c>
    </row>
    <row r="2686">
      <c r="A2686" s="5">
        <v>45644.89221770833</v>
      </c>
      <c r="B2686" s="6" t="s">
        <v>12985</v>
      </c>
      <c r="C2686" s="6" t="s">
        <v>9778</v>
      </c>
      <c r="D2686" s="1" t="str">
        <f>VLOOKUP(X2686,'Entity Types'!B:C,2,false)</f>
        <v>შპს</v>
      </c>
      <c r="E2686" s="1" t="b">
        <v>0</v>
      </c>
      <c r="F2686" s="6" t="s">
        <v>12986</v>
      </c>
      <c r="G2686" s="6" t="str">
        <f>VLOOKUP(W2686, Countries!B:H,7,false)</f>
        <v>საქართველო - GEO</v>
      </c>
      <c r="N2686" s="6" t="s">
        <v>80</v>
      </c>
      <c r="P2686" s="6" t="s">
        <v>12987</v>
      </c>
      <c r="T2686" s="1" t="str">
        <f t="shared" si="1"/>
        <v>ICE002685</v>
      </c>
      <c r="U2686" s="1" t="str">
        <f>TRIM(B2686)&amp;" (ს.კ. "&amp;TRIM(F2686)&amp;") - "&amp;VLOOKUP(X2686,'Entity Types'!B:C,2,false)</f>
        <v>ღვინის სახლი ნომერი 1 (ს.კ. 445719447) - შპს</v>
      </c>
      <c r="V2686" s="6" t="s">
        <v>62</v>
      </c>
      <c r="W2686" s="6" t="s">
        <v>63</v>
      </c>
      <c r="X2686" s="6" t="s">
        <v>64</v>
      </c>
    </row>
    <row r="2687">
      <c r="A2687" s="5">
        <v>45644.89221770833</v>
      </c>
      <c r="B2687" s="6" t="s">
        <v>12988</v>
      </c>
      <c r="C2687" s="6" t="s">
        <v>9778</v>
      </c>
      <c r="D2687" s="1" t="str">
        <f>VLOOKUP(X2687,'Entity Types'!B:C,2,false)</f>
        <v>შპს</v>
      </c>
      <c r="E2687" s="1" t="b">
        <v>0</v>
      </c>
      <c r="F2687" s="6" t="s">
        <v>12989</v>
      </c>
      <c r="G2687" s="6" t="str">
        <f>VLOOKUP(W2687, Countries!B:H,7,false)</f>
        <v>საქართველო - GEO</v>
      </c>
      <c r="N2687" s="6" t="s">
        <v>80</v>
      </c>
      <c r="P2687" s="6" t="s">
        <v>12990</v>
      </c>
      <c r="S2687" s="6">
        <v>2735.0</v>
      </c>
      <c r="T2687" s="1" t="str">
        <f t="shared" si="1"/>
        <v>ICE002686</v>
      </c>
      <c r="U2687" s="1" t="str">
        <f>TRIM(B2687)&amp;" (ს.კ. "&amp;TRIM(F2687)&amp;") - "&amp;VLOOKUP(X2687,'Entity Types'!B:C,2,false)</f>
        <v>ჰიდროსკანდ (ს.კ. 404988581) - შპს</v>
      </c>
      <c r="V2687" s="6" t="s">
        <v>62</v>
      </c>
      <c r="W2687" s="6" t="s">
        <v>63</v>
      </c>
      <c r="X2687" s="6" t="s">
        <v>64</v>
      </c>
    </row>
    <row r="2688">
      <c r="A2688" s="5">
        <v>45644.89221770833</v>
      </c>
      <c r="B2688" s="6" t="s">
        <v>12991</v>
      </c>
      <c r="C2688" s="6" t="s">
        <v>9778</v>
      </c>
      <c r="D2688" s="1" t="str">
        <f>VLOOKUP(X2688,'Entity Types'!B:C,2,false)</f>
        <v>შპს</v>
      </c>
      <c r="E2688" s="1" t="b">
        <v>0</v>
      </c>
      <c r="F2688" s="6" t="s">
        <v>12992</v>
      </c>
      <c r="G2688" s="6" t="str">
        <f>VLOOKUP(W2688, Countries!B:H,7,false)</f>
        <v>საქართველო - GEO</v>
      </c>
      <c r="N2688" s="6" t="s">
        <v>80</v>
      </c>
      <c r="P2688" s="6" t="s">
        <v>12993</v>
      </c>
      <c r="S2688" s="6">
        <v>2676.0</v>
      </c>
      <c r="T2688" s="1" t="str">
        <f t="shared" si="1"/>
        <v>ICE002687</v>
      </c>
      <c r="U2688" s="1" t="str">
        <f>TRIM(B2688)&amp;" (ს.კ. "&amp;TRIM(F2688)&amp;") - "&amp;VLOOKUP(X2688,'Entity Types'!B:C,2,false)</f>
        <v>ენერჯი ბაზა #1 (ს.კ. 406076044) - შპს</v>
      </c>
      <c r="V2688" s="6" t="s">
        <v>62</v>
      </c>
      <c r="W2688" s="6" t="s">
        <v>63</v>
      </c>
      <c r="X2688" s="6" t="s">
        <v>64</v>
      </c>
    </row>
    <row r="2689">
      <c r="A2689" s="5">
        <v>45645.011326168984</v>
      </c>
      <c r="B2689" s="6" t="s">
        <v>2388</v>
      </c>
      <c r="C2689" s="6" t="s">
        <v>9789</v>
      </c>
      <c r="D2689" s="1" t="str">
        <f>VLOOKUP(X2689,'Entity Types'!B:C,2,false)</f>
        <v>ინდ. მეწარმე</v>
      </c>
      <c r="E2689" s="1" t="b">
        <v>0</v>
      </c>
      <c r="F2689" s="6" t="s">
        <v>12994</v>
      </c>
      <c r="G2689" s="6" t="str">
        <f>VLOOKUP(W2689, Countries!B:H,7,false)</f>
        <v>საქართველო - GEO</v>
      </c>
      <c r="N2689" s="6" t="s">
        <v>80</v>
      </c>
      <c r="P2689" s="6" t="s">
        <v>12995</v>
      </c>
      <c r="S2689" s="6">
        <v>2581.0</v>
      </c>
      <c r="T2689" s="1" t="str">
        <f t="shared" si="1"/>
        <v>ICE002688</v>
      </c>
      <c r="U2689" s="1" t="str">
        <f>TRIM(B2689)&amp;" (ს.კ. "&amp;TRIM(F2689)&amp;") - "&amp;VLOOKUP(X2689,'Entity Types'!B:C,2,false)</f>
        <v>ზურაბი თაფლაძე (ს.კ. 29001002770) - ინდ. მეწარმე</v>
      </c>
      <c r="V2689" s="6" t="s">
        <v>62</v>
      </c>
      <c r="W2689" s="6" t="s">
        <v>63</v>
      </c>
      <c r="X2689" s="6" t="s">
        <v>892</v>
      </c>
    </row>
    <row r="2690">
      <c r="A2690" s="5">
        <v>45645.011326168984</v>
      </c>
      <c r="B2690" s="6" t="s">
        <v>12996</v>
      </c>
      <c r="C2690" s="6" t="s">
        <v>9789</v>
      </c>
      <c r="D2690" s="1" t="str">
        <f>VLOOKUP(X2690,'Entity Types'!B:C,2,false)</f>
        <v>ინდ. მეწარმე</v>
      </c>
      <c r="E2690" s="1" t="b">
        <v>0</v>
      </c>
      <c r="F2690" s="6" t="s">
        <v>12997</v>
      </c>
      <c r="G2690" s="6" t="str">
        <f>VLOOKUP(W2690, Countries!B:H,7,false)</f>
        <v>საქართველო - GEO</v>
      </c>
      <c r="N2690" s="6" t="s">
        <v>80</v>
      </c>
      <c r="P2690" s="6" t="s">
        <v>12998</v>
      </c>
      <c r="S2690" s="6">
        <v>2153.0</v>
      </c>
      <c r="T2690" s="1" t="str">
        <f t="shared" si="1"/>
        <v>ICE002689</v>
      </c>
      <c r="U2690" s="1" t="str">
        <f>TRIM(B2690)&amp;" (ს.კ. "&amp;TRIM(F2690)&amp;") - "&amp;VLOOKUP(X2690,'Entity Types'!B:C,2,false)</f>
        <v>ფრიდონი კობაური (ს.კ. 35001092409) - ინდ. მეწარმე</v>
      </c>
      <c r="V2690" s="6" t="s">
        <v>62</v>
      </c>
      <c r="W2690" s="6" t="s">
        <v>63</v>
      </c>
      <c r="X2690" s="6" t="s">
        <v>892</v>
      </c>
    </row>
    <row r="2691">
      <c r="A2691" s="5">
        <v>45645.011326168984</v>
      </c>
      <c r="B2691" s="6" t="s">
        <v>12999</v>
      </c>
      <c r="C2691" s="6" t="s">
        <v>9789</v>
      </c>
      <c r="D2691" s="1" t="str">
        <f>VLOOKUP(X2691,'Entity Types'!B:C,2,false)</f>
        <v>ინდ. მეწარმე</v>
      </c>
      <c r="E2691" s="1" t="b">
        <v>0</v>
      </c>
      <c r="F2691" s="6" t="s">
        <v>13000</v>
      </c>
      <c r="G2691" s="6" t="str">
        <f>VLOOKUP(W2691, Countries!B:H,7,false)</f>
        <v>საქართველო - GEO</v>
      </c>
      <c r="N2691" s="6" t="s">
        <v>80</v>
      </c>
      <c r="P2691" s="6" t="s">
        <v>13001</v>
      </c>
      <c r="S2691" s="6">
        <v>2160.0</v>
      </c>
      <c r="T2691" s="1" t="str">
        <f t="shared" si="1"/>
        <v>ICE002690</v>
      </c>
      <c r="U2691" s="1" t="str">
        <f>TRIM(B2691)&amp;" (ს.კ. "&amp;TRIM(F2691)&amp;") - "&amp;VLOOKUP(X2691,'Entity Types'!B:C,2,false)</f>
        <v>ზაქარია გამრეკელაშვილი (ს.კ. 35001093638) - ინდ. მეწარმე</v>
      </c>
      <c r="V2691" s="6" t="s">
        <v>62</v>
      </c>
      <c r="W2691" s="6" t="s">
        <v>63</v>
      </c>
      <c r="X2691" s="6" t="s">
        <v>892</v>
      </c>
    </row>
    <row r="2692">
      <c r="A2692" s="5">
        <v>45645.011326168984</v>
      </c>
      <c r="B2692" s="6" t="s">
        <v>13002</v>
      </c>
      <c r="C2692" s="6" t="s">
        <v>9789</v>
      </c>
      <c r="D2692" s="1" t="str">
        <f>VLOOKUP(X2692,'Entity Types'!B:C,2,false)</f>
        <v>ინდ. მეწარმე</v>
      </c>
      <c r="E2692" s="1" t="b">
        <v>0</v>
      </c>
      <c r="F2692" s="6" t="s">
        <v>13003</v>
      </c>
      <c r="G2692" s="6" t="str">
        <f>VLOOKUP(W2692, Countries!B:H,7,false)</f>
        <v>საქართველო - GEO</v>
      </c>
      <c r="N2692" s="6" t="s">
        <v>80</v>
      </c>
      <c r="P2692" s="6" t="s">
        <v>13004</v>
      </c>
      <c r="S2692" s="6">
        <v>2582.0</v>
      </c>
      <c r="T2692" s="1" t="str">
        <f t="shared" si="1"/>
        <v>ICE002691</v>
      </c>
      <c r="U2692" s="1" t="str">
        <f>TRIM(B2692)&amp;" (ს.კ. "&amp;TRIM(F2692)&amp;") - "&amp;VLOOKUP(X2692,'Entity Types'!B:C,2,false)</f>
        <v>ლევან ღოღაძე (ს.კ. 61001010978) - ინდ. მეწარმე</v>
      </c>
      <c r="V2692" s="6" t="s">
        <v>62</v>
      </c>
      <c r="W2692" s="6" t="s">
        <v>63</v>
      </c>
      <c r="X2692" s="6" t="s">
        <v>892</v>
      </c>
    </row>
    <row r="2693">
      <c r="A2693" s="5">
        <v>45645.011326168984</v>
      </c>
      <c r="B2693" s="6" t="s">
        <v>13005</v>
      </c>
      <c r="C2693" s="6" t="s">
        <v>9789</v>
      </c>
      <c r="D2693" s="1" t="str">
        <f>VLOOKUP(X2693,'Entity Types'!B:C,2,false)</f>
        <v>ინდ. მეწარმე</v>
      </c>
      <c r="E2693" s="1" t="b">
        <v>0</v>
      </c>
      <c r="F2693" s="6" t="s">
        <v>13006</v>
      </c>
      <c r="G2693" s="6" t="str">
        <f>VLOOKUP(W2693, Countries!B:H,7,false)</f>
        <v>საქართველო - GEO</v>
      </c>
      <c r="N2693" s="6" t="s">
        <v>80</v>
      </c>
      <c r="P2693" s="6" t="s">
        <v>13007</v>
      </c>
      <c r="S2693" s="6">
        <v>2190.0</v>
      </c>
      <c r="T2693" s="1" t="str">
        <f t="shared" si="1"/>
        <v>ICE002692</v>
      </c>
      <c r="U2693" s="1" t="str">
        <f>TRIM(B2693)&amp;" (ს.კ. "&amp;TRIM(F2693)&amp;") - "&amp;VLOOKUP(X2693,'Entity Types'!B:C,2,false)</f>
        <v>ვუგარ გურბანოვი (ს.კ. 15001024707) - ინდ. მეწარმე</v>
      </c>
      <c r="V2693" s="6" t="s">
        <v>62</v>
      </c>
      <c r="W2693" s="6" t="s">
        <v>63</v>
      </c>
      <c r="X2693" s="6" t="s">
        <v>892</v>
      </c>
    </row>
    <row r="2694">
      <c r="A2694" s="5">
        <v>45645.011326168984</v>
      </c>
      <c r="B2694" s="6" t="s">
        <v>13008</v>
      </c>
      <c r="C2694" s="6" t="s">
        <v>9789</v>
      </c>
      <c r="D2694" s="1" t="str">
        <f>VLOOKUP(X2694,'Entity Types'!B:C,2,false)</f>
        <v>ინდ. მეწარმე</v>
      </c>
      <c r="E2694" s="1" t="b">
        <v>0</v>
      </c>
      <c r="F2694" s="6" t="s">
        <v>13009</v>
      </c>
      <c r="G2694" s="6" t="str">
        <f>VLOOKUP(W2694, Countries!B:H,7,false)</f>
        <v>საქართველო - GEO</v>
      </c>
      <c r="N2694" s="6" t="s">
        <v>80</v>
      </c>
      <c r="P2694" s="6" t="s">
        <v>13010</v>
      </c>
      <c r="S2694" s="6">
        <v>2590.0</v>
      </c>
      <c r="T2694" s="1" t="str">
        <f t="shared" si="1"/>
        <v>ICE002693</v>
      </c>
      <c r="U2694" s="1" t="str">
        <f>TRIM(B2694)&amp;" (ს.კ. "&amp;TRIM(F2694)&amp;") - "&amp;VLOOKUP(X2694,'Entity Types'!B:C,2,false)</f>
        <v>ელნად ომაროვი (ს.კ. 15001023421) - ინდ. მეწარმე</v>
      </c>
      <c r="V2694" s="6" t="s">
        <v>62</v>
      </c>
      <c r="W2694" s="6" t="s">
        <v>63</v>
      </c>
      <c r="X2694" s="6" t="s">
        <v>892</v>
      </c>
    </row>
    <row r="2695">
      <c r="A2695" s="5">
        <v>45645.011326168984</v>
      </c>
      <c r="B2695" s="6" t="s">
        <v>13011</v>
      </c>
      <c r="C2695" s="6" t="s">
        <v>9789</v>
      </c>
      <c r="D2695" s="1" t="str">
        <f>VLOOKUP(X2695,'Entity Types'!B:C,2,false)</f>
        <v>ინდ. მეწარმე</v>
      </c>
      <c r="E2695" s="1" t="b">
        <v>0</v>
      </c>
      <c r="F2695" s="6" t="s">
        <v>13012</v>
      </c>
      <c r="G2695" s="6" t="str">
        <f>VLOOKUP(W2695, Countries!B:H,7,false)</f>
        <v>საქართველო - GEO</v>
      </c>
      <c r="N2695" s="6" t="s">
        <v>80</v>
      </c>
      <c r="P2695" s="6" t="s">
        <v>13013</v>
      </c>
      <c r="S2695" s="6">
        <v>2605.0</v>
      </c>
      <c r="T2695" s="1" t="str">
        <f t="shared" si="1"/>
        <v>ICE002694</v>
      </c>
      <c r="U2695" s="1" t="str">
        <f>TRIM(B2695)&amp;" (ს.კ. "&amp;TRIM(F2695)&amp;") - "&amp;VLOOKUP(X2695,'Entity Types'!B:C,2,false)</f>
        <v>პაველ პავლოვ (ს.კ. 345690754) - ინდ. მეწარმე</v>
      </c>
      <c r="V2695" s="6" t="s">
        <v>62</v>
      </c>
      <c r="W2695" s="6" t="s">
        <v>63</v>
      </c>
      <c r="X2695" s="6" t="s">
        <v>892</v>
      </c>
    </row>
    <row r="2696">
      <c r="A2696" s="5">
        <v>45653.760117557875</v>
      </c>
      <c r="B2696" s="6" t="s">
        <v>13014</v>
      </c>
      <c r="C2696" s="6" t="s">
        <v>9789</v>
      </c>
      <c r="D2696" s="1" t="str">
        <f>VLOOKUP(X2696,'Entity Types'!B:C,2,false)</f>
        <v>ინდ. მეწარმე</v>
      </c>
      <c r="E2696" s="1" t="b">
        <v>0</v>
      </c>
      <c r="F2696" s="6" t="s">
        <v>13015</v>
      </c>
      <c r="G2696" s="6" t="str">
        <f>VLOOKUP(W2696, Countries!B:H,7,false)</f>
        <v>საქართველო - GEO</v>
      </c>
      <c r="N2696" s="6" t="s">
        <v>13016</v>
      </c>
      <c r="P2696" s="6" t="s">
        <v>13017</v>
      </c>
      <c r="S2696" s="6">
        <v>2655.0</v>
      </c>
      <c r="T2696" s="1" t="str">
        <f t="shared" si="1"/>
        <v>ICE002695</v>
      </c>
      <c r="U2696" s="1" t="str">
        <f>TRIM(B2696)&amp;" (ს.კ. "&amp;TRIM(F2696)&amp;") - "&amp;VLOOKUP(X2696,'Entity Types'!B:C,2,false)</f>
        <v>ილია ქართველიშვილი (ს.კ. 54001052495) - ინდ. მეწარმე</v>
      </c>
      <c r="V2696" s="6" t="s">
        <v>62</v>
      </c>
      <c r="W2696" s="6" t="s">
        <v>63</v>
      </c>
      <c r="X2696" s="6" t="s">
        <v>892</v>
      </c>
    </row>
    <row r="2697">
      <c r="A2697" s="5">
        <v>45653.83809775463</v>
      </c>
      <c r="B2697" s="6" t="s">
        <v>13018</v>
      </c>
      <c r="C2697" s="6" t="s">
        <v>9789</v>
      </c>
      <c r="D2697" s="1" t="str">
        <f>VLOOKUP(X2697,'Entity Types'!B:C,2,false)</f>
        <v>ინდ. მეწარმე</v>
      </c>
      <c r="E2697" s="1" t="b">
        <v>0</v>
      </c>
      <c r="F2697" s="6" t="s">
        <v>13019</v>
      </c>
      <c r="G2697" s="6" t="str">
        <f>VLOOKUP(W2697, Countries!B:H,7,false)</f>
        <v>საქართველო - GEO</v>
      </c>
      <c r="N2697" s="6" t="s">
        <v>13020</v>
      </c>
      <c r="P2697" s="6" t="s">
        <v>13021</v>
      </c>
      <c r="S2697" s="6">
        <v>2656.0</v>
      </c>
      <c r="T2697" s="1" t="str">
        <f t="shared" si="1"/>
        <v>ICE002696</v>
      </c>
      <c r="U2697" s="1" t="str">
        <f>TRIM(B2697)&amp;" (ს.კ. "&amp;TRIM(F2697)&amp;") - "&amp;VLOOKUP(X2697,'Entity Types'!B:C,2,false)</f>
        <v>მინდია ამრაზიშვილი (ს.კ. 45350000729) - ინდ. მეწარმე</v>
      </c>
      <c r="V2697" s="6" t="s">
        <v>62</v>
      </c>
      <c r="W2697" s="6" t="s">
        <v>63</v>
      </c>
      <c r="X2697" s="6" t="s">
        <v>892</v>
      </c>
    </row>
    <row r="2698">
      <c r="A2698" s="5">
        <v>45653.865487476854</v>
      </c>
      <c r="B2698" s="6" t="s">
        <v>13022</v>
      </c>
      <c r="C2698" s="6" t="s">
        <v>9789</v>
      </c>
      <c r="D2698" s="1" t="str">
        <f>VLOOKUP(X2698,'Entity Types'!B:C,2,false)</f>
        <v>ფიზ. პირი</v>
      </c>
      <c r="E2698" s="1" t="b">
        <v>0</v>
      </c>
      <c r="F2698" s="6" t="s">
        <v>13023</v>
      </c>
      <c r="G2698" s="6" t="str">
        <f>VLOOKUP(W2698, Countries!B:H,7,false)</f>
        <v>საქართველო - GEO</v>
      </c>
      <c r="N2698" s="6" t="s">
        <v>13024</v>
      </c>
      <c r="P2698" s="6" t="s">
        <v>13025</v>
      </c>
      <c r="S2698" s="6">
        <v>2637.0</v>
      </c>
      <c r="T2698" s="1" t="str">
        <f t="shared" si="1"/>
        <v>ICE002697</v>
      </c>
      <c r="U2698" s="1" t="str">
        <f>TRIM(B2698)&amp;" (ს.კ. "&amp;TRIM(F2698)&amp;") - "&amp;VLOOKUP(X2698,'Entity Types'!B:C,2,false)</f>
        <v>გელა ლომინაშვილი (ს.კ. 45001009194) - ფიზ. პირი</v>
      </c>
      <c r="V2698" s="6" t="s">
        <v>62</v>
      </c>
      <c r="W2698" s="6" t="s">
        <v>63</v>
      </c>
      <c r="X2698" s="6" t="s">
        <v>92</v>
      </c>
    </row>
    <row r="2699">
      <c r="A2699" s="5">
        <v>45656.69021399306</v>
      </c>
      <c r="B2699" s="6" t="s">
        <v>13026</v>
      </c>
      <c r="C2699" s="6" t="s">
        <v>9789</v>
      </c>
      <c r="D2699" s="1" t="str">
        <f>VLOOKUP(X2699,'Entity Types'!B:C,2,false)</f>
        <v>ფიზ. პირი</v>
      </c>
      <c r="E2699" s="1" t="b">
        <v>1</v>
      </c>
      <c r="F2699" s="6" t="s">
        <v>13027</v>
      </c>
      <c r="G2699" s="6" t="str">
        <f>VLOOKUP(W2699, Countries!B:H,7,false)</f>
        <v>საქართველო - GEO</v>
      </c>
      <c r="N2699" s="6" t="s">
        <v>13028</v>
      </c>
      <c r="P2699" s="6" t="s">
        <v>13029</v>
      </c>
      <c r="T2699" s="1" t="str">
        <f t="shared" si="1"/>
        <v>ICE002698</v>
      </c>
      <c r="U2699" s="1" t="str">
        <f>TRIM(B2699)&amp;" (ს.კ. "&amp;TRIM(F2699)&amp;") - "&amp;VLOOKUP(X2699,'Entity Types'!B:C,2,false)</f>
        <v>დიმიტრი ახვლედიანი (ს.კ. 01017049752) - ფიზ. პირი</v>
      </c>
      <c r="V2699" s="6" t="s">
        <v>62</v>
      </c>
      <c r="W2699" s="6" t="s">
        <v>63</v>
      </c>
      <c r="X2699" s="6" t="s">
        <v>92</v>
      </c>
    </row>
    <row r="2700">
      <c r="A2700" s="5">
        <v>45657.73838724537</v>
      </c>
      <c r="B2700" s="6" t="s">
        <v>13030</v>
      </c>
      <c r="C2700" s="6" t="s">
        <v>9778</v>
      </c>
      <c r="D2700" s="1" t="str">
        <f>VLOOKUP(X2700,'Entity Types'!B:C,2,false)</f>
        <v>შპს</v>
      </c>
      <c r="E2700" s="1" t="b">
        <v>0</v>
      </c>
      <c r="F2700" s="6" t="s">
        <v>13031</v>
      </c>
      <c r="G2700" s="6" t="str">
        <f>VLOOKUP(W2700, Countries!B:H,7,false)</f>
        <v>საქართველო - GEO</v>
      </c>
      <c r="N2700" s="6" t="s">
        <v>80</v>
      </c>
      <c r="P2700" s="6" t="s">
        <v>13032</v>
      </c>
      <c r="S2700" s="6">
        <v>2664.0</v>
      </c>
      <c r="T2700" s="1" t="str">
        <f t="shared" si="1"/>
        <v>ICE002699</v>
      </c>
      <c r="U2700" s="1" t="str">
        <f>TRIM(B2700)&amp;" (ს.კ. "&amp;TRIM(F2700)&amp;") - "&amp;VLOOKUP(X2700,'Entity Types'!B:C,2,false)</f>
        <v>ნიუ გრუპ დეველოპმენტი (ს.კ. 405650727) - შპს</v>
      </c>
      <c r="V2700" s="6" t="s">
        <v>62</v>
      </c>
      <c r="W2700" s="6" t="s">
        <v>63</v>
      </c>
      <c r="X2700" s="6" t="s">
        <v>64</v>
      </c>
    </row>
    <row r="2701">
      <c r="A2701" s="5">
        <v>45663.563199131946</v>
      </c>
      <c r="B2701" s="6" t="s">
        <v>13033</v>
      </c>
      <c r="C2701" s="6" t="s">
        <v>9789</v>
      </c>
      <c r="D2701" s="1" t="str">
        <f>VLOOKUP(X2701,'Entity Types'!B:C,2,false)</f>
        <v>ფიზ. პირი</v>
      </c>
      <c r="E2701" s="1" t="b">
        <v>1</v>
      </c>
      <c r="F2701" s="6" t="s">
        <v>13034</v>
      </c>
      <c r="G2701" s="6" t="str">
        <f>VLOOKUP(W2701, Countries!B:H,7,false)</f>
        <v>საქართველო - GEO</v>
      </c>
      <c r="N2701" s="6" t="s">
        <v>13035</v>
      </c>
      <c r="P2701" s="6" t="s">
        <v>13036</v>
      </c>
      <c r="S2701" s="6">
        <v>2363.0</v>
      </c>
      <c r="T2701" s="1" t="str">
        <f t="shared" si="1"/>
        <v>ICE002700</v>
      </c>
      <c r="U2701" s="1" t="str">
        <f>TRIM(B2701)&amp;" (ს.კ. "&amp;TRIM(F2701)&amp;") - "&amp;VLOOKUP(X2701,'Entity Types'!B:C,2,false)</f>
        <v>ლევანი ქეთიაშვილი (ს.კ. 08001035789) - ფიზ. პირი</v>
      </c>
      <c r="V2701" s="6" t="s">
        <v>62</v>
      </c>
      <c r="W2701" s="6" t="s">
        <v>63</v>
      </c>
      <c r="X2701" s="6" t="s">
        <v>92</v>
      </c>
    </row>
    <row r="2702">
      <c r="A2702" s="5">
        <v>45667.61963931713</v>
      </c>
      <c r="B2702" s="6" t="s">
        <v>13037</v>
      </c>
      <c r="C2702" s="6" t="s">
        <v>9789</v>
      </c>
      <c r="D2702" s="1" t="str">
        <f>VLOOKUP(X2702,'Entity Types'!B:C,2,false)</f>
        <v>ინდ. მეწარმე</v>
      </c>
      <c r="E2702" s="1" t="b">
        <v>0</v>
      </c>
      <c r="F2702" s="6" t="s">
        <v>13038</v>
      </c>
      <c r="G2702" s="6" t="str">
        <f>VLOOKUP(W2702, Countries!B:H,7,false)</f>
        <v>საქართველო - GEO</v>
      </c>
      <c r="N2702" s="6" t="s">
        <v>13039</v>
      </c>
      <c r="P2702" s="6" t="s">
        <v>13040</v>
      </c>
      <c r="S2702" s="6">
        <v>2619.0</v>
      </c>
      <c r="T2702" s="1" t="str">
        <f t="shared" si="1"/>
        <v>ICE002701</v>
      </c>
      <c r="U2702" s="1" t="str">
        <f>TRIM(B2702)&amp;" (ს.კ. "&amp;TRIM(F2702)&amp;") - "&amp;VLOOKUP(X2702,'Entity Types'!B:C,2,false)</f>
        <v>თორნიკე ბაქრაძე (ს.კ. 01019059023) - ინდ. მეწარმე</v>
      </c>
      <c r="V2702" s="6" t="s">
        <v>62</v>
      </c>
      <c r="W2702" s="6" t="s">
        <v>63</v>
      </c>
      <c r="X2702" s="6" t="s">
        <v>892</v>
      </c>
    </row>
    <row r="2703">
      <c r="A2703" s="5">
        <v>45667.68952835648</v>
      </c>
      <c r="B2703" s="6" t="s">
        <v>13041</v>
      </c>
      <c r="C2703" s="6" t="s">
        <v>9789</v>
      </c>
      <c r="D2703" s="1" t="str">
        <f>VLOOKUP(X2703,'Entity Types'!B:C,2,false)</f>
        <v>ფიზ. პირი</v>
      </c>
      <c r="E2703" s="1" t="b">
        <v>0</v>
      </c>
      <c r="F2703" s="6" t="s">
        <v>13042</v>
      </c>
      <c r="G2703" s="6" t="str">
        <f>VLOOKUP(W2703, Countries!B:H,7,false)</f>
        <v>საქართველო - GEO</v>
      </c>
      <c r="N2703" s="6" t="s">
        <v>13043</v>
      </c>
      <c r="P2703" s="6" t="s">
        <v>13044</v>
      </c>
      <c r="T2703" s="1" t="str">
        <f t="shared" si="1"/>
        <v>ICE002702</v>
      </c>
      <c r="U2703" s="1" t="str">
        <f>TRIM(B2703)&amp;" (ს.კ. "&amp;TRIM(F2703)&amp;") - "&amp;VLOOKUP(X2703,'Entity Types'!B:C,2,false)</f>
        <v>ლაშა რომანაძე (ს.კ. 61004057465) - ფიზ. პირი</v>
      </c>
      <c r="V2703" s="6" t="s">
        <v>62</v>
      </c>
      <c r="W2703" s="6" t="s">
        <v>63</v>
      </c>
      <c r="X2703" s="6" t="s">
        <v>92</v>
      </c>
    </row>
    <row r="2704">
      <c r="A2704" s="5">
        <v>45670.78583267361</v>
      </c>
      <c r="B2704" s="6" t="s">
        <v>13045</v>
      </c>
      <c r="C2704" s="6" t="s">
        <v>9789</v>
      </c>
      <c r="D2704" s="1" t="str">
        <f>VLOOKUP(X2704,'Entity Types'!B:C,2,false)</f>
        <v>ფიზ. პირი</v>
      </c>
      <c r="E2704" s="1" t="b">
        <v>1</v>
      </c>
      <c r="F2704" s="6" t="s">
        <v>13046</v>
      </c>
      <c r="G2704" s="6" t="str">
        <f>VLOOKUP(W2704, Countries!B:H,7,false)</f>
        <v>საქართველო - GEO</v>
      </c>
      <c r="N2704" s="6" t="s">
        <v>13047</v>
      </c>
      <c r="P2704" s="6" t="s">
        <v>13048</v>
      </c>
      <c r="T2704" s="1" t="str">
        <f t="shared" si="1"/>
        <v>ICE002703</v>
      </c>
      <c r="U2704" s="1" t="str">
        <f>TRIM(B2704)&amp;" (ს.კ. "&amp;TRIM(F2704)&amp;") - "&amp;VLOOKUP(X2704,'Entity Types'!B:C,2,false)</f>
        <v>რეზო კოპალეიშვილი (ს.კ. 37401062763) - ფიზ. პირი</v>
      </c>
      <c r="V2704" s="6" t="s">
        <v>62</v>
      </c>
      <c r="W2704" s="6" t="s">
        <v>63</v>
      </c>
      <c r="X2704" s="6" t="s">
        <v>92</v>
      </c>
    </row>
    <row r="2705">
      <c r="A2705" s="5">
        <v>45670.79638803241</v>
      </c>
      <c r="B2705" s="6" t="s">
        <v>13049</v>
      </c>
      <c r="C2705" s="6" t="s">
        <v>9789</v>
      </c>
      <c r="D2705" s="1" t="str">
        <f>VLOOKUP(X2705,'Entity Types'!B:C,2,false)</f>
        <v>შპს</v>
      </c>
      <c r="E2705" s="1" t="b">
        <v>0</v>
      </c>
      <c r="F2705" s="6" t="s">
        <v>13050</v>
      </c>
      <c r="G2705" s="6" t="str">
        <f>VLOOKUP(W2705, Countries!B:H,7,false)</f>
        <v>საქართველო - GEO</v>
      </c>
      <c r="N2705" s="6" t="s">
        <v>80</v>
      </c>
      <c r="P2705" s="6" t="s">
        <v>13051</v>
      </c>
      <c r="S2705" s="6">
        <v>2675.0</v>
      </c>
      <c r="T2705" s="1" t="str">
        <f t="shared" si="1"/>
        <v>ICE002704</v>
      </c>
      <c r="U2705" s="1" t="str">
        <f>TRIM(B2705)&amp;" (ს.კ. "&amp;TRIM(F2705)&amp;") - "&amp;VLOOKUP(X2705,'Entity Types'!B:C,2,false)</f>
        <v>თმ ჯგუფი (ს.კ. 405226802) - შპს</v>
      </c>
      <c r="V2705" s="6" t="s">
        <v>62</v>
      </c>
      <c r="W2705" s="6" t="s">
        <v>63</v>
      </c>
      <c r="X2705" s="6" t="s">
        <v>64</v>
      </c>
    </row>
    <row r="2706">
      <c r="A2706" s="5">
        <v>45671.63315653935</v>
      </c>
      <c r="B2706" s="6" t="s">
        <v>13052</v>
      </c>
      <c r="C2706" s="6" t="s">
        <v>9789</v>
      </c>
      <c r="D2706" s="1" t="str">
        <f>VLOOKUP(X2706,'Entity Types'!B:C,2,false)</f>
        <v>ფიზ. პირი</v>
      </c>
      <c r="E2706" s="1" t="b">
        <v>1</v>
      </c>
      <c r="F2706" s="6" t="s">
        <v>13053</v>
      </c>
      <c r="G2706" s="6" t="str">
        <f>VLOOKUP(W2706, Countries!B:H,7,false)</f>
        <v>საქართველო - GEO</v>
      </c>
      <c r="N2706" s="6" t="s">
        <v>13054</v>
      </c>
      <c r="P2706" s="6" t="s">
        <v>13055</v>
      </c>
      <c r="S2706" s="6">
        <v>2662.0</v>
      </c>
      <c r="T2706" s="1" t="str">
        <f t="shared" si="1"/>
        <v>ICE002705</v>
      </c>
      <c r="U2706" s="1" t="str">
        <f>TRIM(B2706)&amp;" (ს.კ. "&amp;TRIM(F2706)&amp;") - "&amp;VLOOKUP(X2706,'Entity Types'!B:C,2,false)</f>
        <v>ზურაბი გოგილაშვილი (ს.კ. 20001044679) - ფიზ. პირი</v>
      </c>
      <c r="V2706" s="6" t="s">
        <v>62</v>
      </c>
      <c r="W2706" s="6" t="s">
        <v>63</v>
      </c>
      <c r="X2706" s="6" t="s">
        <v>92</v>
      </c>
    </row>
    <row r="2707">
      <c r="A2707" s="5">
        <v>45673.88421362269</v>
      </c>
      <c r="B2707" s="6" t="s">
        <v>13056</v>
      </c>
      <c r="C2707" s="6" t="s">
        <v>9789</v>
      </c>
      <c r="D2707" s="1" t="str">
        <f>VLOOKUP(X2707,'Entity Types'!B:C,2,false)</f>
        <v>ფიზ. პირი</v>
      </c>
      <c r="E2707" s="1" t="b">
        <v>1</v>
      </c>
      <c r="F2707" s="6" t="s">
        <v>13057</v>
      </c>
      <c r="G2707" s="6" t="str">
        <f>VLOOKUP(W2707, Countries!B:H,7,false)</f>
        <v>საქართველო - GEO</v>
      </c>
      <c r="N2707" s="6" t="s">
        <v>13058</v>
      </c>
      <c r="P2707" s="6" t="s">
        <v>13059</v>
      </c>
      <c r="T2707" s="1" t="str">
        <f t="shared" si="1"/>
        <v>ICE002706</v>
      </c>
      <c r="U2707" s="1" t="str">
        <f>TRIM(B2707)&amp;" (ს.კ. "&amp;TRIM(F2707)&amp;") - "&amp;VLOOKUP(X2707,'Entity Types'!B:C,2,false)</f>
        <v>იოსები ბარნოვი (ს.კ. 01001045624) - ფიზ. პირი</v>
      </c>
      <c r="V2707" s="6" t="s">
        <v>62</v>
      </c>
      <c r="W2707" s="6" t="s">
        <v>63</v>
      </c>
      <c r="X2707" s="6" t="s">
        <v>92</v>
      </c>
    </row>
    <row r="2708">
      <c r="A2708" s="5">
        <v>45674.73200795139</v>
      </c>
      <c r="B2708" s="6" t="s">
        <v>13060</v>
      </c>
      <c r="C2708" s="6" t="s">
        <v>9778</v>
      </c>
      <c r="D2708" s="1" t="str">
        <f>VLOOKUP(X2708,'Entity Types'!B:C,2,false)</f>
        <v>შპს</v>
      </c>
      <c r="E2708" s="1" t="b">
        <v>0</v>
      </c>
      <c r="F2708" s="6" t="s">
        <v>13061</v>
      </c>
      <c r="G2708" s="6" t="str">
        <f>VLOOKUP(W2708, Countries!B:H,7,false)</f>
        <v>საქართველო - GEO</v>
      </c>
      <c r="N2708" s="6" t="s">
        <v>13062</v>
      </c>
      <c r="P2708" s="6" t="s">
        <v>13063</v>
      </c>
      <c r="S2708" s="6">
        <v>2667.0</v>
      </c>
      <c r="T2708" s="1" t="str">
        <f t="shared" si="1"/>
        <v>ICE002707</v>
      </c>
      <c r="U2708" s="1" t="str">
        <f>TRIM(B2708)&amp;" (ს.კ. "&amp;TRIM(F2708)&amp;") - "&amp;VLOOKUP(X2708,'Entity Types'!B:C,2,false)</f>
        <v>კომპაქტ მუხიანი (ს.კ. 405568675) - შპს</v>
      </c>
      <c r="V2708" s="6" t="s">
        <v>62</v>
      </c>
      <c r="W2708" s="6" t="s">
        <v>63</v>
      </c>
      <c r="X2708" s="6" t="s">
        <v>64</v>
      </c>
    </row>
    <row r="2709">
      <c r="A2709" s="5">
        <v>45677.497282870376</v>
      </c>
      <c r="B2709" s="6" t="s">
        <v>13064</v>
      </c>
      <c r="C2709" s="6" t="s">
        <v>9778</v>
      </c>
      <c r="D2709" s="1" t="str">
        <f>VLOOKUP(X2709,'Entity Types'!B:C,2,false)</f>
        <v>შპს</v>
      </c>
      <c r="E2709" s="1" t="b">
        <v>0</v>
      </c>
      <c r="F2709" s="6" t="s">
        <v>13065</v>
      </c>
      <c r="G2709" s="6" t="str">
        <f>VLOOKUP(W2709, Countries!B:H,7,false)</f>
        <v>საქართველო - GEO</v>
      </c>
      <c r="N2709" s="6" t="s">
        <v>80</v>
      </c>
      <c r="P2709" s="6" t="s">
        <v>13066</v>
      </c>
      <c r="S2709" s="6">
        <v>2085.0</v>
      </c>
      <c r="T2709" s="1" t="str">
        <f t="shared" si="1"/>
        <v>ICE002708</v>
      </c>
      <c r="U2709" s="1" t="str">
        <f>TRIM(B2709)&amp;" (ს.კ. "&amp;TRIM(F2709)&amp;") - "&amp;VLOOKUP(X2709,'Entity Types'!B:C,2,false)</f>
        <v>ყვარლის მარანი (ს.კ. 441554499) - შპს</v>
      </c>
      <c r="V2709" s="6" t="s">
        <v>62</v>
      </c>
      <c r="W2709" s="6" t="s">
        <v>63</v>
      </c>
      <c r="X2709" s="6" t="s">
        <v>64</v>
      </c>
    </row>
    <row r="2710">
      <c r="A2710" s="5">
        <v>45677.497282870376</v>
      </c>
      <c r="B2710" s="6" t="s">
        <v>13067</v>
      </c>
      <c r="C2710" s="6" t="s">
        <v>9778</v>
      </c>
      <c r="D2710" s="1" t="str">
        <f>VLOOKUP(X2710,'Entity Types'!B:C,2,false)</f>
        <v>შპს</v>
      </c>
      <c r="E2710" s="1" t="b">
        <v>0</v>
      </c>
      <c r="F2710" s="6" t="s">
        <v>13068</v>
      </c>
      <c r="G2710" s="6" t="str">
        <f>VLOOKUP(W2710, Countries!B:H,7,false)</f>
        <v>საქართველო - GEO</v>
      </c>
      <c r="N2710" s="6" t="s">
        <v>80</v>
      </c>
      <c r="P2710" s="6" t="s">
        <v>13069</v>
      </c>
      <c r="S2710" s="6">
        <v>2668.0</v>
      </c>
      <c r="T2710" s="1" t="str">
        <f t="shared" si="1"/>
        <v>ICE002709</v>
      </c>
      <c r="U2710" s="1" t="str">
        <f>TRIM(B2710)&amp;" (ს.კ. "&amp;TRIM(F2710)&amp;") - "&amp;VLOOKUP(X2710,'Entity Types'!B:C,2,false)</f>
        <v>DMS (ს.კ. 404868728) - შპს</v>
      </c>
      <c r="V2710" s="6" t="s">
        <v>62</v>
      </c>
      <c r="W2710" s="6" t="s">
        <v>63</v>
      </c>
      <c r="X2710" s="6" t="s">
        <v>64</v>
      </c>
    </row>
    <row r="2711">
      <c r="A2711" s="5">
        <v>45677.60848510417</v>
      </c>
      <c r="B2711" s="6" t="s">
        <v>13070</v>
      </c>
      <c r="C2711" s="6" t="s">
        <v>9864</v>
      </c>
      <c r="D2711" s="1" t="str">
        <f>VLOOKUP(X2711,'Entity Types'!B:C,2,false)</f>
        <v>ფიზ. პირი</v>
      </c>
      <c r="E2711" s="1" t="b">
        <v>1</v>
      </c>
      <c r="F2711" s="6" t="s">
        <v>13071</v>
      </c>
      <c r="G2711" s="6" t="str">
        <f>VLOOKUP(W2711, Countries!B:H,7,false)</f>
        <v>საქართველო - GEO</v>
      </c>
      <c r="N2711" s="6" t="s">
        <v>13072</v>
      </c>
      <c r="P2711" s="6" t="s">
        <v>13073</v>
      </c>
      <c r="S2711" s="6">
        <v>2670.0</v>
      </c>
      <c r="T2711" s="1" t="str">
        <f t="shared" si="1"/>
        <v>ICE002710</v>
      </c>
      <c r="U2711" s="1" t="str">
        <f>TRIM(B2711)&amp;" (ს.კ. "&amp;TRIM(F2711)&amp;") - "&amp;VLOOKUP(X2711,'Entity Types'!B:C,2,false)</f>
        <v>ეკატერინე ზედელაშვილი (ს.კ. 01012009115) - ფიზ. პირი</v>
      </c>
      <c r="V2711" s="6" t="s">
        <v>62</v>
      </c>
      <c r="W2711" s="6" t="s">
        <v>63</v>
      </c>
      <c r="X2711" s="6" t="s">
        <v>92</v>
      </c>
    </row>
    <row r="2712">
      <c r="A2712" s="5">
        <v>45680.503905879625</v>
      </c>
      <c r="B2712" s="6" t="s">
        <v>13074</v>
      </c>
      <c r="C2712" s="6" t="s">
        <v>9778</v>
      </c>
      <c r="D2712" s="1" t="str">
        <f>VLOOKUP(X2712,'Entity Types'!B:C,2,false)</f>
        <v>შპს</v>
      </c>
      <c r="E2712" s="1" t="b">
        <v>0</v>
      </c>
      <c r="F2712" s="6" t="s">
        <v>13075</v>
      </c>
      <c r="G2712" s="6" t="str">
        <f>VLOOKUP(W2712, Countries!B:H,7,false)</f>
        <v>საქართველო - GEO</v>
      </c>
      <c r="N2712" s="6" t="s">
        <v>13076</v>
      </c>
      <c r="P2712" s="6" t="s">
        <v>13077</v>
      </c>
      <c r="S2712" s="6">
        <v>2672.0</v>
      </c>
      <c r="T2712" s="1" t="str">
        <f t="shared" si="1"/>
        <v>ICE002711</v>
      </c>
      <c r="U2712" s="1" t="str">
        <f>TRIM(B2712)&amp;" (ს.კ. "&amp;TRIM(F2712)&amp;") - "&amp;VLOOKUP(X2712,'Entity Types'!B:C,2,false)</f>
        <v>ჰერც ჯგუფი (ს.კ. 405121933) - შპს</v>
      </c>
      <c r="V2712" s="6" t="s">
        <v>62</v>
      </c>
      <c r="W2712" s="6" t="s">
        <v>63</v>
      </c>
      <c r="X2712" s="6" t="s">
        <v>64</v>
      </c>
    </row>
    <row r="2713">
      <c r="A2713" s="5">
        <v>45682.652478275464</v>
      </c>
      <c r="B2713" s="6" t="s">
        <v>13078</v>
      </c>
      <c r="C2713" s="6" t="s">
        <v>9778</v>
      </c>
      <c r="D2713" s="1" t="str">
        <f>VLOOKUP(X2713,'Entity Types'!B:C,2,false)</f>
        <v>უცხოური საწარმო</v>
      </c>
      <c r="E2713" s="1" t="b">
        <v>0</v>
      </c>
      <c r="F2713" s="6" t="s">
        <v>80</v>
      </c>
      <c r="G2713" s="6" t="str">
        <f>VLOOKUP(W2713, Countries!B:H,7,false)</f>
        <v>თურქეთი - TUR</v>
      </c>
      <c r="N2713" s="6" t="s">
        <v>80</v>
      </c>
      <c r="P2713" s="6" t="s">
        <v>13079</v>
      </c>
      <c r="T2713" s="1" t="str">
        <f t="shared" si="1"/>
        <v>ICE002712</v>
      </c>
      <c r="U2713" s="1" t="str">
        <f>TRIM(B2713)&amp;" (ს.კ. "&amp;TRIM(F2713)&amp;") - "&amp;VLOOKUP(X2713,'Entity Types'!B:C,2,false)</f>
        <v>HERA GLOBAL CELIK BORU TICARET LTD (ს.კ. ) - უცხოური საწარმო</v>
      </c>
      <c r="V2713" s="6" t="s">
        <v>62</v>
      </c>
      <c r="W2713" s="6" t="s">
        <v>5813</v>
      </c>
      <c r="X2713" s="6" t="s">
        <v>5797</v>
      </c>
    </row>
    <row r="2714">
      <c r="A2714" s="5">
        <v>45685.80567699074</v>
      </c>
      <c r="B2714" s="6" t="s">
        <v>13067</v>
      </c>
      <c r="C2714" s="6" t="s">
        <v>9778</v>
      </c>
      <c r="D2714" s="1" t="str">
        <f>VLOOKUP(X2714,'Entity Types'!B:C,2,false)</f>
        <v>შპს</v>
      </c>
      <c r="E2714" s="1" t="b">
        <v>0</v>
      </c>
      <c r="F2714" s="6" t="s">
        <v>13068</v>
      </c>
      <c r="G2714" s="6" t="str">
        <f>VLOOKUP(W2714, Countries!B:H,7,false)</f>
        <v>საქართველო - GEO</v>
      </c>
      <c r="N2714" s="6" t="s">
        <v>80</v>
      </c>
      <c r="P2714" s="6" t="s">
        <v>13080</v>
      </c>
      <c r="S2714" s="6">
        <v>2668.0</v>
      </c>
      <c r="T2714" s="1" t="str">
        <f t="shared" si="1"/>
        <v>ICE002713</v>
      </c>
      <c r="U2714" s="1" t="str">
        <f>TRIM(B2714)&amp;" (ს.კ. "&amp;TRIM(F2714)&amp;") - "&amp;VLOOKUP(X2714,'Entity Types'!B:C,2,false)</f>
        <v>DMS (ს.კ. 404868728) - შპს</v>
      </c>
      <c r="V2714" s="6" t="s">
        <v>13081</v>
      </c>
      <c r="W2714" s="6" t="s">
        <v>63</v>
      </c>
      <c r="X2714" s="6" t="s">
        <v>64</v>
      </c>
    </row>
    <row r="2715">
      <c r="A2715" s="5">
        <v>45685.80567699074</v>
      </c>
      <c r="B2715" s="6" t="s">
        <v>13082</v>
      </c>
      <c r="C2715" s="6" t="s">
        <v>9778</v>
      </c>
      <c r="D2715" s="1" t="str">
        <f>VLOOKUP(X2715,'Entity Types'!B:C,2,false)</f>
        <v>შპს</v>
      </c>
      <c r="E2715" s="1" t="b">
        <v>0</v>
      </c>
      <c r="F2715" s="6" t="s">
        <v>13083</v>
      </c>
      <c r="G2715" s="6" t="str">
        <f>VLOOKUP(W2715, Countries!B:H,7,false)</f>
        <v>საქართველო - GEO</v>
      </c>
      <c r="N2715" s="6" t="s">
        <v>80</v>
      </c>
      <c r="P2715" s="6" t="s">
        <v>13084</v>
      </c>
      <c r="S2715" s="6">
        <v>2661.0</v>
      </c>
      <c r="T2715" s="1" t="str">
        <f t="shared" si="1"/>
        <v>ICE002714</v>
      </c>
      <c r="U2715" s="1" t="str">
        <f>TRIM(B2715)&amp;" (ს.კ. "&amp;TRIM(F2715)&amp;") - "&amp;VLOOKUP(X2715,'Entity Types'!B:C,2,false)</f>
        <v>სიბიდი დეველოპმენტი (ს.კ. 404382921) - შპს</v>
      </c>
      <c r="V2715" s="6" t="s">
        <v>13081</v>
      </c>
      <c r="W2715" s="6" t="s">
        <v>63</v>
      </c>
      <c r="X2715" s="6" t="s">
        <v>64</v>
      </c>
    </row>
    <row r="2716">
      <c r="A2716" s="5">
        <v>45685.80567699074</v>
      </c>
      <c r="B2716" s="6" t="s">
        <v>11765</v>
      </c>
      <c r="C2716" s="6" t="s">
        <v>9778</v>
      </c>
      <c r="D2716" s="1" t="str">
        <f>VLOOKUP(X2716,'Entity Types'!B:C,2,false)</f>
        <v>შპს</v>
      </c>
      <c r="E2716" s="1" t="b">
        <v>0</v>
      </c>
      <c r="F2716" s="6" t="s">
        <v>13085</v>
      </c>
      <c r="G2716" s="6" t="str">
        <f>VLOOKUP(W2716, Countries!B:H,7,false)</f>
        <v>საქართველო - GEO</v>
      </c>
      <c r="N2716" s="6" t="s">
        <v>80</v>
      </c>
      <c r="P2716" s="6" t="s">
        <v>13086</v>
      </c>
      <c r="S2716" s="6">
        <v>2007.0</v>
      </c>
      <c r="T2716" s="1" t="str">
        <f t="shared" si="1"/>
        <v>ICE002715</v>
      </c>
      <c r="U2716" s="1" t="str">
        <f>TRIM(B2716)&amp;" (ს.კ. "&amp;TRIM(F2716)&amp;") - "&amp;VLOOKUP(X2716,'Entity Types'!B:C,2,false)</f>
        <v>ბეტა ჰოთელს (ს.კ. 404585686) - შპს</v>
      </c>
      <c r="V2716" s="6" t="s">
        <v>13081</v>
      </c>
      <c r="W2716" s="6" t="s">
        <v>63</v>
      </c>
      <c r="X2716" s="6" t="s">
        <v>64</v>
      </c>
    </row>
    <row r="2717">
      <c r="A2717" s="5">
        <v>45685.80567699074</v>
      </c>
      <c r="B2717" s="6" t="s">
        <v>13087</v>
      </c>
      <c r="C2717" s="6" t="s">
        <v>9778</v>
      </c>
      <c r="D2717" s="1" t="str">
        <f>VLOOKUP(X2717,'Entity Types'!B:C,2,false)</f>
        <v>შპს</v>
      </c>
      <c r="E2717" s="1" t="b">
        <v>0</v>
      </c>
      <c r="F2717" s="6" t="s">
        <v>13088</v>
      </c>
      <c r="G2717" s="6" t="str">
        <f>VLOOKUP(W2717, Countries!B:H,7,false)</f>
        <v>საქართველო - GEO</v>
      </c>
      <c r="N2717" s="6" t="s">
        <v>80</v>
      </c>
      <c r="P2717" s="6" t="s">
        <v>13089</v>
      </c>
      <c r="S2717" s="6">
        <v>2651.0</v>
      </c>
      <c r="T2717" s="1" t="str">
        <f t="shared" si="1"/>
        <v>ICE002716</v>
      </c>
      <c r="U2717" s="1" t="str">
        <f>TRIM(B2717)&amp;" (ს.კ. "&amp;TRIM(F2717)&amp;") - "&amp;VLOOKUP(X2717,'Entity Types'!B:C,2,false)</f>
        <v>თბილისი ეარფორთ ჰოთელ (ს.კ. 406471269) - შპს</v>
      </c>
      <c r="V2717" s="6" t="s">
        <v>13081</v>
      </c>
      <c r="W2717" s="6" t="s">
        <v>63</v>
      </c>
      <c r="X2717" s="6" t="s">
        <v>64</v>
      </c>
    </row>
    <row r="2718">
      <c r="A2718" s="5">
        <v>45685.80567699074</v>
      </c>
      <c r="B2718" s="6" t="s">
        <v>13090</v>
      </c>
      <c r="C2718" s="6" t="s">
        <v>9778</v>
      </c>
      <c r="D2718" s="1" t="str">
        <f>VLOOKUP(X2718,'Entity Types'!B:C,2,false)</f>
        <v>შპს</v>
      </c>
      <c r="E2718" s="1" t="b">
        <v>0</v>
      </c>
      <c r="F2718" s="6" t="s">
        <v>13091</v>
      </c>
      <c r="G2718" s="6" t="str">
        <f>VLOOKUP(W2718, Countries!B:H,7,false)</f>
        <v>საქართველო - GEO</v>
      </c>
      <c r="N2718" s="6" t="s">
        <v>80</v>
      </c>
      <c r="P2718" s="6" t="s">
        <v>13092</v>
      </c>
      <c r="S2718" s="6">
        <v>2555.0</v>
      </c>
      <c r="T2718" s="1" t="str">
        <f t="shared" si="1"/>
        <v>ICE002717</v>
      </c>
      <c r="U2718" s="1" t="str">
        <f>TRIM(B2718)&amp;" (ს.კ. "&amp;TRIM(F2718)&amp;") - "&amp;VLOOKUP(X2718,'Entity Types'!B:C,2,false)</f>
        <v>ოქროს სანაპირო (ს.კ. 445465773) - შპს</v>
      </c>
      <c r="V2718" s="6" t="s">
        <v>13081</v>
      </c>
      <c r="W2718" s="6" t="s">
        <v>63</v>
      </c>
      <c r="X2718" s="6" t="s">
        <v>64</v>
      </c>
    </row>
    <row r="2719">
      <c r="A2719" s="5">
        <v>45685.80567699074</v>
      </c>
      <c r="B2719" s="6" t="s">
        <v>13093</v>
      </c>
      <c r="C2719" s="6" t="s">
        <v>9778</v>
      </c>
      <c r="D2719" s="1" t="str">
        <f>VLOOKUP(X2719,'Entity Types'!B:C,2,false)</f>
        <v>შპს</v>
      </c>
      <c r="E2719" s="1" t="b">
        <v>0</v>
      </c>
      <c r="F2719" s="6" t="s">
        <v>13094</v>
      </c>
      <c r="G2719" s="6" t="str">
        <f>VLOOKUP(W2719, Countries!B:H,7,false)</f>
        <v>საქართველო - GEO</v>
      </c>
      <c r="N2719" s="6" t="s">
        <v>80</v>
      </c>
      <c r="P2719" s="6" t="s">
        <v>13095</v>
      </c>
      <c r="S2719" s="6">
        <v>2529.0</v>
      </c>
      <c r="T2719" s="1" t="str">
        <f t="shared" si="1"/>
        <v>ICE002718</v>
      </c>
      <c r="U2719" s="1" t="str">
        <f>TRIM(B2719)&amp;" (ს.კ. "&amp;TRIM(F2719)&amp;") - "&amp;VLOOKUP(X2719,'Entity Types'!B:C,2,false)</f>
        <v>ვოლსი საბურთალო (ს.კ. 405372109) - შპს</v>
      </c>
      <c r="V2719" s="6" t="s">
        <v>13081</v>
      </c>
      <c r="W2719" s="6" t="s">
        <v>63</v>
      </c>
      <c r="X2719" s="6" t="s">
        <v>64</v>
      </c>
    </row>
    <row r="2720">
      <c r="A2720" s="5">
        <v>45685.80567699074</v>
      </c>
      <c r="B2720" s="6" t="s">
        <v>13096</v>
      </c>
      <c r="C2720" s="6" t="s">
        <v>9778</v>
      </c>
      <c r="D2720" s="1" t="str">
        <f>VLOOKUP(X2720,'Entity Types'!B:C,2,false)</f>
        <v>შპს</v>
      </c>
      <c r="E2720" s="1" t="b">
        <v>0</v>
      </c>
      <c r="F2720" s="6" t="s">
        <v>13097</v>
      </c>
      <c r="G2720" s="6" t="str">
        <f>VLOOKUP(W2720, Countries!B:H,7,false)</f>
        <v>საქართველო - GEO</v>
      </c>
      <c r="N2720" s="6" t="s">
        <v>80</v>
      </c>
      <c r="P2720" s="6" t="s">
        <v>13098</v>
      </c>
      <c r="S2720" s="6">
        <v>2595.0</v>
      </c>
      <c r="T2720" s="1" t="str">
        <f t="shared" si="1"/>
        <v>ICE002719</v>
      </c>
      <c r="U2720" s="1" t="str">
        <f>TRIM(B2720)&amp;" (ს.კ. "&amp;TRIM(F2720)&amp;") - "&amp;VLOOKUP(X2720,'Entity Types'!B:C,2,false)</f>
        <v>ოკტოპუსი (ს.კ. 405116084) - შპს</v>
      </c>
      <c r="V2720" s="6" t="s">
        <v>13081</v>
      </c>
      <c r="W2720" s="6" t="s">
        <v>63</v>
      </c>
      <c r="X2720" s="6" t="s">
        <v>64</v>
      </c>
    </row>
    <row r="2721">
      <c r="A2721" s="5">
        <v>45685.80567699074</v>
      </c>
      <c r="B2721" s="6" t="s">
        <v>13099</v>
      </c>
      <c r="C2721" s="6" t="s">
        <v>9778</v>
      </c>
      <c r="D2721" s="1" t="str">
        <f>VLOOKUP(X2721,'Entity Types'!B:C,2,false)</f>
        <v>შპს</v>
      </c>
      <c r="E2721" s="1" t="b">
        <v>0</v>
      </c>
      <c r="F2721" s="6" t="s">
        <v>13100</v>
      </c>
      <c r="G2721" s="6" t="str">
        <f>VLOOKUP(W2721, Countries!B:H,7,false)</f>
        <v>საქართველო - GEO</v>
      </c>
      <c r="N2721" s="6" t="s">
        <v>80</v>
      </c>
      <c r="P2721" s="6" t="s">
        <v>13101</v>
      </c>
      <c r="S2721" s="6">
        <v>2584.0</v>
      </c>
      <c r="T2721" s="1" t="str">
        <f t="shared" si="1"/>
        <v>ICE002720</v>
      </c>
      <c r="U2721" s="1" t="str">
        <f>TRIM(B2721)&amp;" (ს.კ. "&amp;TRIM(F2721)&amp;") - "&amp;VLOOKUP(X2721,'Entity Types'!B:C,2,false)</f>
        <v>საბა და ლუკა (ს.კ. 200000756) - შპს</v>
      </c>
      <c r="V2721" s="6" t="s">
        <v>13081</v>
      </c>
      <c r="W2721" s="6" t="s">
        <v>63</v>
      </c>
      <c r="X2721" s="6" t="s">
        <v>64</v>
      </c>
    </row>
    <row r="2722">
      <c r="A2722" s="5">
        <v>45685.80567699074</v>
      </c>
      <c r="B2722" s="6" t="s">
        <v>13102</v>
      </c>
      <c r="C2722" s="6" t="s">
        <v>9778</v>
      </c>
      <c r="D2722" s="1" t="str">
        <f>VLOOKUP(X2722,'Entity Types'!B:C,2,false)</f>
        <v>შპს</v>
      </c>
      <c r="E2722" s="1" t="b">
        <v>0</v>
      </c>
      <c r="F2722" s="6" t="s">
        <v>13103</v>
      </c>
      <c r="G2722" s="6" t="str">
        <f>VLOOKUP(W2722, Countries!B:H,7,false)</f>
        <v>საქართველო - GEO</v>
      </c>
      <c r="N2722" s="6" t="s">
        <v>80</v>
      </c>
      <c r="P2722" s="6" t="s">
        <v>13104</v>
      </c>
      <c r="S2722" s="6">
        <v>2553.0</v>
      </c>
      <c r="T2722" s="1" t="str">
        <f t="shared" si="1"/>
        <v>ICE002721</v>
      </c>
      <c r="U2722" s="1" t="str">
        <f>TRIM(B2722)&amp;" (ს.კ. "&amp;TRIM(F2722)&amp;") - "&amp;VLOOKUP(X2722,'Entity Types'!B:C,2,false)</f>
        <v>ბათუმი ცენტრალი (ს.კ. 445386172) - შპს</v>
      </c>
      <c r="V2722" s="6" t="s">
        <v>13081</v>
      </c>
      <c r="W2722" s="6" t="s">
        <v>63</v>
      </c>
      <c r="X2722" s="6" t="s">
        <v>64</v>
      </c>
    </row>
    <row r="2723">
      <c r="A2723" s="5">
        <v>45685.80567699074</v>
      </c>
      <c r="B2723" s="6" t="s">
        <v>13105</v>
      </c>
      <c r="C2723" s="6" t="s">
        <v>9778</v>
      </c>
      <c r="D2723" s="1" t="str">
        <f>VLOOKUP(X2723,'Entity Types'!B:C,2,false)</f>
        <v>შპს</v>
      </c>
      <c r="E2723" s="1" t="b">
        <v>0</v>
      </c>
      <c r="F2723" s="6" t="s">
        <v>13106</v>
      </c>
      <c r="G2723" s="6" t="str">
        <f>VLOOKUP(W2723, Countries!B:H,7,false)</f>
        <v>საქართველო - GEO</v>
      </c>
      <c r="N2723" s="6" t="s">
        <v>80</v>
      </c>
      <c r="P2723" s="6" t="s">
        <v>13107</v>
      </c>
      <c r="S2723" s="6">
        <v>2585.0</v>
      </c>
      <c r="T2723" s="1" t="str">
        <f t="shared" si="1"/>
        <v>ICE002722</v>
      </c>
      <c r="U2723" s="1" t="str">
        <f>TRIM(B2723)&amp;" (ს.კ. "&amp;TRIM(F2723)&amp;") - "&amp;VLOOKUP(X2723,'Entity Types'!B:C,2,false)</f>
        <v>სანრაიზ პალასი (ს.კ. 445692518) - შპს</v>
      </c>
      <c r="V2723" s="6" t="s">
        <v>13081</v>
      </c>
      <c r="W2723" s="6" t="s">
        <v>63</v>
      </c>
      <c r="X2723" s="6" t="s">
        <v>64</v>
      </c>
    </row>
    <row r="2724">
      <c r="A2724" s="5">
        <v>45685.80567699074</v>
      </c>
      <c r="B2724" s="6" t="s">
        <v>13108</v>
      </c>
      <c r="C2724" s="6" t="s">
        <v>9778</v>
      </c>
      <c r="D2724" s="1" t="str">
        <f>VLOOKUP(X2724,'Entity Types'!B:C,2,false)</f>
        <v>შპს</v>
      </c>
      <c r="E2724" s="1" t="b">
        <v>0</v>
      </c>
      <c r="F2724" s="6" t="s">
        <v>13109</v>
      </c>
      <c r="G2724" s="6" t="str">
        <f>VLOOKUP(W2724, Countries!B:H,7,false)</f>
        <v>საქართველო - GEO</v>
      </c>
      <c r="N2724" s="6" t="s">
        <v>80</v>
      </c>
      <c r="P2724" s="6" t="s">
        <v>13110</v>
      </c>
      <c r="S2724" s="6">
        <v>2607.0</v>
      </c>
      <c r="T2724" s="1" t="str">
        <f t="shared" si="1"/>
        <v>ICE002723</v>
      </c>
      <c r="U2724" s="1" t="str">
        <f>TRIM(B2724)&amp;" (ს.კ. "&amp;TRIM(F2724)&amp;") - "&amp;VLOOKUP(X2724,'Entity Types'!B:C,2,false)</f>
        <v>პეკინის სასტუმრო (ს.კ. 405696073) - შპს</v>
      </c>
      <c r="V2724" s="6" t="s">
        <v>13081</v>
      </c>
      <c r="W2724" s="6" t="s">
        <v>63</v>
      </c>
      <c r="X2724" s="6" t="s">
        <v>64</v>
      </c>
    </row>
    <row r="2725">
      <c r="A2725" s="5">
        <v>45685.80567699074</v>
      </c>
      <c r="B2725" s="6" t="s">
        <v>13111</v>
      </c>
      <c r="C2725" s="6" t="s">
        <v>9778</v>
      </c>
      <c r="D2725" s="1" t="str">
        <f>VLOOKUP(X2725,'Entity Types'!B:C,2,false)</f>
        <v>შპს</v>
      </c>
      <c r="E2725" s="1" t="b">
        <v>0</v>
      </c>
      <c r="F2725" s="6" t="s">
        <v>13112</v>
      </c>
      <c r="G2725" s="6" t="str">
        <f>VLOOKUP(W2725, Countries!B:H,7,false)</f>
        <v>საქართველო - GEO</v>
      </c>
      <c r="N2725" s="6" t="s">
        <v>80</v>
      </c>
      <c r="P2725" s="6" t="s">
        <v>13113</v>
      </c>
      <c r="S2725" s="6">
        <v>2026.0</v>
      </c>
      <c r="T2725" s="1" t="str">
        <f t="shared" si="1"/>
        <v>ICE002724</v>
      </c>
      <c r="U2725" s="1" t="str">
        <f>TRIM(B2725)&amp;" (ს.კ. "&amp;TRIM(F2725)&amp;") - "&amp;VLOOKUP(X2725,'Entity Types'!B:C,2,false)</f>
        <v>არტე ქერჩი (ს.კ. 400359492) - შპს</v>
      </c>
      <c r="V2725" s="6" t="s">
        <v>13081</v>
      </c>
      <c r="W2725" s="6" t="s">
        <v>63</v>
      </c>
      <c r="X2725" s="6" t="s">
        <v>64</v>
      </c>
    </row>
    <row r="2726">
      <c r="A2726" s="5">
        <v>45685.80567699074</v>
      </c>
      <c r="B2726" s="6" t="s">
        <v>13114</v>
      </c>
      <c r="C2726" s="6" t="s">
        <v>9778</v>
      </c>
      <c r="D2726" s="1" t="str">
        <f>VLOOKUP(X2726,'Entity Types'!B:C,2,false)</f>
        <v>შპს</v>
      </c>
      <c r="E2726" s="1" t="b">
        <v>0</v>
      </c>
      <c r="F2726" s="6" t="s">
        <v>13115</v>
      </c>
      <c r="G2726" s="6" t="str">
        <f>VLOOKUP(W2726, Countries!B:H,7,false)</f>
        <v>საქართველო - GEO</v>
      </c>
      <c r="N2726" s="6" t="s">
        <v>80</v>
      </c>
      <c r="P2726" s="6" t="s">
        <v>13116</v>
      </c>
      <c r="S2726" s="6">
        <v>2533.0</v>
      </c>
      <c r="T2726" s="1" t="str">
        <f t="shared" si="1"/>
        <v>ICE002725</v>
      </c>
      <c r="U2726" s="1" t="str">
        <f>TRIM(B2726)&amp;" (ს.კ. "&amp;TRIM(F2726)&amp;") - "&amp;VLOOKUP(X2726,'Entity Types'!B:C,2,false)</f>
        <v>ჯი ემ ფარმასიუთიქალს (ს.კ. 211385268) - შპს</v>
      </c>
      <c r="V2726" s="6" t="s">
        <v>13081</v>
      </c>
      <c r="W2726" s="6" t="s">
        <v>63</v>
      </c>
      <c r="X2726" s="6" t="s">
        <v>64</v>
      </c>
    </row>
    <row r="2727">
      <c r="A2727" s="5">
        <v>45685.80567699074</v>
      </c>
      <c r="B2727" s="6" t="s">
        <v>13117</v>
      </c>
      <c r="C2727" s="6" t="s">
        <v>9778</v>
      </c>
      <c r="D2727" s="1" t="str">
        <f>VLOOKUP(X2727,'Entity Types'!B:C,2,false)</f>
        <v>შპს</v>
      </c>
      <c r="E2727" s="1" t="b">
        <v>0</v>
      </c>
      <c r="F2727" s="6" t="s">
        <v>13118</v>
      </c>
      <c r="G2727" s="6" t="str">
        <f>VLOOKUP(W2727, Countries!B:H,7,false)</f>
        <v>საქართველო - GEO</v>
      </c>
      <c r="N2727" s="6" t="s">
        <v>80</v>
      </c>
      <c r="P2727" s="6" t="s">
        <v>13119</v>
      </c>
      <c r="S2727" s="6">
        <v>2559.0</v>
      </c>
      <c r="T2727" s="1" t="str">
        <f t="shared" si="1"/>
        <v>ICE002726</v>
      </c>
      <c r="U2727" s="1" t="str">
        <f>TRIM(B2727)&amp;" (ს.კ. "&amp;TRIM(F2727)&amp;") - "&amp;VLOOKUP(X2727,'Entity Types'!B:C,2,false)</f>
        <v>კაფე ცენტრალი (ს.კ. 445685884) - შპს</v>
      </c>
      <c r="V2727" s="6" t="s">
        <v>13081</v>
      </c>
      <c r="W2727" s="6" t="s">
        <v>63</v>
      </c>
      <c r="X2727" s="6" t="s">
        <v>64</v>
      </c>
    </row>
    <row r="2728">
      <c r="A2728" s="5">
        <v>45685.80567699074</v>
      </c>
      <c r="B2728" s="6" t="s">
        <v>13120</v>
      </c>
      <c r="C2728" s="6" t="s">
        <v>9778</v>
      </c>
      <c r="D2728" s="1" t="str">
        <f>VLOOKUP(X2728,'Entity Types'!B:C,2,false)</f>
        <v>შპს</v>
      </c>
      <c r="E2728" s="1" t="b">
        <v>0</v>
      </c>
      <c r="F2728" s="6" t="s">
        <v>13121</v>
      </c>
      <c r="G2728" s="6" t="str">
        <f>VLOOKUP(W2728, Countries!B:H,7,false)</f>
        <v>საქართველო - GEO</v>
      </c>
      <c r="N2728" s="6" t="s">
        <v>80</v>
      </c>
      <c r="P2728" s="6" t="s">
        <v>13122</v>
      </c>
      <c r="S2728" s="6">
        <v>2351.0</v>
      </c>
      <c r="T2728" s="1" t="str">
        <f t="shared" si="1"/>
        <v>ICE002727</v>
      </c>
      <c r="U2728" s="1" t="str">
        <f>TRIM(B2728)&amp;" (ს.კ. "&amp;TRIM(F2728)&amp;") - "&amp;VLOOKUP(X2728,'Entity Types'!B:C,2,false)</f>
        <v>ჯეიფი ჰაბ (ს.კ. 445657548) - შპს</v>
      </c>
      <c r="V2728" s="6" t="s">
        <v>13081</v>
      </c>
      <c r="W2728" s="6" t="s">
        <v>63</v>
      </c>
      <c r="X2728" s="6" t="s">
        <v>64</v>
      </c>
    </row>
    <row r="2729">
      <c r="A2729" s="5">
        <v>45685.80567699074</v>
      </c>
      <c r="B2729" s="6" t="s">
        <v>13123</v>
      </c>
      <c r="C2729" s="6" t="s">
        <v>9778</v>
      </c>
      <c r="D2729" s="1" t="str">
        <f>VLOOKUP(X2729,'Entity Types'!B:C,2,false)</f>
        <v>შპს</v>
      </c>
      <c r="E2729" s="1" t="b">
        <v>0</v>
      </c>
      <c r="F2729" s="6" t="s">
        <v>13124</v>
      </c>
      <c r="G2729" s="6" t="str">
        <f>VLOOKUP(W2729, Countries!B:H,7,false)</f>
        <v>საქართველო - GEO</v>
      </c>
      <c r="N2729" s="6" t="s">
        <v>80</v>
      </c>
      <c r="P2729" s="6" t="s">
        <v>13125</v>
      </c>
      <c r="S2729" s="6">
        <v>2398.0</v>
      </c>
      <c r="T2729" s="1" t="str">
        <f t="shared" si="1"/>
        <v>ICE002728</v>
      </c>
      <c r="U2729" s="1" t="str">
        <f>TRIM(B2729)&amp;" (ს.კ. "&amp;TRIM(F2729)&amp;") - "&amp;VLOOKUP(X2729,'Entity Types'!B:C,2,false)</f>
        <v>სი ფი აი ჯორჯია (ს.კ. 204969908) - შპს</v>
      </c>
      <c r="V2729" s="6" t="s">
        <v>13081</v>
      </c>
      <c r="W2729" s="6" t="s">
        <v>63</v>
      </c>
      <c r="X2729" s="6" t="s">
        <v>64</v>
      </c>
    </row>
    <row r="2730">
      <c r="A2730" s="5">
        <v>45685.80567699074</v>
      </c>
      <c r="B2730" s="6" t="s">
        <v>13126</v>
      </c>
      <c r="C2730" s="6" t="s">
        <v>9778</v>
      </c>
      <c r="D2730" s="1" t="str">
        <f>VLOOKUP(X2730,'Entity Types'!B:C,2,false)</f>
        <v>შპს</v>
      </c>
      <c r="E2730" s="1" t="b">
        <v>0</v>
      </c>
      <c r="F2730" s="6" t="s">
        <v>13127</v>
      </c>
      <c r="G2730" s="6" t="str">
        <f>VLOOKUP(W2730, Countries!B:H,7,false)</f>
        <v>საქართველო - GEO</v>
      </c>
      <c r="N2730" s="6" t="s">
        <v>80</v>
      </c>
      <c r="P2730" s="6" t="s">
        <v>13128</v>
      </c>
      <c r="S2730" s="6">
        <v>2370.0</v>
      </c>
      <c r="T2730" s="1" t="str">
        <f t="shared" si="1"/>
        <v>ICE002729</v>
      </c>
      <c r="U2730" s="1" t="str">
        <f>TRIM(B2730)&amp;" (ს.კ. "&amp;TRIM(F2730)&amp;") - "&amp;VLOOKUP(X2730,'Entity Types'!B:C,2,false)</f>
        <v>გთემ ჰოსფითალითი გრუპ (ს.კ. 445604640) - შპს</v>
      </c>
      <c r="V2730" s="6" t="s">
        <v>13081</v>
      </c>
      <c r="W2730" s="6" t="s">
        <v>63</v>
      </c>
      <c r="X2730" s="6" t="s">
        <v>64</v>
      </c>
    </row>
    <row r="2731">
      <c r="A2731" s="5">
        <v>45685.80567699074</v>
      </c>
      <c r="B2731" s="6" t="s">
        <v>13129</v>
      </c>
      <c r="C2731" s="6" t="s">
        <v>9778</v>
      </c>
      <c r="D2731" s="1" t="str">
        <f>VLOOKUP(X2731,'Entity Types'!B:C,2,false)</f>
        <v>შპს</v>
      </c>
      <c r="E2731" s="1" t="b">
        <v>0</v>
      </c>
      <c r="F2731" s="6" t="s">
        <v>13130</v>
      </c>
      <c r="G2731" s="6" t="str">
        <f>VLOOKUP(W2731, Countries!B:H,7,false)</f>
        <v>საქართველო - GEO</v>
      </c>
      <c r="N2731" s="6" t="s">
        <v>80</v>
      </c>
      <c r="P2731" s="6" t="s">
        <v>13131</v>
      </c>
      <c r="S2731" s="6">
        <v>2367.0</v>
      </c>
      <c r="T2731" s="1" t="str">
        <f t="shared" si="1"/>
        <v>ICE002730</v>
      </c>
      <c r="U2731" s="1" t="str">
        <f>TRIM(B2731)&amp;" (ს.კ. "&amp;TRIM(F2731)&amp;") - "&amp;VLOOKUP(X2731,'Entity Types'!B:C,2,false)</f>
        <v>PIAZZA MANAGEMENT (ს.კ. 445394369) - შპს</v>
      </c>
      <c r="V2731" s="6" t="s">
        <v>13081</v>
      </c>
      <c r="W2731" s="6" t="s">
        <v>63</v>
      </c>
      <c r="X2731" s="6" t="s">
        <v>64</v>
      </c>
    </row>
    <row r="2732">
      <c r="A2732" s="5">
        <v>45685.80567699074</v>
      </c>
      <c r="B2732" s="6" t="s">
        <v>13132</v>
      </c>
      <c r="C2732" s="6" t="s">
        <v>9778</v>
      </c>
      <c r="D2732" s="1" t="str">
        <f>VLOOKUP(X2732,'Entity Types'!B:C,2,false)</f>
        <v>შპს</v>
      </c>
      <c r="E2732" s="1" t="b">
        <v>0</v>
      </c>
      <c r="F2732" s="6" t="s">
        <v>13133</v>
      </c>
      <c r="G2732" s="6" t="str">
        <f>VLOOKUP(W2732, Countries!B:H,7,false)</f>
        <v>საქართველო - GEO</v>
      </c>
      <c r="N2732" s="6" t="s">
        <v>80</v>
      </c>
      <c r="P2732" s="6" t="s">
        <v>13134</v>
      </c>
      <c r="S2732" s="6">
        <v>2342.0</v>
      </c>
      <c r="T2732" s="1" t="str">
        <f t="shared" si="1"/>
        <v>ICE002731</v>
      </c>
      <c r="U2732" s="1" t="str">
        <f>TRIM(B2732)&amp;" (ს.კ. "&amp;TRIM(F2732)&amp;") - "&amp;VLOOKUP(X2732,'Entity Types'!B:C,2,false)</f>
        <v>ქაან ქონსთრაქშენ (ს.კ. 445718411) - შპს</v>
      </c>
      <c r="V2732" s="6" t="s">
        <v>13081</v>
      </c>
      <c r="W2732" s="6" t="s">
        <v>63</v>
      </c>
      <c r="X2732" s="6" t="s">
        <v>64</v>
      </c>
    </row>
    <row r="2733">
      <c r="A2733" s="5">
        <v>45685.80567699074</v>
      </c>
      <c r="B2733" s="6" t="s">
        <v>13135</v>
      </c>
      <c r="C2733" s="6" t="s">
        <v>9778</v>
      </c>
      <c r="D2733" s="1" t="str">
        <f>VLOOKUP(X2733,'Entity Types'!B:C,2,false)</f>
        <v>შპს</v>
      </c>
      <c r="E2733" s="1" t="b">
        <v>0</v>
      </c>
      <c r="F2733" s="6" t="s">
        <v>13136</v>
      </c>
      <c r="G2733" s="6" t="str">
        <f>VLOOKUP(W2733, Countries!B:H,7,false)</f>
        <v>საქართველო - GEO</v>
      </c>
      <c r="N2733" s="6" t="s">
        <v>80</v>
      </c>
      <c r="P2733" s="6" t="s">
        <v>13137</v>
      </c>
      <c r="S2733" s="6">
        <v>2100.0</v>
      </c>
      <c r="T2733" s="1" t="str">
        <f t="shared" si="1"/>
        <v>ICE002732</v>
      </c>
      <c r="U2733" s="1" t="str">
        <f>TRIM(B2733)&amp;" (ს.კ. "&amp;TRIM(F2733)&amp;") - "&amp;VLOOKUP(X2733,'Entity Types'!B:C,2,false)</f>
        <v>ადმირალ ფბ (ს.კ. 405586655) - შპს</v>
      </c>
      <c r="V2733" s="6" t="s">
        <v>13081</v>
      </c>
      <c r="W2733" s="6" t="s">
        <v>63</v>
      </c>
      <c r="X2733" s="6" t="s">
        <v>64</v>
      </c>
    </row>
    <row r="2734">
      <c r="A2734" s="5">
        <v>45686.67175820602</v>
      </c>
      <c r="B2734" s="6" t="s">
        <v>13138</v>
      </c>
      <c r="C2734" s="6" t="s">
        <v>9789</v>
      </c>
      <c r="D2734" s="1" t="str">
        <f>VLOOKUP(X2734,'Entity Types'!B:C,2,false)</f>
        <v>ფიზ. პირი</v>
      </c>
      <c r="E2734" s="1" t="b">
        <v>1</v>
      </c>
      <c r="F2734" s="6" t="s">
        <v>13139</v>
      </c>
      <c r="G2734" s="6" t="str">
        <f>VLOOKUP(W2734, Countries!B:H,7,false)</f>
        <v>საქართველო - GEO</v>
      </c>
      <c r="N2734" s="6" t="s">
        <v>80</v>
      </c>
      <c r="P2734" s="6" t="s">
        <v>13140</v>
      </c>
      <c r="S2734" s="6">
        <v>2647.0</v>
      </c>
      <c r="T2734" s="1" t="str">
        <f t="shared" si="1"/>
        <v>ICE002733</v>
      </c>
      <c r="U2734" s="1" t="str">
        <f>TRIM(B2734)&amp;" (ს.კ. "&amp;TRIM(F2734)&amp;") - "&amp;VLOOKUP(X2734,'Entity Types'!B:C,2,false)</f>
        <v>ხიმშიაშვილი ზურა (ს.კ. 61001076743) - ფიზ. პირი</v>
      </c>
      <c r="V2734" s="6" t="s">
        <v>13081</v>
      </c>
      <c r="W2734" s="6" t="s">
        <v>63</v>
      </c>
      <c r="X2734" s="6" t="s">
        <v>92</v>
      </c>
    </row>
    <row r="2735">
      <c r="A2735" s="5">
        <v>45686.67175820602</v>
      </c>
      <c r="B2735" s="6" t="s">
        <v>13141</v>
      </c>
      <c r="C2735" s="6" t="s">
        <v>9864</v>
      </c>
      <c r="D2735" s="1" t="str">
        <f>VLOOKUP(X2735,'Entity Types'!B:C,2,false)</f>
        <v>ინდ. მეწარმე</v>
      </c>
      <c r="E2735" s="1" t="b">
        <v>0</v>
      </c>
      <c r="F2735" s="6" t="s">
        <v>13142</v>
      </c>
      <c r="G2735" s="6" t="str">
        <f>VLOOKUP(W2735, Countries!B:H,7,false)</f>
        <v>საქართველო - GEO</v>
      </c>
      <c r="N2735" s="6" t="s">
        <v>80</v>
      </c>
      <c r="P2735" s="6" t="s">
        <v>13143</v>
      </c>
      <c r="S2735" s="6">
        <v>2813.0</v>
      </c>
      <c r="T2735" s="1" t="str">
        <f t="shared" si="1"/>
        <v>ICE002734</v>
      </c>
      <c r="U2735" s="1" t="str">
        <f>TRIM(B2735)&amp;" (ს.კ. "&amp;TRIM(F2735)&amp;") - "&amp;VLOOKUP(X2735,'Entity Types'!B:C,2,false)</f>
        <v>თეა მაღალდაძე (ს.კ. 57001015349) - ინდ. მეწარმე</v>
      </c>
      <c r="V2735" s="6" t="s">
        <v>13081</v>
      </c>
      <c r="W2735" s="6" t="s">
        <v>63</v>
      </c>
      <c r="X2735" s="6" t="s">
        <v>892</v>
      </c>
    </row>
    <row r="2736">
      <c r="A2736" s="5">
        <v>45686.67175820602</v>
      </c>
      <c r="B2736" s="6" t="s">
        <v>13144</v>
      </c>
      <c r="C2736" s="6" t="s">
        <v>9778</v>
      </c>
      <c r="D2736" s="1" t="str">
        <f>VLOOKUP(X2736,'Entity Types'!B:C,2,false)</f>
        <v>ამხანაგობა</v>
      </c>
      <c r="E2736" s="1" t="b">
        <v>0</v>
      </c>
      <c r="F2736" s="6" t="s">
        <v>13145</v>
      </c>
      <c r="G2736" s="6" t="str">
        <f>VLOOKUP(W2736, Countries!B:H,7,false)</f>
        <v>საქართველო - GEO</v>
      </c>
      <c r="N2736" s="6" t="s">
        <v>80</v>
      </c>
      <c r="P2736" s="6" t="s">
        <v>13146</v>
      </c>
      <c r="T2736" s="1" t="str">
        <f t="shared" si="1"/>
        <v>ICE002735</v>
      </c>
      <c r="U2736" s="1" t="str">
        <f>TRIM(B2736)&amp;" (ს.კ. "&amp;TRIM(F2736)&amp;") - "&amp;VLOOKUP(X2736,'Entity Types'!B:C,2,false)</f>
        <v>ფარნავაზ მეფის # 62 (ს.კ. 245665221) - ამხანაგობა</v>
      </c>
      <c r="V2736" s="6" t="s">
        <v>13081</v>
      </c>
      <c r="W2736" s="6" t="s">
        <v>63</v>
      </c>
      <c r="X2736" s="6" t="s">
        <v>259</v>
      </c>
    </row>
    <row r="2737">
      <c r="A2737" s="5">
        <v>45686.67175820602</v>
      </c>
      <c r="B2737" s="6" t="s">
        <v>13147</v>
      </c>
      <c r="C2737" s="6" t="s">
        <v>9864</v>
      </c>
      <c r="D2737" s="1" t="str">
        <f>VLOOKUP(X2737,'Entity Types'!B:C,2,false)</f>
        <v>ფიზ. პირი</v>
      </c>
      <c r="E2737" s="1" t="b">
        <v>1</v>
      </c>
      <c r="F2737" s="6" t="s">
        <v>13148</v>
      </c>
      <c r="G2737" s="6" t="str">
        <f>VLOOKUP(W2737, Countries!B:H,7,false)</f>
        <v>საქართველო - GEO</v>
      </c>
      <c r="N2737" s="6" t="s">
        <v>80</v>
      </c>
      <c r="P2737" s="6" t="s">
        <v>13149</v>
      </c>
      <c r="S2737" s="6">
        <v>2628.0</v>
      </c>
      <c r="T2737" s="1" t="str">
        <f t="shared" si="1"/>
        <v>ICE002736</v>
      </c>
      <c r="U2737" s="1" t="str">
        <f>TRIM(B2737)&amp;" (ს.კ. "&amp;TRIM(F2737)&amp;") - "&amp;VLOOKUP(X2737,'Entity Types'!B:C,2,false)</f>
        <v>ნატალია ვასილიევა (ს.კ. 01019013928) - ფიზ. პირი</v>
      </c>
      <c r="V2737" s="6" t="s">
        <v>13081</v>
      </c>
      <c r="W2737" s="6" t="s">
        <v>63</v>
      </c>
      <c r="X2737" s="6" t="s">
        <v>92</v>
      </c>
    </row>
    <row r="2738">
      <c r="A2738" s="5">
        <v>45686.67175820602</v>
      </c>
      <c r="B2738" s="6" t="s">
        <v>13150</v>
      </c>
      <c r="C2738" s="6" t="s">
        <v>9778</v>
      </c>
      <c r="D2738" s="1" t="str">
        <f>VLOOKUP(X2738,'Entity Types'!B:C,2,false)</f>
        <v>შპს</v>
      </c>
      <c r="E2738" s="1" t="b">
        <v>0</v>
      </c>
      <c r="F2738" s="6" t="s">
        <v>13151</v>
      </c>
      <c r="G2738" s="6" t="str">
        <f>VLOOKUP(W2738, Countries!B:H,7,false)</f>
        <v>საქართველო - GEO</v>
      </c>
      <c r="N2738" s="6" t="s">
        <v>80</v>
      </c>
      <c r="P2738" s="6" t="s">
        <v>13152</v>
      </c>
      <c r="S2738" s="6">
        <v>2625.0</v>
      </c>
      <c r="T2738" s="1" t="str">
        <f t="shared" si="1"/>
        <v>ICE002737</v>
      </c>
      <c r="U2738" s="1" t="str">
        <f>TRIM(B2738)&amp;" (ს.კ. "&amp;TRIM(F2738)&amp;") - "&amp;VLOOKUP(X2738,'Entity Types'!B:C,2,false)</f>
        <v>ემ სი ქონსთრაქშენ (ს.კ. 445558496) - შპს</v>
      </c>
      <c r="V2738" s="6" t="s">
        <v>13081</v>
      </c>
      <c r="W2738" s="6" t="s">
        <v>63</v>
      </c>
      <c r="X2738" s="6" t="s">
        <v>64</v>
      </c>
    </row>
    <row r="2739">
      <c r="A2739" s="5">
        <v>45686.67175820602</v>
      </c>
      <c r="B2739" s="6" t="s">
        <v>13153</v>
      </c>
      <c r="C2739" s="6" t="s">
        <v>9864</v>
      </c>
      <c r="D2739" s="1" t="str">
        <f>VLOOKUP(X2739,'Entity Types'!B:C,2,false)</f>
        <v>ფიზ. პირი</v>
      </c>
      <c r="E2739" s="1" t="b">
        <v>1</v>
      </c>
      <c r="F2739" s="6" t="s">
        <v>13154</v>
      </c>
      <c r="G2739" s="6" t="str">
        <f>VLOOKUP(W2739, Countries!B:H,7,false)</f>
        <v>საქართველო - GEO</v>
      </c>
      <c r="N2739" s="6" t="s">
        <v>80</v>
      </c>
      <c r="P2739" s="6" t="s">
        <v>13155</v>
      </c>
      <c r="S2739" s="6">
        <v>2634.0</v>
      </c>
      <c r="T2739" s="1" t="str">
        <f t="shared" si="1"/>
        <v>ICE002738</v>
      </c>
      <c r="U2739" s="1" t="str">
        <f>TRIM(B2739)&amp;" (ს.კ. "&amp;TRIM(F2739)&amp;") - "&amp;VLOOKUP(X2739,'Entity Types'!B:C,2,false)</f>
        <v>ეკატერინე გელაშვილი (ს.კ. 01023000852) - ფიზ. პირი</v>
      </c>
      <c r="V2739" s="6" t="s">
        <v>13081</v>
      </c>
      <c r="W2739" s="6" t="s">
        <v>63</v>
      </c>
      <c r="X2739" s="6" t="s">
        <v>92</v>
      </c>
    </row>
    <row r="2740">
      <c r="A2740" s="5">
        <v>45686.67175820602</v>
      </c>
      <c r="B2740" s="6" t="s">
        <v>13156</v>
      </c>
      <c r="C2740" s="6" t="s">
        <v>9864</v>
      </c>
      <c r="D2740" s="1" t="str">
        <f>VLOOKUP(X2740,'Entity Types'!B:C,2,false)</f>
        <v>ფიზ. პირი</v>
      </c>
      <c r="E2740" s="1" t="b">
        <v>1</v>
      </c>
      <c r="F2740" s="6" t="s">
        <v>13157</v>
      </c>
      <c r="G2740" s="6" t="str">
        <f>VLOOKUP(W2740, Countries!B:H,7,false)</f>
        <v>საქართველო - GEO</v>
      </c>
      <c r="N2740" s="6" t="s">
        <v>80</v>
      </c>
      <c r="P2740" s="6" t="s">
        <v>13158</v>
      </c>
      <c r="S2740" s="6">
        <v>2632.0</v>
      </c>
      <c r="T2740" s="1" t="str">
        <f t="shared" si="1"/>
        <v>ICE002739</v>
      </c>
      <c r="U2740" s="1" t="str">
        <f>TRIM(B2740)&amp;" (ს.კ. "&amp;TRIM(F2740)&amp;") - "&amp;VLOOKUP(X2740,'Entity Types'!B:C,2,false)</f>
        <v>გაგნიძე ნელი (ს.კ. 01006008918) - ფიზ. პირი</v>
      </c>
      <c r="V2740" s="6" t="s">
        <v>13081</v>
      </c>
      <c r="W2740" s="6" t="s">
        <v>63</v>
      </c>
      <c r="X2740" s="6" t="s">
        <v>92</v>
      </c>
    </row>
    <row r="2741">
      <c r="A2741" s="5">
        <v>45686.67175820602</v>
      </c>
      <c r="B2741" s="6" t="s">
        <v>13159</v>
      </c>
      <c r="C2741" s="6" t="s">
        <v>9789</v>
      </c>
      <c r="D2741" s="1" t="str">
        <f>VLOOKUP(X2741,'Entity Types'!B:C,2,false)</f>
        <v>ფიზ. პირი</v>
      </c>
      <c r="E2741" s="1" t="b">
        <v>1</v>
      </c>
      <c r="F2741" s="6" t="s">
        <v>13160</v>
      </c>
      <c r="G2741" s="6" t="str">
        <f>VLOOKUP(W2741, Countries!B:H,7,false)</f>
        <v>საქართველო - GEO</v>
      </c>
      <c r="N2741" s="6" t="s">
        <v>80</v>
      </c>
      <c r="P2741" s="6" t="s">
        <v>13161</v>
      </c>
      <c r="S2741" s="6">
        <v>2609.0</v>
      </c>
      <c r="T2741" s="1" t="str">
        <f t="shared" si="1"/>
        <v>ICE002740</v>
      </c>
      <c r="U2741" s="1" t="str">
        <f>TRIM(B2741)&amp;" (ს.კ. "&amp;TRIM(F2741)&amp;") - "&amp;VLOOKUP(X2741,'Entity Types'!B:C,2,false)</f>
        <v>მურუსიძე გიორგი (ს.კ. 61001034832) - ფიზ. პირი</v>
      </c>
      <c r="V2741" s="6" t="s">
        <v>13081</v>
      </c>
      <c r="W2741" s="6" t="s">
        <v>63</v>
      </c>
      <c r="X2741" s="6" t="s">
        <v>92</v>
      </c>
    </row>
    <row r="2742">
      <c r="A2742" s="5">
        <v>45686.67175820602</v>
      </c>
      <c r="B2742" s="6" t="s">
        <v>13162</v>
      </c>
      <c r="C2742" s="6" t="s">
        <v>9864</v>
      </c>
      <c r="D2742" s="1" t="str">
        <f>VLOOKUP(X2742,'Entity Types'!B:C,2,false)</f>
        <v>ფიზ. პირი</v>
      </c>
      <c r="E2742" s="1" t="b">
        <v>1</v>
      </c>
      <c r="F2742" s="6" t="s">
        <v>13163</v>
      </c>
      <c r="G2742" s="6" t="str">
        <f>VLOOKUP(W2742, Countries!B:H,7,false)</f>
        <v>საქართველო - GEO</v>
      </c>
      <c r="N2742" s="6" t="s">
        <v>80</v>
      </c>
      <c r="P2742" s="6" t="s">
        <v>13164</v>
      </c>
      <c r="S2742" s="6">
        <v>2639.0</v>
      </c>
      <c r="T2742" s="1" t="str">
        <f t="shared" si="1"/>
        <v>ICE002741</v>
      </c>
      <c r="U2742" s="1" t="str">
        <f>TRIM(B2742)&amp;" (ს.კ. "&amp;TRIM(F2742)&amp;") - "&amp;VLOOKUP(X2742,'Entity Types'!B:C,2,false)</f>
        <v>პარავიანი ალვინა (ს.კ. 01014004683) - ფიზ. პირი</v>
      </c>
      <c r="V2742" s="6" t="s">
        <v>13081</v>
      </c>
      <c r="W2742" s="6" t="s">
        <v>63</v>
      </c>
      <c r="X2742" s="6" t="s">
        <v>92</v>
      </c>
    </row>
    <row r="2743">
      <c r="A2743" s="5">
        <v>45686.67175820602</v>
      </c>
      <c r="B2743" s="6" t="s">
        <v>13165</v>
      </c>
      <c r="C2743" s="6" t="s">
        <v>9789</v>
      </c>
      <c r="D2743" s="1" t="str">
        <f>VLOOKUP(X2743,'Entity Types'!B:C,2,false)</f>
        <v>ფიზ. პირი</v>
      </c>
      <c r="E2743" s="1" t="b">
        <v>1</v>
      </c>
      <c r="F2743" s="6" t="s">
        <v>13166</v>
      </c>
      <c r="G2743" s="6" t="str">
        <f>VLOOKUP(W2743, Countries!B:H,7,false)</f>
        <v>საქართველო - GEO</v>
      </c>
      <c r="N2743" s="6" t="s">
        <v>80</v>
      </c>
      <c r="P2743" s="6" t="s">
        <v>13167</v>
      </c>
      <c r="T2743" s="1" t="str">
        <f t="shared" si="1"/>
        <v>ICE002742</v>
      </c>
      <c r="U2743" s="1" t="str">
        <f>TRIM(B2743)&amp;" (ს.კ. "&amp;TRIM(F2743)&amp;") - "&amp;VLOOKUP(X2743,'Entity Types'!B:C,2,false)</f>
        <v>თავაძე თამაზი (ს.კ. 01019014393) - ფიზ. პირი</v>
      </c>
      <c r="V2743" s="6" t="s">
        <v>13081</v>
      </c>
      <c r="W2743" s="6" t="s">
        <v>63</v>
      </c>
      <c r="X2743" s="6" t="s">
        <v>92</v>
      </c>
    </row>
    <row r="2744">
      <c r="A2744" s="5">
        <v>45686.67175820602</v>
      </c>
      <c r="B2744" s="6" t="s">
        <v>13168</v>
      </c>
      <c r="C2744" s="6" t="s">
        <v>9778</v>
      </c>
      <c r="D2744" s="1" t="str">
        <f>VLOOKUP(X2744,'Entity Types'!B:C,2,false)</f>
        <v>სს</v>
      </c>
      <c r="E2744" s="1" t="b">
        <v>0</v>
      </c>
      <c r="F2744" s="6" t="s">
        <v>13169</v>
      </c>
      <c r="G2744" s="6" t="str">
        <f>VLOOKUP(W2744, Countries!B:H,7,false)</f>
        <v>საქართველო - GEO</v>
      </c>
      <c r="N2744" s="6" t="s">
        <v>80</v>
      </c>
      <c r="P2744" s="6" t="s">
        <v>13170</v>
      </c>
      <c r="T2744" s="1" t="str">
        <f t="shared" si="1"/>
        <v>ICE002743</v>
      </c>
      <c r="U2744" s="1" t="str">
        <f>TRIM(B2744)&amp;" (ს.კ. "&amp;TRIM(F2744)&amp;") - "&amp;VLOOKUP(X2744,'Entity Types'!B:C,2,false)</f>
        <v>თიბისი ლიზინგი (ს.კ. 205016560) - სს</v>
      </c>
      <c r="V2744" s="6" t="s">
        <v>13081</v>
      </c>
      <c r="W2744" s="6" t="s">
        <v>63</v>
      </c>
      <c r="X2744" s="6" t="s">
        <v>99</v>
      </c>
    </row>
    <row r="2745">
      <c r="A2745" s="5">
        <v>45686.67175820602</v>
      </c>
      <c r="B2745" s="6" t="s">
        <v>13171</v>
      </c>
      <c r="C2745" s="6" t="s">
        <v>9789</v>
      </c>
      <c r="D2745" s="1" t="str">
        <f>VLOOKUP(X2745,'Entity Types'!B:C,2,false)</f>
        <v>ფიზ. პირი</v>
      </c>
      <c r="E2745" s="1" t="b">
        <v>1</v>
      </c>
      <c r="F2745" s="6" t="s">
        <v>7765</v>
      </c>
      <c r="G2745" s="6" t="str">
        <f>VLOOKUP(W2745, Countries!B:H,7,false)</f>
        <v>საქართველო - GEO</v>
      </c>
      <c r="N2745" s="6" t="s">
        <v>80</v>
      </c>
      <c r="P2745" s="6" t="s">
        <v>13172</v>
      </c>
      <c r="S2745" s="6">
        <v>2538.0</v>
      </c>
      <c r="T2745" s="1" t="str">
        <f t="shared" si="1"/>
        <v>ICE002744</v>
      </c>
      <c r="U2745" s="1" t="str">
        <f>TRIM(B2745)&amp;" (ს.კ. "&amp;TRIM(F2745)&amp;") - "&amp;VLOOKUP(X2745,'Entity Types'!B:C,2,false)</f>
        <v>ლეკვეიშვილი გრიგოლ (ს.კ. 01001010845) - ფიზ. პირი</v>
      </c>
      <c r="V2745" s="6" t="s">
        <v>13081</v>
      </c>
      <c r="W2745" s="6" t="s">
        <v>63</v>
      </c>
      <c r="X2745" s="6" t="s">
        <v>92</v>
      </c>
    </row>
    <row r="2746">
      <c r="A2746" s="5">
        <v>45686.67175820602</v>
      </c>
      <c r="B2746" s="6" t="s">
        <v>13173</v>
      </c>
      <c r="C2746" s="6" t="s">
        <v>9789</v>
      </c>
      <c r="D2746" s="1" t="str">
        <f>VLOOKUP(X2746,'Entity Types'!B:C,2,false)</f>
        <v>ფიზ. პირი</v>
      </c>
      <c r="E2746" s="1" t="b">
        <v>1</v>
      </c>
      <c r="F2746" s="6" t="s">
        <v>13174</v>
      </c>
      <c r="G2746" s="6" t="str">
        <f>VLOOKUP(W2746, Countries!B:H,7,false)</f>
        <v>საქართველო - GEO</v>
      </c>
      <c r="N2746" s="6" t="s">
        <v>80</v>
      </c>
      <c r="P2746" s="6" t="s">
        <v>13175</v>
      </c>
      <c r="S2746" s="6">
        <v>2536.0</v>
      </c>
      <c r="T2746" s="1" t="str">
        <f t="shared" si="1"/>
        <v>ICE002745</v>
      </c>
      <c r="U2746" s="1" t="str">
        <f>TRIM(B2746)&amp;" (ს.კ. "&amp;TRIM(F2746)&amp;") - "&amp;VLOOKUP(X2746,'Entity Types'!B:C,2,false)</f>
        <v>ქურცაძე ვასო (ს.კ. 18001065894) - ფიზ. პირი</v>
      </c>
      <c r="V2746" s="6" t="s">
        <v>13081</v>
      </c>
      <c r="W2746" s="6" t="s">
        <v>63</v>
      </c>
      <c r="X2746" s="6" t="s">
        <v>92</v>
      </c>
    </row>
    <row r="2747">
      <c r="A2747" s="5">
        <v>45686.67175820602</v>
      </c>
      <c r="B2747" s="6" t="s">
        <v>13176</v>
      </c>
      <c r="C2747" s="6" t="s">
        <v>9789</v>
      </c>
      <c r="D2747" s="1" t="str">
        <f>VLOOKUP(X2747,'Entity Types'!B:C,2,false)</f>
        <v>ფიზ. პირი</v>
      </c>
      <c r="E2747" s="1" t="b">
        <v>1</v>
      </c>
      <c r="F2747" s="6" t="s">
        <v>13177</v>
      </c>
      <c r="G2747" s="6" t="str">
        <f>VLOOKUP(W2747, Countries!B:H,7,false)</f>
        <v>საქართველო - GEO</v>
      </c>
      <c r="N2747" s="6" t="s">
        <v>80</v>
      </c>
      <c r="P2747" s="6" t="s">
        <v>13178</v>
      </c>
      <c r="T2747" s="1" t="str">
        <f t="shared" si="1"/>
        <v>ICE002746</v>
      </c>
      <c r="U2747" s="1" t="str">
        <f>TRIM(B2747)&amp;" (ს.კ. "&amp;TRIM(F2747)&amp;") - "&amp;VLOOKUP(X2747,'Entity Types'!B:C,2,false)</f>
        <v>ივანე კონტრიძე (ს.კ. 01024066432) - ფიზ. პირი</v>
      </c>
      <c r="V2747" s="6" t="s">
        <v>13081</v>
      </c>
      <c r="W2747" s="6" t="s">
        <v>63</v>
      </c>
      <c r="X2747" s="6" t="s">
        <v>92</v>
      </c>
    </row>
    <row r="2748">
      <c r="A2748" s="5">
        <v>45686.67175820602</v>
      </c>
      <c r="B2748" s="6" t="s">
        <v>13179</v>
      </c>
      <c r="C2748" s="6" t="s">
        <v>9864</v>
      </c>
      <c r="D2748" s="1" t="str">
        <f>VLOOKUP(X2748,'Entity Types'!B:C,2,false)</f>
        <v>ფიზ. პირი</v>
      </c>
      <c r="E2748" s="1" t="b">
        <v>1</v>
      </c>
      <c r="F2748" s="6" t="s">
        <v>13180</v>
      </c>
      <c r="G2748" s="6" t="str">
        <f>VLOOKUP(W2748, Countries!B:H,7,false)</f>
        <v>საქართველო - GEO</v>
      </c>
      <c r="N2748" s="6" t="s">
        <v>80</v>
      </c>
      <c r="P2748" s="6" t="s">
        <v>13181</v>
      </c>
      <c r="S2748" s="6">
        <v>2531.0</v>
      </c>
      <c r="T2748" s="1" t="str">
        <f t="shared" si="1"/>
        <v>ICE002747</v>
      </c>
      <c r="U2748" s="1" t="str">
        <f>TRIM(B2748)&amp;" (ს.კ. "&amp;TRIM(F2748)&amp;") - "&amp;VLOOKUP(X2748,'Entity Types'!B:C,2,false)</f>
        <v>ლომიძე ლიანა (ს.კ. 01117067344) - ფიზ. პირი</v>
      </c>
      <c r="V2748" s="6" t="s">
        <v>13081</v>
      </c>
      <c r="W2748" s="6" t="s">
        <v>63</v>
      </c>
      <c r="X2748" s="6" t="s">
        <v>92</v>
      </c>
    </row>
    <row r="2749">
      <c r="A2749" s="5">
        <v>45686.67175820602</v>
      </c>
      <c r="B2749" s="6" t="s">
        <v>13182</v>
      </c>
      <c r="C2749" s="6" t="s">
        <v>9789</v>
      </c>
      <c r="D2749" s="1" t="str">
        <f>VLOOKUP(X2749,'Entity Types'!B:C,2,false)</f>
        <v>ინდ. მეწარმე</v>
      </c>
      <c r="E2749" s="1" t="b">
        <v>0</v>
      </c>
      <c r="F2749" s="6" t="s">
        <v>13183</v>
      </c>
      <c r="G2749" s="6" t="str">
        <f>VLOOKUP(W2749, Countries!B:H,7,false)</f>
        <v>საქართველო - GEO</v>
      </c>
      <c r="N2749" s="6" t="s">
        <v>80</v>
      </c>
      <c r="P2749" s="6" t="s">
        <v>13184</v>
      </c>
      <c r="S2749" s="6">
        <v>2522.0</v>
      </c>
      <c r="T2749" s="1" t="str">
        <f t="shared" si="1"/>
        <v>ICE002748</v>
      </c>
      <c r="U2749" s="1" t="str">
        <f>TRIM(B2749)&amp;" (ს.კ. "&amp;TRIM(F2749)&amp;") - "&amp;VLOOKUP(X2749,'Entity Types'!B:C,2,false)</f>
        <v>ნიკოლოზ ოსეფაიშვილი (ს.კ. 46001001477) - ინდ. მეწარმე</v>
      </c>
      <c r="V2749" s="6" t="s">
        <v>13081</v>
      </c>
      <c r="W2749" s="6" t="s">
        <v>63</v>
      </c>
      <c r="X2749" s="6" t="s">
        <v>892</v>
      </c>
    </row>
    <row r="2750">
      <c r="A2750" s="5">
        <v>45686.67175820602</v>
      </c>
      <c r="B2750" s="6" t="s">
        <v>13185</v>
      </c>
      <c r="C2750" s="6" t="s">
        <v>9864</v>
      </c>
      <c r="D2750" s="1" t="str">
        <f>VLOOKUP(X2750,'Entity Types'!B:C,2,false)</f>
        <v>ფიზ. პირი</v>
      </c>
      <c r="E2750" s="1" t="b">
        <v>1</v>
      </c>
      <c r="F2750" s="6" t="s">
        <v>13186</v>
      </c>
      <c r="G2750" s="6" t="str">
        <f>VLOOKUP(W2750, Countries!B:H,7,false)</f>
        <v>საქართველო - GEO</v>
      </c>
      <c r="N2750" s="6" t="s">
        <v>80</v>
      </c>
      <c r="P2750" s="6" t="s">
        <v>13187</v>
      </c>
      <c r="S2750" s="6">
        <v>2550.0</v>
      </c>
      <c r="T2750" s="1" t="str">
        <f t="shared" si="1"/>
        <v>ICE002749</v>
      </c>
      <c r="U2750" s="1" t="str">
        <f>TRIM(B2750)&amp;" (ს.კ. "&amp;TRIM(F2750)&amp;") - "&amp;VLOOKUP(X2750,'Entity Types'!B:C,2,false)</f>
        <v>ეკატერინე ჭავჭავაძე (ს.კ. 01009010735) - ფიზ. პირი</v>
      </c>
      <c r="V2750" s="6" t="s">
        <v>13081</v>
      </c>
      <c r="W2750" s="6" t="s">
        <v>63</v>
      </c>
      <c r="X2750" s="6" t="s">
        <v>92</v>
      </c>
    </row>
    <row r="2751">
      <c r="A2751" s="5">
        <v>45686.67175820602</v>
      </c>
      <c r="B2751" s="6" t="s">
        <v>13188</v>
      </c>
      <c r="C2751" s="6" t="s">
        <v>9789</v>
      </c>
      <c r="D2751" s="1" t="str">
        <f>VLOOKUP(X2751,'Entity Types'!B:C,2,false)</f>
        <v>ფიზ. პირი</v>
      </c>
      <c r="E2751" s="1" t="b">
        <v>1</v>
      </c>
      <c r="F2751" s="6" t="s">
        <v>13189</v>
      </c>
      <c r="G2751" s="6" t="str">
        <f>VLOOKUP(W2751, Countries!B:H,7,false)</f>
        <v>საქართველო - GEO</v>
      </c>
      <c r="N2751" s="6" t="s">
        <v>80</v>
      </c>
      <c r="P2751" s="6" t="s">
        <v>13190</v>
      </c>
      <c r="S2751" s="6">
        <v>2549.0</v>
      </c>
      <c r="T2751" s="1" t="str">
        <f t="shared" si="1"/>
        <v>ICE002750</v>
      </c>
      <c r="U2751" s="1" t="str">
        <f>TRIM(B2751)&amp;" (ს.კ. "&amp;TRIM(F2751)&amp;") - "&amp;VLOOKUP(X2751,'Entity Types'!B:C,2,false)</f>
        <v>გოგოტიშვილი კობა (ს.კ. 33001026839) - ფიზ. პირი</v>
      </c>
      <c r="V2751" s="6" t="s">
        <v>13081</v>
      </c>
      <c r="W2751" s="6" t="s">
        <v>63</v>
      </c>
      <c r="X2751" s="6" t="s">
        <v>92</v>
      </c>
    </row>
    <row r="2752">
      <c r="A2752" s="5">
        <v>45686.67175820602</v>
      </c>
      <c r="B2752" s="6" t="s">
        <v>13191</v>
      </c>
      <c r="C2752" s="6" t="s">
        <v>9864</v>
      </c>
      <c r="D2752" s="1" t="str">
        <f>VLOOKUP(X2752,'Entity Types'!B:C,2,false)</f>
        <v>ფიზ. პირი</v>
      </c>
      <c r="E2752" s="1" t="b">
        <v>1</v>
      </c>
      <c r="F2752" s="6" t="s">
        <v>13192</v>
      </c>
      <c r="G2752" s="6" t="str">
        <f>VLOOKUP(W2752, Countries!B:H,7,false)</f>
        <v>საქართველო - GEO</v>
      </c>
      <c r="N2752" s="6" t="s">
        <v>80</v>
      </c>
      <c r="P2752" s="6" t="s">
        <v>13193</v>
      </c>
      <c r="S2752" s="6">
        <v>2514.0</v>
      </c>
      <c r="T2752" s="1" t="str">
        <f t="shared" si="1"/>
        <v>ICE002751</v>
      </c>
      <c r="U2752" s="1" t="str">
        <f>TRIM(B2752)&amp;" (ს.კ. "&amp;TRIM(F2752)&amp;") - "&amp;VLOOKUP(X2752,'Entity Types'!B:C,2,false)</f>
        <v>ანა გაგუა (ს.კ. 60001021539) - ფიზ. პირი</v>
      </c>
      <c r="V2752" s="6" t="s">
        <v>13081</v>
      </c>
      <c r="W2752" s="6" t="s">
        <v>63</v>
      </c>
      <c r="X2752" s="6" t="s">
        <v>92</v>
      </c>
    </row>
    <row r="2753">
      <c r="A2753" s="5">
        <v>45686.67175820602</v>
      </c>
      <c r="B2753" s="6" t="s">
        <v>13194</v>
      </c>
      <c r="C2753" s="6" t="s">
        <v>9789</v>
      </c>
      <c r="D2753" s="1" t="str">
        <f>VLOOKUP(X2753,'Entity Types'!B:C,2,false)</f>
        <v>ფიზ. პირი</v>
      </c>
      <c r="E2753" s="1" t="b">
        <v>1</v>
      </c>
      <c r="F2753" s="6" t="s">
        <v>13195</v>
      </c>
      <c r="G2753" s="6" t="str">
        <f>VLOOKUP(W2753, Countries!B:H,7,false)</f>
        <v>საქართველო - GEO</v>
      </c>
      <c r="N2753" s="6" t="s">
        <v>80</v>
      </c>
      <c r="P2753" s="6" t="s">
        <v>13196</v>
      </c>
      <c r="S2753" s="6">
        <v>2499.0</v>
      </c>
      <c r="T2753" s="1" t="str">
        <f t="shared" si="1"/>
        <v>ICE002752</v>
      </c>
      <c r="U2753" s="1" t="str">
        <f>TRIM(B2753)&amp;" (ს.კ. "&amp;TRIM(F2753)&amp;") - "&amp;VLOOKUP(X2753,'Entity Types'!B:C,2,false)</f>
        <v>ვეკუა ლაშა (ს.კ. 01027060345) - ფიზ. პირი</v>
      </c>
      <c r="V2753" s="6" t="s">
        <v>13081</v>
      </c>
      <c r="W2753" s="6" t="s">
        <v>63</v>
      </c>
      <c r="X2753" s="6" t="s">
        <v>92</v>
      </c>
    </row>
    <row r="2754">
      <c r="A2754" s="5">
        <v>45686.67175820602</v>
      </c>
      <c r="B2754" s="6" t="s">
        <v>13197</v>
      </c>
      <c r="C2754" s="6" t="s">
        <v>9864</v>
      </c>
      <c r="D2754" s="1" t="str">
        <f>VLOOKUP(X2754,'Entity Types'!B:C,2,false)</f>
        <v>ინდ. მეწარმე</v>
      </c>
      <c r="E2754" s="1" t="b">
        <v>0</v>
      </c>
      <c r="F2754" s="6" t="s">
        <v>13198</v>
      </c>
      <c r="G2754" s="6" t="str">
        <f>VLOOKUP(W2754, Countries!B:H,7,false)</f>
        <v>საქართველო - GEO</v>
      </c>
      <c r="N2754" s="6" t="s">
        <v>80</v>
      </c>
      <c r="P2754" s="6" t="s">
        <v>13199</v>
      </c>
      <c r="S2754" s="6">
        <v>2052.0</v>
      </c>
      <c r="T2754" s="1" t="str">
        <f t="shared" si="1"/>
        <v>ICE002753</v>
      </c>
      <c r="U2754" s="1" t="str">
        <f>TRIM(B2754)&amp;" (ს.კ. "&amp;TRIM(F2754)&amp;") - "&amp;VLOOKUP(X2754,'Entity Types'!B:C,2,false)</f>
        <v>თამარი კირცხალია (ს.კ. 39001037048) - ინდ. მეწარმე</v>
      </c>
      <c r="V2754" s="6" t="s">
        <v>13081</v>
      </c>
      <c r="W2754" s="6" t="s">
        <v>63</v>
      </c>
      <c r="X2754" s="6" t="s">
        <v>892</v>
      </c>
    </row>
    <row r="2755">
      <c r="A2755" s="5">
        <v>45686.67175820602</v>
      </c>
      <c r="B2755" s="6" t="s">
        <v>13200</v>
      </c>
      <c r="C2755" s="6" t="s">
        <v>9864</v>
      </c>
      <c r="D2755" s="1" t="str">
        <f>VLOOKUP(X2755,'Entity Types'!B:C,2,false)</f>
        <v>ფიზ. პირი</v>
      </c>
      <c r="E2755" s="1" t="b">
        <v>1</v>
      </c>
      <c r="F2755" s="6" t="s">
        <v>13201</v>
      </c>
      <c r="G2755" s="6" t="str">
        <f>VLOOKUP(W2755, Countries!B:H,7,false)</f>
        <v>საქართველო - GEO</v>
      </c>
      <c r="N2755" s="6" t="s">
        <v>80</v>
      </c>
      <c r="P2755" s="6" t="s">
        <v>13202</v>
      </c>
      <c r="S2755" s="6">
        <v>2459.0</v>
      </c>
      <c r="T2755" s="1" t="str">
        <f t="shared" si="1"/>
        <v>ICE002754</v>
      </c>
      <c r="U2755" s="1" t="str">
        <f>TRIM(B2755)&amp;" (ს.კ. "&amp;TRIM(F2755)&amp;") - "&amp;VLOOKUP(X2755,'Entity Types'!B:C,2,false)</f>
        <v>ლაბარტყავა მარიამ (ს.კ. 01008043151) - ფიზ. პირი</v>
      </c>
      <c r="V2755" s="6" t="s">
        <v>13081</v>
      </c>
      <c r="W2755" s="6" t="s">
        <v>63</v>
      </c>
      <c r="X2755" s="6" t="s">
        <v>92</v>
      </c>
    </row>
    <row r="2756">
      <c r="A2756" s="5">
        <v>45686.67175820602</v>
      </c>
      <c r="B2756" s="6" t="s">
        <v>13203</v>
      </c>
      <c r="C2756" s="6" t="s">
        <v>9789</v>
      </c>
      <c r="D2756" s="1" t="str">
        <f>VLOOKUP(X2756,'Entity Types'!B:C,2,false)</f>
        <v>ფიზ. პირი</v>
      </c>
      <c r="E2756" s="1" t="b">
        <v>1</v>
      </c>
      <c r="F2756" s="6" t="s">
        <v>13204</v>
      </c>
      <c r="G2756" s="6" t="str">
        <f>VLOOKUP(W2756, Countries!B:H,7,false)</f>
        <v>საქართველო - GEO</v>
      </c>
      <c r="N2756" s="6" t="s">
        <v>80</v>
      </c>
      <c r="P2756" s="6" t="s">
        <v>13205</v>
      </c>
      <c r="S2756" s="6">
        <v>2353.0</v>
      </c>
      <c r="T2756" s="1" t="str">
        <f t="shared" si="1"/>
        <v>ICE002755</v>
      </c>
      <c r="U2756" s="1" t="str">
        <f>TRIM(B2756)&amp;" (ს.კ. "&amp;TRIM(F2756)&amp;") - "&amp;VLOOKUP(X2756,'Entity Types'!B:C,2,false)</f>
        <v>მუსაევი აფიგ (ს.კ. 28001094098) - ფიზ. პირი</v>
      </c>
      <c r="V2756" s="6" t="s">
        <v>13081</v>
      </c>
      <c r="W2756" s="6" t="s">
        <v>63</v>
      </c>
      <c r="X2756" s="6" t="s">
        <v>92</v>
      </c>
    </row>
    <row r="2757">
      <c r="A2757" s="5">
        <v>45686.67175820602</v>
      </c>
      <c r="B2757" s="6" t="s">
        <v>13206</v>
      </c>
      <c r="C2757" s="6" t="s">
        <v>9789</v>
      </c>
      <c r="D2757" s="1" t="str">
        <f>VLOOKUP(X2757,'Entity Types'!B:C,2,false)</f>
        <v>ფიზ. პირი</v>
      </c>
      <c r="E2757" s="1" t="b">
        <v>1</v>
      </c>
      <c r="F2757" s="6" t="s">
        <v>13207</v>
      </c>
      <c r="G2757" s="6" t="str">
        <f>VLOOKUP(W2757, Countries!B:H,7,false)</f>
        <v>საქართველო - GEO</v>
      </c>
      <c r="N2757" s="6" t="s">
        <v>80</v>
      </c>
      <c r="P2757" s="6" t="s">
        <v>13208</v>
      </c>
      <c r="S2757" s="6">
        <v>2205.0</v>
      </c>
      <c r="T2757" s="1" t="str">
        <f t="shared" si="1"/>
        <v>ICE002756</v>
      </c>
      <c r="U2757" s="1" t="str">
        <f>TRIM(B2757)&amp;" (ს.კ. "&amp;TRIM(F2757)&amp;") - "&amp;VLOOKUP(X2757,'Entity Types'!B:C,2,false)</f>
        <v>ბერიძე არჩილ (ს.კ. 61001032541) - ფიზ. პირი</v>
      </c>
      <c r="V2757" s="6" t="s">
        <v>13081</v>
      </c>
      <c r="W2757" s="6" t="s">
        <v>63</v>
      </c>
      <c r="X2757" s="6" t="s">
        <v>92</v>
      </c>
    </row>
    <row r="2758">
      <c r="A2758" s="5">
        <v>45686.67175820602</v>
      </c>
      <c r="B2758" s="6" t="s">
        <v>13209</v>
      </c>
      <c r="C2758" s="6" t="s">
        <v>9864</v>
      </c>
      <c r="D2758" s="1" t="str">
        <f>VLOOKUP(X2758,'Entity Types'!B:C,2,false)</f>
        <v>ფიზ. პირი</v>
      </c>
      <c r="E2758" s="1" t="b">
        <v>0</v>
      </c>
      <c r="F2758" s="6" t="s">
        <v>13210</v>
      </c>
      <c r="G2758" s="6" t="str">
        <f>VLOOKUP(W2758, Countries!B:H,7,false)</f>
        <v>საქართველო - GEO</v>
      </c>
      <c r="N2758" s="6" t="s">
        <v>80</v>
      </c>
      <c r="P2758" s="6" t="s">
        <v>13211</v>
      </c>
      <c r="T2758" s="1" t="str">
        <f t="shared" si="1"/>
        <v>ICE002757</v>
      </c>
      <c r="U2758" s="1" t="str">
        <f>TRIM(B2758)&amp;" (ს.კ. "&amp;TRIM(F2758)&amp;") - "&amp;VLOOKUP(X2758,'Entity Types'!B:C,2,false)</f>
        <v>ვერჰეიჯ ნორა (ს.კ. NV0C25JD1) - ფიზ. პირი</v>
      </c>
      <c r="V2758" s="6" t="s">
        <v>13081</v>
      </c>
      <c r="W2758" s="6" t="s">
        <v>63</v>
      </c>
      <c r="X2758" s="6" t="s">
        <v>92</v>
      </c>
    </row>
    <row r="2759">
      <c r="A2759" s="5">
        <v>45686.67175820602</v>
      </c>
      <c r="B2759" s="6" t="s">
        <v>13212</v>
      </c>
      <c r="C2759" s="6" t="s">
        <v>9789</v>
      </c>
      <c r="D2759" s="1" t="str">
        <f>VLOOKUP(X2759,'Entity Types'!B:C,2,false)</f>
        <v>ფიზ. პირი</v>
      </c>
      <c r="E2759" s="1" t="b">
        <v>1</v>
      </c>
      <c r="F2759" s="6" t="s">
        <v>13213</v>
      </c>
      <c r="G2759" s="6" t="str">
        <f>VLOOKUP(W2759, Countries!B:H,7,false)</f>
        <v>საქართველო - GEO</v>
      </c>
      <c r="N2759" s="6" t="s">
        <v>80</v>
      </c>
      <c r="P2759" s="6" t="s">
        <v>13214</v>
      </c>
      <c r="S2759" s="6">
        <v>2278.0</v>
      </c>
      <c r="T2759" s="1" t="str">
        <f t="shared" si="1"/>
        <v>ICE002758</v>
      </c>
      <c r="U2759" s="1" t="str">
        <f>TRIM(B2759)&amp;" (ს.კ. "&amp;TRIM(F2759)&amp;") - "&amp;VLOOKUP(X2759,'Entity Types'!B:C,2,false)</f>
        <v>დარჩია გიორგი (ს.კ. 61001032895) - ფიზ. პირი</v>
      </c>
      <c r="V2759" s="6" t="s">
        <v>13081</v>
      </c>
      <c r="W2759" s="6" t="s">
        <v>63</v>
      </c>
      <c r="X2759" s="6" t="s">
        <v>92</v>
      </c>
    </row>
    <row r="2760">
      <c r="A2760" s="5">
        <v>45686.67175820602</v>
      </c>
      <c r="B2760" s="6" t="s">
        <v>13215</v>
      </c>
      <c r="C2760" s="6" t="s">
        <v>9864</v>
      </c>
      <c r="D2760" s="1" t="str">
        <f>VLOOKUP(X2760,'Entity Types'!B:C,2,false)</f>
        <v>ფიზ. პირი</v>
      </c>
      <c r="E2760" s="1" t="b">
        <v>1</v>
      </c>
      <c r="F2760" s="6" t="s">
        <v>13216</v>
      </c>
      <c r="G2760" s="6" t="str">
        <f>VLOOKUP(W2760, Countries!B:H,7,false)</f>
        <v>საქართველო - GEO</v>
      </c>
      <c r="N2760" s="6" t="s">
        <v>80</v>
      </c>
      <c r="P2760" s="6" t="s">
        <v>13217</v>
      </c>
      <c r="S2760" s="6">
        <v>2112.0</v>
      </c>
      <c r="T2760" s="1" t="str">
        <f t="shared" si="1"/>
        <v>ICE002759</v>
      </c>
      <c r="U2760" s="1" t="str">
        <f>TRIM(B2760)&amp;" (ს.კ. "&amp;TRIM(F2760)&amp;") - "&amp;VLOOKUP(X2760,'Entity Types'!B:C,2,false)</f>
        <v>ჩოჩია სალომეია (ს.კ. 01208068454) - ფიზ. პირი</v>
      </c>
      <c r="V2760" s="6" t="s">
        <v>13081</v>
      </c>
      <c r="W2760" s="6" t="s">
        <v>63</v>
      </c>
      <c r="X2760" s="6" t="s">
        <v>92</v>
      </c>
    </row>
    <row r="2761">
      <c r="A2761" s="5">
        <v>45687.44648153935</v>
      </c>
      <c r="B2761" s="6" t="s">
        <v>13218</v>
      </c>
      <c r="C2761" s="6" t="s">
        <v>9789</v>
      </c>
      <c r="D2761" s="1" t="str">
        <f>VLOOKUP(X2761,'Entity Types'!B:C,2,false)</f>
        <v>ფიზ. პირი</v>
      </c>
      <c r="E2761" s="1" t="b">
        <v>0</v>
      </c>
      <c r="F2761" s="6" t="s">
        <v>13219</v>
      </c>
      <c r="G2761" s="6" t="str">
        <f>VLOOKUP(W2761, Countries!B:H,7,false)</f>
        <v>საქართველო - GEO</v>
      </c>
      <c r="N2761" s="6" t="s">
        <v>13220</v>
      </c>
      <c r="P2761" s="6" t="s">
        <v>13221</v>
      </c>
      <c r="T2761" s="1" t="str">
        <f t="shared" si="1"/>
        <v>ICE002760</v>
      </c>
      <c r="U2761" s="1" t="str">
        <f>TRIM(B2761)&amp;" (ს.კ. "&amp;TRIM(F2761)&amp;") - "&amp;VLOOKUP(X2761,'Entity Types'!B:C,2,false)</f>
        <v>დავით პოღოსიან (ს.კ. AU0401237) - ფიზ. პირი</v>
      </c>
      <c r="V2761" s="6" t="s">
        <v>62</v>
      </c>
      <c r="W2761" s="6" t="s">
        <v>63</v>
      </c>
      <c r="X2761" s="6" t="s">
        <v>92</v>
      </c>
    </row>
    <row r="2762">
      <c r="A2762" s="5">
        <v>45688.78096950232</v>
      </c>
      <c r="B2762" s="6" t="s">
        <v>13222</v>
      </c>
      <c r="C2762" s="6" t="s">
        <v>9789</v>
      </c>
      <c r="D2762" s="1" t="str">
        <f>VLOOKUP(X2762,'Entity Types'!B:C,2,false)</f>
        <v>ფიზ. პირი</v>
      </c>
      <c r="E2762" s="1" t="b">
        <v>1</v>
      </c>
      <c r="F2762" s="6" t="s">
        <v>13223</v>
      </c>
      <c r="G2762" s="6" t="str">
        <f>VLOOKUP(W2762, Countries!B:H,7,false)</f>
        <v>საქართველო - GEO</v>
      </c>
      <c r="N2762" s="6" t="s">
        <v>13224</v>
      </c>
      <c r="P2762" s="6" t="s">
        <v>13225</v>
      </c>
      <c r="T2762" s="1" t="str">
        <f t="shared" si="1"/>
        <v>ICE002761</v>
      </c>
      <c r="U2762" s="1" t="str">
        <f>TRIM(B2762)&amp;" (ს.კ. "&amp;TRIM(F2762)&amp;") - "&amp;VLOOKUP(X2762,'Entity Types'!B:C,2,false)</f>
        <v>გიორგი სიფრაშვილი (ს.კ. 01030027177) - ფიზ. პირი</v>
      </c>
      <c r="V2762" s="6" t="s">
        <v>62</v>
      </c>
      <c r="W2762" s="6" t="s">
        <v>63</v>
      </c>
      <c r="X2762" s="6" t="s">
        <v>92</v>
      </c>
    </row>
    <row r="2763">
      <c r="A2763" s="5">
        <v>45692.79034877315</v>
      </c>
      <c r="B2763" s="6" t="s">
        <v>13226</v>
      </c>
      <c r="C2763" s="6" t="s">
        <v>9789</v>
      </c>
      <c r="D2763" s="1" t="str">
        <f>VLOOKUP(X2763,'Entity Types'!B:C,2,false)</f>
        <v>ფიზ. პირი</v>
      </c>
      <c r="E2763" s="1" t="b">
        <v>1</v>
      </c>
      <c r="F2763" s="6" t="s">
        <v>13227</v>
      </c>
      <c r="G2763" s="6" t="str">
        <f>VLOOKUP(W2763, Countries!B:H,7,false)</f>
        <v>საქართველო - GEO</v>
      </c>
      <c r="N2763" s="6" t="s">
        <v>13228</v>
      </c>
      <c r="P2763" s="6" t="s">
        <v>13229</v>
      </c>
      <c r="S2763" s="6">
        <v>2689.0</v>
      </c>
      <c r="T2763" s="1" t="str">
        <f t="shared" si="1"/>
        <v>ICE002762</v>
      </c>
      <c r="U2763" s="1" t="str">
        <f>TRIM(B2763)&amp;" (ს.კ. "&amp;TRIM(F2763)&amp;") - "&amp;VLOOKUP(X2763,'Entity Types'!B:C,2,false)</f>
        <v>კახა ვარდიაშვილი (ს.კ. 01008023192) - ფიზ. პირი</v>
      </c>
      <c r="V2763" s="6" t="s">
        <v>62</v>
      </c>
      <c r="W2763" s="6" t="s">
        <v>63</v>
      </c>
      <c r="X2763" s="6" t="s">
        <v>92</v>
      </c>
    </row>
    <row r="2764">
      <c r="A2764" s="5">
        <v>45692.80742414352</v>
      </c>
      <c r="B2764" s="6" t="s">
        <v>13230</v>
      </c>
      <c r="C2764" s="6" t="s">
        <v>9789</v>
      </c>
      <c r="D2764" s="1" t="str">
        <f>VLOOKUP(X2764,'Entity Types'!B:C,2,false)</f>
        <v>ფიზ. პირი</v>
      </c>
      <c r="E2764" s="1" t="b">
        <v>1</v>
      </c>
      <c r="F2764" s="6" t="s">
        <v>13231</v>
      </c>
      <c r="G2764" s="6" t="str">
        <f>VLOOKUP(W2764, Countries!B:H,7,false)</f>
        <v>საქართველო - GEO</v>
      </c>
      <c r="N2764" s="6" t="s">
        <v>13232</v>
      </c>
      <c r="P2764" s="6" t="s">
        <v>13233</v>
      </c>
      <c r="T2764" s="1" t="str">
        <f t="shared" si="1"/>
        <v>ICE002763</v>
      </c>
      <c r="U2764" s="1" t="str">
        <f>TRIM(B2764)&amp;" (ს.კ. "&amp;TRIM(F2764)&amp;") - "&amp;VLOOKUP(X2764,'Entity Types'!B:C,2,false)</f>
        <v>არჩილ აბაშიძე (ს.კ. 61008003791) - ფიზ. პირი</v>
      </c>
      <c r="V2764" s="6" t="s">
        <v>62</v>
      </c>
      <c r="W2764" s="6" t="s">
        <v>63</v>
      </c>
      <c r="X2764" s="6" t="s">
        <v>92</v>
      </c>
    </row>
    <row r="2765">
      <c r="A2765" s="5">
        <v>45693.813621180554</v>
      </c>
      <c r="B2765" s="6" t="s">
        <v>13234</v>
      </c>
      <c r="C2765" s="6" t="s">
        <v>9789</v>
      </c>
      <c r="D2765" s="1" t="str">
        <f>VLOOKUP(X2765,'Entity Types'!B:C,2,false)</f>
        <v>ფიზ. პირი</v>
      </c>
      <c r="E2765" s="1" t="b">
        <v>1</v>
      </c>
      <c r="F2765" s="6" t="s">
        <v>13235</v>
      </c>
      <c r="G2765" s="6" t="str">
        <f>VLOOKUP(W2765, Countries!B:H,7,false)</f>
        <v>საქართველო - GEO</v>
      </c>
      <c r="N2765" s="6" t="s">
        <v>13236</v>
      </c>
      <c r="P2765" s="6" t="s">
        <v>13237</v>
      </c>
      <c r="S2765" s="6">
        <v>2690.0</v>
      </c>
      <c r="T2765" s="1" t="str">
        <f t="shared" si="1"/>
        <v>ICE002764</v>
      </c>
      <c r="U2765" s="1" t="str">
        <f>TRIM(B2765)&amp;" (ს.კ. "&amp;TRIM(F2765)&amp;") - "&amp;VLOOKUP(X2765,'Entity Types'!B:C,2,false)</f>
        <v>გიორგი კილასონია (ს.კ. 02001025192) - ფიზ. პირი</v>
      </c>
      <c r="V2765" s="6" t="s">
        <v>62</v>
      </c>
      <c r="W2765" s="6" t="s">
        <v>63</v>
      </c>
      <c r="X2765" s="6" t="s">
        <v>92</v>
      </c>
    </row>
    <row r="2766">
      <c r="A2766" s="5">
        <v>45693.87567792824</v>
      </c>
      <c r="B2766" s="6" t="s">
        <v>13238</v>
      </c>
      <c r="C2766" s="6" t="s">
        <v>9864</v>
      </c>
      <c r="D2766" s="1" t="str">
        <f>VLOOKUP(X2766,'Entity Types'!B:C,2,false)</f>
        <v>ფიზ. პირი</v>
      </c>
      <c r="E2766" s="1" t="b">
        <v>1</v>
      </c>
      <c r="F2766" s="6" t="s">
        <v>13239</v>
      </c>
      <c r="G2766" s="6" t="str">
        <f>VLOOKUP(W2766, Countries!B:H,7,false)</f>
        <v>საქართველო - GEO</v>
      </c>
      <c r="N2766" s="6" t="s">
        <v>13240</v>
      </c>
      <c r="P2766" s="6" t="s">
        <v>13241</v>
      </c>
      <c r="T2766" s="1" t="str">
        <f t="shared" si="1"/>
        <v>ICE002765</v>
      </c>
      <c r="U2766" s="1" t="str">
        <f>TRIM(B2766)&amp;" (ს.კ. "&amp;TRIM(F2766)&amp;") - "&amp;VLOOKUP(X2766,'Entity Types'!B:C,2,false)</f>
        <v>ნინო აბრამია (ს.კ. 33001068355) - ფიზ. პირი</v>
      </c>
      <c r="V2766" s="6" t="s">
        <v>62</v>
      </c>
      <c r="W2766" s="6" t="s">
        <v>63</v>
      </c>
      <c r="X2766" s="6" t="s">
        <v>92</v>
      </c>
    </row>
    <row r="2767">
      <c r="A2767" s="5">
        <v>45698.94836733796</v>
      </c>
      <c r="B2767" s="6" t="s">
        <v>13242</v>
      </c>
      <c r="C2767" s="6" t="s">
        <v>9789</v>
      </c>
      <c r="D2767" s="1" t="str">
        <f>VLOOKUP(X2767,'Entity Types'!B:C,2,false)</f>
        <v>ფიზ. პირი</v>
      </c>
      <c r="E2767" s="1" t="b">
        <v>1</v>
      </c>
      <c r="F2767" s="6" t="s">
        <v>13243</v>
      </c>
      <c r="G2767" s="6" t="str">
        <f>VLOOKUP(W2767, Countries!B:H,7,false)</f>
        <v>საქართველო - GEO</v>
      </c>
      <c r="N2767" s="6" t="s">
        <v>13244</v>
      </c>
      <c r="P2767" s="6" t="s">
        <v>13245</v>
      </c>
      <c r="T2767" s="1" t="str">
        <f t="shared" si="1"/>
        <v>ICE002766</v>
      </c>
      <c r="U2767" s="1" t="str">
        <f>TRIM(B2767)&amp;" (ს.კ. "&amp;TRIM(F2767)&amp;") - "&amp;VLOOKUP(X2767,'Entity Types'!B:C,2,false)</f>
        <v>გელა გორჯელაძე (ს.კ. 61004062470) - ფიზ. პირი</v>
      </c>
      <c r="V2767" s="6" t="s">
        <v>62</v>
      </c>
      <c r="W2767" s="6" t="s">
        <v>63</v>
      </c>
      <c r="X2767" s="6" t="s">
        <v>92</v>
      </c>
    </row>
    <row r="2768">
      <c r="A2768" s="5">
        <v>45700.64182210648</v>
      </c>
      <c r="B2768" s="6" t="s">
        <v>13246</v>
      </c>
      <c r="C2768" s="6" t="s">
        <v>9778</v>
      </c>
      <c r="D2768" s="1" t="str">
        <f>VLOOKUP(X2768,'Entity Types'!B:C,2,false)</f>
        <v>შპს</v>
      </c>
      <c r="E2768" s="1" t="b">
        <v>0</v>
      </c>
      <c r="F2768" s="6" t="s">
        <v>13247</v>
      </c>
      <c r="G2768" s="6" t="str">
        <f>VLOOKUP(W2768, Countries!B:H,7,false)</f>
        <v>საქართველო - GEO</v>
      </c>
      <c r="N2768" s="6" t="s">
        <v>13248</v>
      </c>
      <c r="P2768" s="6" t="s">
        <v>13249</v>
      </c>
      <c r="S2768" s="6">
        <v>2710.0</v>
      </c>
      <c r="T2768" s="1" t="str">
        <f t="shared" si="1"/>
        <v>ICE002767</v>
      </c>
      <c r="U2768" s="1" t="str">
        <f>TRIM(B2768)&amp;" (ს.კ. "&amp;TRIM(F2768)&amp;") - "&amp;VLOOKUP(X2768,'Entity Types'!B:C,2,false)</f>
        <v>ანაბელ ლოჯისტიკ (ს.კ. 415106450) - შპს</v>
      </c>
      <c r="V2768" s="6" t="s">
        <v>62</v>
      </c>
      <c r="W2768" s="6" t="s">
        <v>63</v>
      </c>
      <c r="X2768" s="6" t="s">
        <v>64</v>
      </c>
    </row>
    <row r="2769">
      <c r="A2769" s="5">
        <v>45700.830082361106</v>
      </c>
      <c r="B2769" s="6" t="s">
        <v>13250</v>
      </c>
      <c r="C2769" s="6" t="s">
        <v>9789</v>
      </c>
      <c r="D2769" s="1" t="str">
        <f>VLOOKUP(X2769,'Entity Types'!B:C,2,false)</f>
        <v>ფიზ. პირი</v>
      </c>
      <c r="E2769" s="1" t="b">
        <v>1</v>
      </c>
      <c r="F2769" s="6" t="s">
        <v>13251</v>
      </c>
      <c r="G2769" s="6" t="str">
        <f>VLOOKUP(W2769, Countries!B:H,7,false)</f>
        <v>საქართველო - GEO</v>
      </c>
      <c r="N2769" s="6" t="s">
        <v>13252</v>
      </c>
      <c r="P2769" s="6" t="s">
        <v>13253</v>
      </c>
      <c r="T2769" s="1" t="str">
        <f t="shared" si="1"/>
        <v>ICE002768</v>
      </c>
      <c r="U2769" s="1" t="str">
        <f>TRIM(B2769)&amp;" (ს.კ. "&amp;TRIM(F2769)&amp;") - "&amp;VLOOKUP(X2769,'Entity Types'!B:C,2,false)</f>
        <v>ყარამანი შამანაძე (ს.კ. 58001018313) - ფიზ. პირი</v>
      </c>
      <c r="V2769" s="6" t="s">
        <v>62</v>
      </c>
      <c r="W2769" s="6" t="s">
        <v>63</v>
      </c>
      <c r="X2769" s="6" t="s">
        <v>92</v>
      </c>
    </row>
    <row r="2770">
      <c r="A2770" s="5">
        <v>45701.04194549768</v>
      </c>
      <c r="B2770" s="6" t="s">
        <v>13254</v>
      </c>
      <c r="C2770" s="6" t="s">
        <v>9789</v>
      </c>
      <c r="D2770" s="1" t="str">
        <f>VLOOKUP(X2770,'Entity Types'!B:C,2,false)</f>
        <v>ფიზ. პირი</v>
      </c>
      <c r="E2770" s="1" t="b">
        <v>1</v>
      </c>
      <c r="F2770" s="6" t="s">
        <v>13255</v>
      </c>
      <c r="G2770" s="6" t="str">
        <f>VLOOKUP(W2770, Countries!B:H,7,false)</f>
        <v>საქართველო - GEO</v>
      </c>
      <c r="N2770" s="6" t="s">
        <v>13256</v>
      </c>
      <c r="P2770" s="6" t="s">
        <v>13257</v>
      </c>
      <c r="S2770" s="6">
        <v>2696.0</v>
      </c>
      <c r="T2770" s="1" t="str">
        <f t="shared" si="1"/>
        <v>ICE002769</v>
      </c>
      <c r="U2770" s="1" t="str">
        <f>TRIM(B2770)&amp;" (ს.კ. "&amp;TRIM(F2770)&amp;") - "&amp;VLOOKUP(X2770,'Entity Types'!B:C,2,false)</f>
        <v>მანუჩარ მგელაძე (ს.კ. 61006054467) - ფიზ. პირი</v>
      </c>
      <c r="V2770" s="6" t="s">
        <v>62</v>
      </c>
      <c r="W2770" s="6" t="s">
        <v>63</v>
      </c>
      <c r="X2770" s="6" t="s">
        <v>92</v>
      </c>
    </row>
    <row r="2771">
      <c r="A2771" s="5">
        <v>45701.04194549768</v>
      </c>
      <c r="B2771" s="6" t="s">
        <v>13258</v>
      </c>
      <c r="C2771" s="6" t="s">
        <v>9789</v>
      </c>
      <c r="D2771" s="1" t="str">
        <f>VLOOKUP(X2771,'Entity Types'!B:C,2,false)</f>
        <v>ფიზ. პირი</v>
      </c>
      <c r="E2771" s="1" t="b">
        <v>1</v>
      </c>
      <c r="F2771" s="6" t="s">
        <v>13259</v>
      </c>
      <c r="G2771" s="6" t="str">
        <f>VLOOKUP(W2771, Countries!B:H,7,false)</f>
        <v>საქართველო - GEO</v>
      </c>
      <c r="N2771" s="6" t="s">
        <v>13260</v>
      </c>
      <c r="P2771" s="6" t="s">
        <v>13261</v>
      </c>
      <c r="T2771" s="1" t="str">
        <f t="shared" si="1"/>
        <v>ICE002770</v>
      </c>
      <c r="U2771" s="1" t="str">
        <f>TRIM(B2771)&amp;" (ს.კ. "&amp;TRIM(F2771)&amp;") - "&amp;VLOOKUP(X2771,'Entity Types'!B:C,2,false)</f>
        <v>ზვიად აბაშიძე (ს.კ. 61001051093) - ფიზ. პირი</v>
      </c>
      <c r="V2771" s="6" t="s">
        <v>62</v>
      </c>
      <c r="W2771" s="6" t="s">
        <v>63</v>
      </c>
      <c r="X2771" s="6" t="s">
        <v>92</v>
      </c>
    </row>
    <row r="2772">
      <c r="A2772" s="5">
        <v>45701.450185995374</v>
      </c>
      <c r="B2772" s="6" t="s">
        <v>13262</v>
      </c>
      <c r="C2772" s="6" t="s">
        <v>9789</v>
      </c>
      <c r="D2772" s="1" t="str">
        <f>VLOOKUP(X2772,'Entity Types'!B:C,2,false)</f>
        <v>ფიზ. პირი</v>
      </c>
      <c r="E2772" s="1" t="b">
        <v>1</v>
      </c>
      <c r="F2772" s="6" t="s">
        <v>13263</v>
      </c>
      <c r="G2772" s="6" t="str">
        <f>VLOOKUP(W2772, Countries!B:H,7,false)</f>
        <v>საქართველო - GEO</v>
      </c>
      <c r="N2772" s="6" t="s">
        <v>13264</v>
      </c>
      <c r="P2772" s="6" t="s">
        <v>13265</v>
      </c>
      <c r="T2772" s="1" t="str">
        <f t="shared" si="1"/>
        <v>ICE002771</v>
      </c>
      <c r="U2772" s="1" t="str">
        <f>TRIM(B2772)&amp;" (ს.კ. "&amp;TRIM(F2772)&amp;") - "&amp;VLOOKUP(X2772,'Entity Types'!B:C,2,false)</f>
        <v>მირიან ყალაგიშვილი (ს.კ. 16001023314) - ფიზ. პირი</v>
      </c>
      <c r="V2772" s="6" t="s">
        <v>62</v>
      </c>
      <c r="W2772" s="6" t="s">
        <v>63</v>
      </c>
      <c r="X2772" s="6" t="s">
        <v>92</v>
      </c>
    </row>
    <row r="2773">
      <c r="A2773" s="5">
        <v>45701.450185995374</v>
      </c>
      <c r="B2773" s="6" t="s">
        <v>13266</v>
      </c>
      <c r="C2773" s="6" t="s">
        <v>9789</v>
      </c>
      <c r="D2773" s="1" t="str">
        <f>VLOOKUP(X2773,'Entity Types'!B:C,2,false)</f>
        <v>ფიზ. პირი</v>
      </c>
      <c r="E2773" s="1" t="b">
        <v>1</v>
      </c>
      <c r="F2773" s="6" t="s">
        <v>13267</v>
      </c>
      <c r="G2773" s="6" t="str">
        <f>VLOOKUP(W2773, Countries!B:H,7,false)</f>
        <v>საქართველო - GEO</v>
      </c>
      <c r="N2773" s="6" t="s">
        <v>13268</v>
      </c>
      <c r="P2773" s="6" t="s">
        <v>13269</v>
      </c>
      <c r="T2773" s="1" t="str">
        <f t="shared" si="1"/>
        <v>ICE002772</v>
      </c>
      <c r="U2773" s="1" t="str">
        <f>TRIM(B2773)&amp;" (ს.კ. "&amp;TRIM(F2773)&amp;") - "&amp;VLOOKUP(X2773,'Entity Types'!B:C,2,false)</f>
        <v>მურმან ფირცხალაძე (ს.კ. 61006042768) - ფიზ. პირი</v>
      </c>
      <c r="V2773" s="6" t="s">
        <v>62</v>
      </c>
      <c r="W2773" s="6" t="s">
        <v>63</v>
      </c>
      <c r="X2773" s="6" t="s">
        <v>92</v>
      </c>
    </row>
    <row r="2774">
      <c r="A2774" s="5">
        <v>45701.45788751157</v>
      </c>
      <c r="B2774" s="6" t="s">
        <v>13270</v>
      </c>
      <c r="C2774" s="6" t="s">
        <v>9778</v>
      </c>
      <c r="D2774" s="1" t="str">
        <f>VLOOKUP(X2774,'Entity Types'!B:C,2,false)</f>
        <v>შპს</v>
      </c>
      <c r="E2774" s="1" t="b">
        <v>0</v>
      </c>
      <c r="F2774" s="6" t="s">
        <v>13271</v>
      </c>
      <c r="G2774" s="6" t="str">
        <f>VLOOKUP(W2774, Countries!B:H,7,false)</f>
        <v>საქართველო - GEO</v>
      </c>
      <c r="N2774" s="6" t="s">
        <v>13272</v>
      </c>
      <c r="P2774" s="6" t="s">
        <v>13273</v>
      </c>
      <c r="S2774" s="6">
        <v>2691.0</v>
      </c>
      <c r="T2774" s="1" t="str">
        <f t="shared" si="1"/>
        <v>ICE002773</v>
      </c>
      <c r="U2774" s="1" t="str">
        <f>TRIM(B2774)&amp;" (ს.კ. "&amp;TRIM(F2774)&amp;") - "&amp;VLOOKUP(X2774,'Entity Types'!B:C,2,false)</f>
        <v>ჯეო ჰოსპიტალს (ს.კ. 404907730) - შპს</v>
      </c>
      <c r="V2774" s="6" t="s">
        <v>62</v>
      </c>
      <c r="W2774" s="6" t="s">
        <v>63</v>
      </c>
      <c r="X2774" s="6" t="s">
        <v>64</v>
      </c>
    </row>
    <row r="2775">
      <c r="A2775" s="5">
        <v>45701.63448020833</v>
      </c>
      <c r="B2775" s="6" t="s">
        <v>13274</v>
      </c>
      <c r="C2775" s="6" t="s">
        <v>9789</v>
      </c>
      <c r="D2775" s="1" t="str">
        <f>VLOOKUP(X2775,'Entity Types'!B:C,2,false)</f>
        <v>ფიზ. პირი</v>
      </c>
      <c r="E2775" s="1" t="b">
        <v>1</v>
      </c>
      <c r="F2775" s="6" t="s">
        <v>13275</v>
      </c>
      <c r="G2775" s="6" t="str">
        <f>VLOOKUP(W2775, Countries!B:H,7,false)</f>
        <v>საქართველო - GEO</v>
      </c>
      <c r="N2775" s="6" t="s">
        <v>13276</v>
      </c>
      <c r="P2775" s="6" t="s">
        <v>13277</v>
      </c>
      <c r="T2775" s="1" t="str">
        <f t="shared" si="1"/>
        <v>ICE002774</v>
      </c>
      <c r="U2775" s="1" t="str">
        <f>TRIM(B2775)&amp;" (ს.კ. "&amp;TRIM(F2775)&amp;") - "&amp;VLOOKUP(X2775,'Entity Types'!B:C,2,false)</f>
        <v>დიმიტრი ვაჩაძე (ს.კ. 01024073521) - ფიზ. პირი</v>
      </c>
      <c r="V2775" s="6" t="s">
        <v>62</v>
      </c>
      <c r="W2775" s="6" t="s">
        <v>63</v>
      </c>
      <c r="X2775" s="6" t="s">
        <v>92</v>
      </c>
    </row>
    <row r="2776">
      <c r="A2776" s="5">
        <v>45702.77166866898</v>
      </c>
      <c r="B2776" s="6" t="s">
        <v>13278</v>
      </c>
      <c r="C2776" s="6" t="s">
        <v>9789</v>
      </c>
      <c r="D2776" s="1" t="str">
        <f>VLOOKUP(X2776,'Entity Types'!B:C,2,false)</f>
        <v>მცირე მეწარმე</v>
      </c>
      <c r="E2776" s="1" t="b">
        <v>1</v>
      </c>
      <c r="F2776" s="6" t="s">
        <v>13279</v>
      </c>
      <c r="G2776" s="6" t="str">
        <f>VLOOKUP(W2776, Countries!B:H,7,false)</f>
        <v>საქართველო - GEO</v>
      </c>
      <c r="N2776" s="6" t="s">
        <v>13280</v>
      </c>
      <c r="P2776" s="6" t="s">
        <v>13281</v>
      </c>
      <c r="S2776" s="6">
        <v>2698.0</v>
      </c>
      <c r="T2776" s="1" t="str">
        <f t="shared" si="1"/>
        <v>ICE002775</v>
      </c>
      <c r="U2776" s="1" t="str">
        <f>TRIM(B2776)&amp;" (ს.კ. "&amp;TRIM(F2776)&amp;") - "&amp;VLOOKUP(X2776,'Entity Types'!B:C,2,false)</f>
        <v>გურამ ალადაშვილი (ს.კ. 45001002659) - მცირე მეწარმე</v>
      </c>
      <c r="V2776" s="6" t="s">
        <v>62</v>
      </c>
      <c r="W2776" s="6" t="s">
        <v>63</v>
      </c>
      <c r="X2776" s="6" t="s">
        <v>417</v>
      </c>
    </row>
    <row r="2777">
      <c r="A2777" s="5">
        <v>45702.80819601852</v>
      </c>
      <c r="B2777" s="6" t="s">
        <v>13282</v>
      </c>
      <c r="C2777" s="6" t="s">
        <v>9778</v>
      </c>
      <c r="D2777" s="1" t="str">
        <f>VLOOKUP(X2777,'Entity Types'!B:C,2,false)</f>
        <v>შპს</v>
      </c>
      <c r="E2777" s="1" t="b">
        <v>0</v>
      </c>
      <c r="F2777" s="6" t="s">
        <v>13283</v>
      </c>
      <c r="G2777" s="6" t="str">
        <f>VLOOKUP(W2777, Countries!B:H,7,false)</f>
        <v>საქართველო - GEO</v>
      </c>
      <c r="N2777" s="6" t="s">
        <v>13284</v>
      </c>
      <c r="P2777" s="6" t="s">
        <v>13285</v>
      </c>
      <c r="S2777" s="6">
        <v>2697.0</v>
      </c>
      <c r="T2777" s="1" t="str">
        <f t="shared" si="1"/>
        <v>ICE002776</v>
      </c>
      <c r="U2777" s="1" t="str">
        <f>TRIM(B2777)&amp;" (ს.კ. "&amp;TRIM(F2777)&amp;") - "&amp;VLOOKUP(X2777,'Entity Types'!B:C,2,false)</f>
        <v>ირ.აბაშიძე 555 (ს.კ. 402204299) - შპს</v>
      </c>
      <c r="V2777" s="6" t="s">
        <v>62</v>
      </c>
      <c r="W2777" s="6" t="s">
        <v>63</v>
      </c>
      <c r="X2777" s="6" t="s">
        <v>64</v>
      </c>
    </row>
    <row r="2778">
      <c r="A2778" s="5">
        <v>45705.49287189815</v>
      </c>
      <c r="B2778" s="6" t="s">
        <v>13286</v>
      </c>
      <c r="C2778" s="6" t="s">
        <v>9778</v>
      </c>
      <c r="D2778" s="1" t="str">
        <f>VLOOKUP(X2778,'Entity Types'!B:C,2,false)</f>
        <v>შპს</v>
      </c>
      <c r="E2778" s="1" t="b">
        <v>0</v>
      </c>
      <c r="F2778" s="6" t="s">
        <v>8712</v>
      </c>
      <c r="G2778" s="6" t="str">
        <f>VLOOKUP(W2778, Countries!B:H,7,false)</f>
        <v>საქართველო - GEO</v>
      </c>
      <c r="N2778" s="6" t="s">
        <v>80</v>
      </c>
      <c r="P2778" s="6" t="s">
        <v>13287</v>
      </c>
      <c r="S2778" s="6">
        <v>1586.0</v>
      </c>
      <c r="T2778" s="1" t="str">
        <f t="shared" si="1"/>
        <v>ICE002777</v>
      </c>
      <c r="U2778" s="1" t="str">
        <f>TRIM(B2778)&amp;" (ს.კ. "&amp;TRIM(F2778)&amp;") - "&amp;VLOOKUP(X2778,'Entity Types'!B:C,2,false)</f>
        <v>პროპერი (ს.კ. 402105351) - შპს</v>
      </c>
      <c r="V2778" s="6" t="s">
        <v>13081</v>
      </c>
      <c r="W2778" s="6" t="s">
        <v>63</v>
      </c>
      <c r="X2778" s="6" t="s">
        <v>64</v>
      </c>
    </row>
    <row r="2779">
      <c r="A2779" s="5">
        <v>45705.49287189815</v>
      </c>
      <c r="B2779" s="6" t="s">
        <v>13288</v>
      </c>
      <c r="C2779" s="6" t="s">
        <v>9778</v>
      </c>
      <c r="D2779" s="1" t="str">
        <f>VLOOKUP(X2779,'Entity Types'!B:C,2,false)</f>
        <v>ინდ. მეწარმე</v>
      </c>
      <c r="E2779" s="1" t="b">
        <v>0</v>
      </c>
      <c r="F2779" s="6" t="s">
        <v>13289</v>
      </c>
      <c r="G2779" s="6" t="str">
        <f>VLOOKUP(W2779, Countries!B:H,7,false)</f>
        <v>საქართველო - GEO</v>
      </c>
      <c r="N2779" s="6" t="s">
        <v>80</v>
      </c>
      <c r="P2779" s="6" t="s">
        <v>13290</v>
      </c>
      <c r="S2779" s="6">
        <v>2669.0</v>
      </c>
      <c r="T2779" s="1" t="str">
        <f t="shared" si="1"/>
        <v>ICE002778</v>
      </c>
      <c r="U2779" s="1" t="str">
        <f>TRIM(B2779)&amp;" (ს.კ. "&amp;TRIM(F2779)&amp;") - "&amp;VLOOKUP(X2779,'Entity Types'!B:C,2,false)</f>
        <v>არჩილ კოწოწაშვილი (ს.კ. 31001015547) - ინდ. მეწარმე</v>
      </c>
      <c r="V2779" s="6" t="s">
        <v>13081</v>
      </c>
      <c r="W2779" s="6" t="s">
        <v>63</v>
      </c>
      <c r="X2779" s="6" t="s">
        <v>892</v>
      </c>
    </row>
    <row r="2780">
      <c r="A2780" s="5">
        <v>45705.49287189815</v>
      </c>
      <c r="B2780" s="6" t="s">
        <v>13291</v>
      </c>
      <c r="C2780" s="6" t="s">
        <v>9778</v>
      </c>
      <c r="D2780" s="1" t="str">
        <f>VLOOKUP(X2780,'Entity Types'!B:C,2,false)</f>
        <v>შპს</v>
      </c>
      <c r="E2780" s="1" t="b">
        <v>0</v>
      </c>
      <c r="F2780" s="6" t="s">
        <v>13292</v>
      </c>
      <c r="G2780" s="6" t="str">
        <f>VLOOKUP(W2780, Countries!B:H,7,false)</f>
        <v>საქართველო - GEO</v>
      </c>
      <c r="N2780" s="6" t="s">
        <v>80</v>
      </c>
      <c r="P2780" s="6" t="s">
        <v>13293</v>
      </c>
      <c r="S2780" s="6">
        <v>2598.0</v>
      </c>
      <c r="T2780" s="1" t="str">
        <f t="shared" si="1"/>
        <v>ICE002779</v>
      </c>
      <c r="U2780" s="1" t="str">
        <f>TRIM(B2780)&amp;" (ს.კ. "&amp;TRIM(F2780)&amp;") - "&amp;VLOOKUP(X2780,'Entity Types'!B:C,2,false)</f>
        <v>ბათუმი თაუერი (ს.კ. 404483019) - შპს</v>
      </c>
      <c r="V2780" s="6" t="s">
        <v>13081</v>
      </c>
      <c r="W2780" s="6" t="s">
        <v>63</v>
      </c>
      <c r="X2780" s="6" t="s">
        <v>64</v>
      </c>
    </row>
    <row r="2781">
      <c r="A2781" s="5">
        <v>45705.49287189815</v>
      </c>
      <c r="B2781" s="6" t="s">
        <v>13294</v>
      </c>
      <c r="C2781" s="6" t="s">
        <v>9778</v>
      </c>
      <c r="D2781" s="1" t="str">
        <f>VLOOKUP(X2781,'Entity Types'!B:C,2,false)</f>
        <v>შპს</v>
      </c>
      <c r="E2781" s="1" t="b">
        <v>0</v>
      </c>
      <c r="F2781" s="6" t="s">
        <v>13295</v>
      </c>
      <c r="G2781" s="6" t="str">
        <f>VLOOKUP(W2781, Countries!B:H,7,false)</f>
        <v>საქართველო - GEO</v>
      </c>
      <c r="N2781" s="6" t="s">
        <v>80</v>
      </c>
      <c r="P2781" s="6" t="s">
        <v>13296</v>
      </c>
      <c r="S2781" s="6">
        <v>2677.0</v>
      </c>
      <c r="T2781" s="1" t="str">
        <f t="shared" si="1"/>
        <v>ICE002780</v>
      </c>
      <c r="U2781" s="1" t="str">
        <f>TRIM(B2781)&amp;" (ს.კ. "&amp;TRIM(F2781)&amp;") - "&amp;VLOOKUP(X2781,'Entity Types'!B:C,2,false)</f>
        <v>ინთერნეშნალ სეილს ინსტიტუტი (ს.კ. 405147764) - შპს</v>
      </c>
      <c r="V2781" s="6" t="s">
        <v>13081</v>
      </c>
      <c r="W2781" s="6" t="s">
        <v>63</v>
      </c>
      <c r="X2781" s="6" t="s">
        <v>64</v>
      </c>
    </row>
    <row r="2782">
      <c r="A2782" s="5">
        <v>45705.49287189815</v>
      </c>
      <c r="B2782" s="6" t="s">
        <v>13297</v>
      </c>
      <c r="C2782" s="6" t="s">
        <v>9778</v>
      </c>
      <c r="D2782" s="1" t="str">
        <f>VLOOKUP(X2782,'Entity Types'!B:C,2,false)</f>
        <v>შპს</v>
      </c>
      <c r="E2782" s="1" t="b">
        <v>0</v>
      </c>
      <c r="F2782" s="6" t="s">
        <v>13298</v>
      </c>
      <c r="G2782" s="6" t="str">
        <f>VLOOKUP(W2782, Countries!B:H,7,false)</f>
        <v>საქართველო - GEO</v>
      </c>
      <c r="N2782" s="6" t="s">
        <v>80</v>
      </c>
      <c r="P2782" s="6" t="s">
        <v>13299</v>
      </c>
      <c r="S2782" s="6">
        <v>2673.0</v>
      </c>
      <c r="T2782" s="1" t="str">
        <f t="shared" si="1"/>
        <v>ICE002781</v>
      </c>
      <c r="U2782" s="1" t="str">
        <f>TRIM(B2782)&amp;" (ს.კ. "&amp;TRIM(F2782)&amp;") - "&amp;VLOOKUP(X2782,'Entity Types'!B:C,2,false)</f>
        <v>ტამირა (ს.კ. 416347466) - შპს</v>
      </c>
      <c r="V2782" s="6" t="s">
        <v>13081</v>
      </c>
      <c r="W2782" s="6" t="s">
        <v>63</v>
      </c>
      <c r="X2782" s="6" t="s">
        <v>64</v>
      </c>
    </row>
    <row r="2783">
      <c r="A2783" s="5">
        <v>45705.49287189815</v>
      </c>
      <c r="B2783" s="6" t="s">
        <v>13300</v>
      </c>
      <c r="C2783" s="6" t="s">
        <v>9778</v>
      </c>
      <c r="D2783" s="1" t="str">
        <f>VLOOKUP(X2783,'Entity Types'!B:C,2,false)</f>
        <v>შპს</v>
      </c>
      <c r="E2783" s="1" t="b">
        <v>0</v>
      </c>
      <c r="F2783" s="6" t="s">
        <v>12028</v>
      </c>
      <c r="G2783" s="6" t="str">
        <f>VLOOKUP(W2783, Countries!B:H,7,false)</f>
        <v>საქართველო - GEO</v>
      </c>
      <c r="N2783" s="6" t="s">
        <v>80</v>
      </c>
      <c r="P2783" s="6" t="s">
        <v>13301</v>
      </c>
      <c r="S2783" s="6">
        <v>2447.0</v>
      </c>
      <c r="T2783" s="1" t="str">
        <f t="shared" si="1"/>
        <v>ICE002782</v>
      </c>
      <c r="U2783" s="1" t="str">
        <f>TRIM(B2783)&amp;" (ს.კ. "&amp;TRIM(F2783)&amp;") - "&amp;VLOOKUP(X2783,'Entity Types'!B:C,2,false)</f>
        <v>ეიბისი - ტელეკომ ჯი (ს.კ. 405485915) - შპს</v>
      </c>
      <c r="V2783" s="6" t="s">
        <v>13081</v>
      </c>
      <c r="W2783" s="6" t="s">
        <v>63</v>
      </c>
      <c r="X2783" s="6" t="s">
        <v>64</v>
      </c>
    </row>
    <row r="2784">
      <c r="A2784" s="5">
        <v>45705.49287189815</v>
      </c>
      <c r="B2784" s="6" t="s">
        <v>13302</v>
      </c>
      <c r="C2784" s="6" t="s">
        <v>9778</v>
      </c>
      <c r="D2784" s="1" t="str">
        <f>VLOOKUP(X2784,'Entity Types'!B:C,2,false)</f>
        <v>შპს</v>
      </c>
      <c r="E2784" s="1" t="b">
        <v>0</v>
      </c>
      <c r="F2784" s="6" t="s">
        <v>13303</v>
      </c>
      <c r="G2784" s="6" t="str">
        <f>VLOOKUP(W2784, Countries!B:H,7,false)</f>
        <v>საქართველო - GEO</v>
      </c>
      <c r="N2784" s="6" t="s">
        <v>80</v>
      </c>
      <c r="P2784" s="6" t="s">
        <v>13304</v>
      </c>
      <c r="S2784" s="6">
        <v>2663.0</v>
      </c>
      <c r="T2784" s="1" t="str">
        <f t="shared" si="1"/>
        <v>ICE002783</v>
      </c>
      <c r="U2784" s="1" t="str">
        <f>TRIM(B2784)&amp;" (ს.კ. "&amp;TRIM(F2784)&amp;") - "&amp;VLOOKUP(X2784,'Entity Types'!B:C,2,false)</f>
        <v>ქლინვეი (ს.კ. 439874030) - შპს</v>
      </c>
      <c r="V2784" s="6" t="s">
        <v>13081</v>
      </c>
      <c r="W2784" s="6" t="s">
        <v>63</v>
      </c>
      <c r="X2784" s="6" t="s">
        <v>64</v>
      </c>
    </row>
    <row r="2785">
      <c r="A2785" s="5">
        <v>45705.49287189815</v>
      </c>
      <c r="B2785" s="6" t="s">
        <v>13305</v>
      </c>
      <c r="C2785" s="6" t="s">
        <v>9778</v>
      </c>
      <c r="D2785" s="1" t="str">
        <f>VLOOKUP(X2785,'Entity Types'!B:C,2,false)</f>
        <v>შპს</v>
      </c>
      <c r="E2785" s="1" t="b">
        <v>0</v>
      </c>
      <c r="F2785" s="6" t="s">
        <v>13306</v>
      </c>
      <c r="G2785" s="6" t="str">
        <f>VLOOKUP(W2785, Countries!B:H,7,false)</f>
        <v>საქართველო - GEO</v>
      </c>
      <c r="N2785" s="6" t="s">
        <v>80</v>
      </c>
      <c r="P2785" s="6" t="s">
        <v>13307</v>
      </c>
      <c r="S2785" s="6">
        <v>2674.0</v>
      </c>
      <c r="T2785" s="1" t="str">
        <f t="shared" si="1"/>
        <v>ICE002784</v>
      </c>
      <c r="U2785" s="1" t="str">
        <f>TRIM(B2785)&amp;" (ს.კ. "&amp;TRIM(F2785)&amp;") - "&amp;VLOOKUP(X2785,'Entity Types'!B:C,2,false)</f>
        <v>სამშენებლო კალათები (ს.კ. 405512869) - შპს</v>
      </c>
      <c r="V2785" s="6" t="s">
        <v>13081</v>
      </c>
      <c r="W2785" s="6" t="s">
        <v>63</v>
      </c>
      <c r="X2785" s="6" t="s">
        <v>64</v>
      </c>
    </row>
    <row r="2786">
      <c r="A2786" s="5">
        <v>45705.49287189815</v>
      </c>
      <c r="B2786" s="6" t="s">
        <v>13308</v>
      </c>
      <c r="C2786" s="6" t="s">
        <v>9778</v>
      </c>
      <c r="D2786" s="1" t="str">
        <f>VLOOKUP(X2786,'Entity Types'!B:C,2,false)</f>
        <v>ფიზ. პირი</v>
      </c>
      <c r="E2786" s="1" t="b">
        <v>1</v>
      </c>
      <c r="F2786" s="6" t="s">
        <v>13309</v>
      </c>
      <c r="G2786" s="6" t="str">
        <f>VLOOKUP(W2786, Countries!B:H,7,false)</f>
        <v>საქართველო - GEO</v>
      </c>
      <c r="N2786" s="6" t="s">
        <v>80</v>
      </c>
      <c r="P2786" s="6" t="s">
        <v>13310</v>
      </c>
      <c r="S2786" s="6">
        <v>2622.0</v>
      </c>
      <c r="T2786" s="1" t="str">
        <f t="shared" si="1"/>
        <v>ICE002785</v>
      </c>
      <c r="U2786" s="1" t="str">
        <f>TRIM(B2786)&amp;" (ს.კ. "&amp;TRIM(F2786)&amp;") - "&amp;VLOOKUP(X2786,'Entity Types'!B:C,2,false)</f>
        <v>ილია კაციაშვილი (ს.კ. 24001013475) - ფიზ. პირი</v>
      </c>
      <c r="V2786" s="6" t="s">
        <v>13081</v>
      </c>
      <c r="W2786" s="6" t="s">
        <v>63</v>
      </c>
      <c r="X2786" s="6" t="s">
        <v>92</v>
      </c>
    </row>
    <row r="2787">
      <c r="A2787" s="5">
        <v>45705.49287189815</v>
      </c>
      <c r="B2787" s="6" t="s">
        <v>13311</v>
      </c>
      <c r="C2787" s="6" t="s">
        <v>9778</v>
      </c>
      <c r="D2787" s="1" t="str">
        <f>VLOOKUP(X2787,'Entity Types'!B:C,2,false)</f>
        <v>ინდ. მეწარმე</v>
      </c>
      <c r="E2787" s="1" t="b">
        <v>0</v>
      </c>
      <c r="F2787" s="6" t="s">
        <v>13312</v>
      </c>
      <c r="G2787" s="6" t="str">
        <f>VLOOKUP(W2787, Countries!B:H,7,false)</f>
        <v>საქართველო - GEO</v>
      </c>
      <c r="N2787" s="6" t="s">
        <v>80</v>
      </c>
      <c r="P2787" s="6" t="s">
        <v>13313</v>
      </c>
      <c r="S2787" s="6">
        <v>2660.0</v>
      </c>
      <c r="T2787" s="1" t="str">
        <f t="shared" si="1"/>
        <v>ICE002786</v>
      </c>
      <c r="U2787" s="1" t="str">
        <f>TRIM(B2787)&amp;" (ს.კ. "&amp;TRIM(F2787)&amp;") - "&amp;VLOOKUP(X2787,'Entity Types'!B:C,2,false)</f>
        <v>გვანცა დარახველიძე (ს.კ. 01034003873) - ინდ. მეწარმე</v>
      </c>
      <c r="V2787" s="6" t="s">
        <v>13081</v>
      </c>
      <c r="W2787" s="6" t="s">
        <v>63</v>
      </c>
      <c r="X2787" s="6" t="s">
        <v>892</v>
      </c>
    </row>
    <row r="2788">
      <c r="A2788" s="5">
        <v>45705.49287189815</v>
      </c>
      <c r="B2788" s="6" t="s">
        <v>13314</v>
      </c>
      <c r="C2788" s="6" t="s">
        <v>9778</v>
      </c>
      <c r="D2788" s="1" t="str">
        <f>VLOOKUP(X2788,'Entity Types'!B:C,2,false)</f>
        <v>შპს</v>
      </c>
      <c r="E2788" s="1" t="b">
        <v>0</v>
      </c>
      <c r="F2788" s="6" t="s">
        <v>13315</v>
      </c>
      <c r="G2788" s="6" t="str">
        <f>VLOOKUP(W2788, Countries!B:H,7,false)</f>
        <v>საქართველო - GEO</v>
      </c>
      <c r="N2788" s="6" t="s">
        <v>80</v>
      </c>
      <c r="P2788" s="6" t="s">
        <v>13316</v>
      </c>
      <c r="S2788" s="6">
        <v>2616.0</v>
      </c>
      <c r="T2788" s="1" t="str">
        <f t="shared" si="1"/>
        <v>ICE002787</v>
      </c>
      <c r="U2788" s="1" t="str">
        <f>TRIM(B2788)&amp;" (ს.კ. "&amp;TRIM(F2788)&amp;") - "&amp;VLOOKUP(X2788,'Entity Types'!B:C,2,false)</f>
        <v>სქაი თრეველი (ს.კ. 401972371) - შპს</v>
      </c>
      <c r="V2788" s="6" t="s">
        <v>13081</v>
      </c>
      <c r="W2788" s="6" t="s">
        <v>63</v>
      </c>
      <c r="X2788" s="6" t="s">
        <v>64</v>
      </c>
    </row>
    <row r="2789">
      <c r="A2789" s="5">
        <v>45705.49287189815</v>
      </c>
      <c r="B2789" s="6" t="s">
        <v>13317</v>
      </c>
      <c r="C2789" s="6" t="s">
        <v>9778</v>
      </c>
      <c r="D2789" s="1" t="str">
        <f>VLOOKUP(X2789,'Entity Types'!B:C,2,false)</f>
        <v>ფიზ. პირი</v>
      </c>
      <c r="E2789" s="1" t="b">
        <v>1</v>
      </c>
      <c r="F2789" s="6" t="s">
        <v>13318</v>
      </c>
      <c r="G2789" s="6" t="str">
        <f>VLOOKUP(W2789, Countries!B:H,7,false)</f>
        <v>საქართველო - GEO</v>
      </c>
      <c r="N2789" s="6" t="s">
        <v>80</v>
      </c>
      <c r="P2789" s="6" t="s">
        <v>13319</v>
      </c>
      <c r="S2789" s="6">
        <v>2658.0</v>
      </c>
      <c r="T2789" s="1" t="str">
        <f t="shared" si="1"/>
        <v>ICE002788</v>
      </c>
      <c r="U2789" s="1" t="str">
        <f>TRIM(B2789)&amp;" (ს.კ. "&amp;TRIM(F2789)&amp;") - "&amp;VLOOKUP(X2789,'Entity Types'!B:C,2,false)</f>
        <v>ბარკავა გიორგი (ს.კ. 01024044433) - ფიზ. პირი</v>
      </c>
      <c r="V2789" s="6" t="s">
        <v>13081</v>
      </c>
      <c r="W2789" s="6" t="s">
        <v>63</v>
      </c>
      <c r="X2789" s="6" t="s">
        <v>92</v>
      </c>
    </row>
    <row r="2790">
      <c r="A2790" s="5">
        <v>45705.49287189815</v>
      </c>
      <c r="B2790" s="6" t="s">
        <v>13320</v>
      </c>
      <c r="C2790" s="6" t="s">
        <v>9778</v>
      </c>
      <c r="D2790" s="1" t="str">
        <f>VLOOKUP(X2790,'Entity Types'!B:C,2,false)</f>
        <v>ინდ. მეწარმე</v>
      </c>
      <c r="E2790" s="1" t="b">
        <v>0</v>
      </c>
      <c r="F2790" s="6" t="s">
        <v>13321</v>
      </c>
      <c r="G2790" s="6" t="str">
        <f>VLOOKUP(W2790, Countries!B:H,7,false)</f>
        <v>საქართველო - GEO</v>
      </c>
      <c r="N2790" s="6" t="s">
        <v>80</v>
      </c>
      <c r="P2790" s="6" t="s">
        <v>13322</v>
      </c>
      <c r="S2790" s="6">
        <v>2591.0</v>
      </c>
      <c r="T2790" s="1" t="str">
        <f t="shared" si="1"/>
        <v>ICE002789</v>
      </c>
      <c r="U2790" s="1" t="str">
        <f>TRIM(B2790)&amp;" (ს.კ. "&amp;TRIM(F2790)&amp;") - "&amp;VLOOKUP(X2790,'Entity Types'!B:C,2,false)</f>
        <v>ავთანდილ კოლაშვილი (ს.კ. 01011074580) - ინდ. მეწარმე</v>
      </c>
      <c r="V2790" s="6" t="s">
        <v>13081</v>
      </c>
      <c r="W2790" s="6" t="s">
        <v>63</v>
      </c>
      <c r="X2790" s="6" t="s">
        <v>892</v>
      </c>
    </row>
    <row r="2791">
      <c r="A2791" s="5">
        <v>45705.49287189815</v>
      </c>
      <c r="B2791" s="6" t="s">
        <v>13323</v>
      </c>
      <c r="C2791" s="6" t="s">
        <v>9778</v>
      </c>
      <c r="D2791" s="1" t="str">
        <f>VLOOKUP(X2791,'Entity Types'!B:C,2,false)</f>
        <v>შპს</v>
      </c>
      <c r="E2791" s="1" t="b">
        <v>0</v>
      </c>
      <c r="F2791" s="6" t="s">
        <v>13324</v>
      </c>
      <c r="G2791" s="6" t="str">
        <f>VLOOKUP(W2791, Countries!B:H,7,false)</f>
        <v>საქართველო - GEO</v>
      </c>
      <c r="N2791" s="6" t="s">
        <v>80</v>
      </c>
      <c r="P2791" s="6" t="s">
        <v>13325</v>
      </c>
      <c r="S2791" s="6">
        <v>2640.0</v>
      </c>
      <c r="T2791" s="1" t="str">
        <f t="shared" si="1"/>
        <v>ICE002790</v>
      </c>
      <c r="U2791" s="1" t="str">
        <f>TRIM(B2791)&amp;" (ს.კ. "&amp;TRIM(F2791)&amp;") - "&amp;VLOOKUP(X2791,'Entity Types'!B:C,2,false)</f>
        <v>იკონსული (ს.კ. 405512440) - შპს</v>
      </c>
      <c r="V2791" s="6" t="s">
        <v>13081</v>
      </c>
      <c r="W2791" s="6" t="s">
        <v>63</v>
      </c>
      <c r="X2791" s="6" t="s">
        <v>64</v>
      </c>
    </row>
    <row r="2792">
      <c r="A2792" s="5">
        <v>45705.49287189815</v>
      </c>
      <c r="B2792" s="6" t="s">
        <v>13326</v>
      </c>
      <c r="C2792" s="6" t="s">
        <v>9778</v>
      </c>
      <c r="D2792" s="1" t="str">
        <f>VLOOKUP(X2792,'Entity Types'!B:C,2,false)</f>
        <v>შპს</v>
      </c>
      <c r="E2792" s="1" t="b">
        <v>0</v>
      </c>
      <c r="F2792" s="6" t="s">
        <v>13327</v>
      </c>
      <c r="G2792" s="6" t="str">
        <f>VLOOKUP(W2792, Countries!B:H,7,false)</f>
        <v>საქართველო - GEO</v>
      </c>
      <c r="N2792" s="6" t="s">
        <v>80</v>
      </c>
      <c r="P2792" s="6" t="s">
        <v>13328</v>
      </c>
      <c r="T2792" s="1" t="str">
        <f t="shared" si="1"/>
        <v>ICE002791</v>
      </c>
      <c r="U2792" s="1" t="str">
        <f>TRIM(B2792)&amp;" (ს.კ. "&amp;TRIM(F2792)&amp;") - "&amp;VLOOKUP(X2792,'Entity Types'!B:C,2,false)</f>
        <v>გვირილა რითეილი (ს.კ. 405536317) - შპს</v>
      </c>
      <c r="V2792" s="6" t="s">
        <v>13081</v>
      </c>
      <c r="W2792" s="6" t="s">
        <v>63</v>
      </c>
      <c r="X2792" s="6" t="s">
        <v>64</v>
      </c>
    </row>
    <row r="2793">
      <c r="A2793" s="5">
        <v>45705.49287189815</v>
      </c>
      <c r="B2793" s="6" t="s">
        <v>13329</v>
      </c>
      <c r="C2793" s="6" t="s">
        <v>9778</v>
      </c>
      <c r="D2793" s="1" t="str">
        <f>VLOOKUP(X2793,'Entity Types'!B:C,2,false)</f>
        <v>შპს</v>
      </c>
      <c r="E2793" s="1" t="b">
        <v>0</v>
      </c>
      <c r="F2793" s="6" t="s">
        <v>13330</v>
      </c>
      <c r="G2793" s="6" t="str">
        <f>VLOOKUP(W2793, Countries!B:H,7,false)</f>
        <v>საქართველო - GEO</v>
      </c>
      <c r="N2793" s="6" t="s">
        <v>80</v>
      </c>
      <c r="P2793" s="6" t="s">
        <v>13331</v>
      </c>
      <c r="S2793" s="6">
        <v>2635.0</v>
      </c>
      <c r="T2793" s="1" t="str">
        <f t="shared" si="1"/>
        <v>ICE002792</v>
      </c>
      <c r="U2793" s="1" t="str">
        <f>TRIM(B2793)&amp;" (ს.კ. "&amp;TRIM(F2793)&amp;") - "&amp;VLOOKUP(X2793,'Entity Types'!B:C,2,false)</f>
        <v>ნიუ აუტო თაიერს (ს.კ. 405476756) - შპს</v>
      </c>
      <c r="V2793" s="6" t="s">
        <v>13081</v>
      </c>
      <c r="W2793" s="6" t="s">
        <v>63</v>
      </c>
      <c r="X2793" s="6" t="s">
        <v>64</v>
      </c>
    </row>
    <row r="2794">
      <c r="A2794" s="5">
        <v>45705.49287189815</v>
      </c>
      <c r="B2794" s="6" t="s">
        <v>13332</v>
      </c>
      <c r="C2794" s="6" t="s">
        <v>9778</v>
      </c>
      <c r="D2794" s="1" t="str">
        <f>VLOOKUP(X2794,'Entity Types'!B:C,2,false)</f>
        <v>ფიზ. პირი</v>
      </c>
      <c r="E2794" s="1" t="b">
        <v>1</v>
      </c>
      <c r="F2794" s="6" t="s">
        <v>13333</v>
      </c>
      <c r="G2794" s="6" t="str">
        <f>VLOOKUP(W2794, Countries!B:H,7,false)</f>
        <v>საქართველო - GEO</v>
      </c>
      <c r="N2794" s="6" t="s">
        <v>80</v>
      </c>
      <c r="P2794" s="6" t="s">
        <v>13334</v>
      </c>
      <c r="T2794" s="1" t="str">
        <f t="shared" si="1"/>
        <v>ICE002793</v>
      </c>
      <c r="U2794" s="1" t="str">
        <f>TRIM(B2794)&amp;" (ს.კ. "&amp;TRIM(F2794)&amp;") - "&amp;VLOOKUP(X2794,'Entity Types'!B:C,2,false)</f>
        <v>საბა ჯანიაშვილი (ს.კ. 01124092887) - ფიზ. პირი</v>
      </c>
      <c r="V2794" s="6" t="s">
        <v>13081</v>
      </c>
      <c r="W2794" s="6" t="s">
        <v>63</v>
      </c>
      <c r="X2794" s="6" t="s">
        <v>92</v>
      </c>
    </row>
    <row r="2795">
      <c r="A2795" s="5">
        <v>45705.49287189815</v>
      </c>
      <c r="B2795" s="6" t="s">
        <v>13335</v>
      </c>
      <c r="C2795" s="6" t="s">
        <v>9778</v>
      </c>
      <c r="D2795" s="1" t="str">
        <f>VLOOKUP(X2795,'Entity Types'!B:C,2,false)</f>
        <v>ინდ. მეწარმე</v>
      </c>
      <c r="E2795" s="1" t="b">
        <v>0</v>
      </c>
      <c r="F2795" s="6" t="s">
        <v>13336</v>
      </c>
      <c r="G2795" s="6" t="str">
        <f>VLOOKUP(W2795, Countries!B:H,7,false)</f>
        <v>საქართველო - GEO</v>
      </c>
      <c r="N2795" s="6" t="s">
        <v>80</v>
      </c>
      <c r="P2795" s="6" t="s">
        <v>13337</v>
      </c>
      <c r="S2795" s="6">
        <v>2624.0</v>
      </c>
      <c r="T2795" s="1" t="str">
        <f t="shared" si="1"/>
        <v>ICE002794</v>
      </c>
      <c r="U2795" s="1" t="str">
        <f>TRIM(B2795)&amp;" (ს.კ. "&amp;TRIM(F2795)&amp;") - "&amp;VLOOKUP(X2795,'Entity Types'!B:C,2,false)</f>
        <v>ჯონდო ცერექაშვილი (ს.კ. 31001005266) - ინდ. მეწარმე</v>
      </c>
      <c r="V2795" s="6" t="s">
        <v>13081</v>
      </c>
      <c r="W2795" s="6" t="s">
        <v>63</v>
      </c>
      <c r="X2795" s="6" t="s">
        <v>892</v>
      </c>
    </row>
    <row r="2796">
      <c r="A2796" s="5">
        <v>45705.49287189815</v>
      </c>
      <c r="B2796" s="6" t="s">
        <v>13338</v>
      </c>
      <c r="C2796" s="6" t="s">
        <v>9778</v>
      </c>
      <c r="D2796" s="1" t="str">
        <f>VLOOKUP(X2796,'Entity Types'!B:C,2,false)</f>
        <v>ფიზ. პირი</v>
      </c>
      <c r="E2796" s="1" t="b">
        <v>1</v>
      </c>
      <c r="F2796" s="6" t="s">
        <v>13339</v>
      </c>
      <c r="G2796" s="6" t="str">
        <f>VLOOKUP(W2796, Countries!B:H,7,false)</f>
        <v>საქართველო - GEO</v>
      </c>
      <c r="N2796" s="6" t="s">
        <v>80</v>
      </c>
      <c r="P2796" s="6" t="s">
        <v>13340</v>
      </c>
      <c r="T2796" s="1" t="str">
        <f t="shared" si="1"/>
        <v>ICE002795</v>
      </c>
      <c r="U2796" s="1" t="str">
        <f>TRIM(B2796)&amp;" (ს.კ. "&amp;TRIM(F2796)&amp;") - "&amp;VLOOKUP(X2796,'Entity Types'!B:C,2,false)</f>
        <v>ცერექაშვილი გიორგი (ს.კ. 01001090485) - ფიზ. პირი</v>
      </c>
      <c r="V2796" s="6" t="s">
        <v>13081</v>
      </c>
      <c r="W2796" s="6" t="s">
        <v>63</v>
      </c>
      <c r="X2796" s="6" t="s">
        <v>92</v>
      </c>
    </row>
    <row r="2797">
      <c r="A2797" s="5">
        <v>45705.49287189815</v>
      </c>
      <c r="B2797" s="6" t="s">
        <v>13341</v>
      </c>
      <c r="C2797" s="6" t="s">
        <v>9778</v>
      </c>
      <c r="D2797" s="1" t="str">
        <f>VLOOKUP(X2797,'Entity Types'!B:C,2,false)</f>
        <v>შპს</v>
      </c>
      <c r="E2797" s="1" t="b">
        <v>0</v>
      </c>
      <c r="F2797" s="6" t="s">
        <v>13342</v>
      </c>
      <c r="G2797" s="6" t="str">
        <f>VLOOKUP(W2797, Countries!B:H,7,false)</f>
        <v>საქართველო - GEO</v>
      </c>
      <c r="N2797" s="6" t="s">
        <v>80</v>
      </c>
      <c r="P2797" s="6" t="s">
        <v>13343</v>
      </c>
      <c r="S2797" s="6">
        <v>2633.0</v>
      </c>
      <c r="T2797" s="1" t="str">
        <f t="shared" si="1"/>
        <v>ICE002796</v>
      </c>
      <c r="U2797" s="1" t="str">
        <f>TRIM(B2797)&amp;" (ს.კ. "&amp;TRIM(F2797)&amp;") - "&amp;VLOOKUP(X2797,'Entity Types'!B:C,2,false)</f>
        <v>ვესთსაიდი (ს.კ. 445585965) - შპს</v>
      </c>
      <c r="V2797" s="6" t="s">
        <v>13081</v>
      </c>
      <c r="W2797" s="6" t="s">
        <v>63</v>
      </c>
      <c r="X2797" s="6" t="s">
        <v>64</v>
      </c>
    </row>
    <row r="2798">
      <c r="A2798" s="5">
        <v>45705.49287189815</v>
      </c>
      <c r="B2798" s="6" t="s">
        <v>13344</v>
      </c>
      <c r="C2798" s="6" t="s">
        <v>9778</v>
      </c>
      <c r="D2798" s="1" t="str">
        <f>VLOOKUP(X2798,'Entity Types'!B:C,2,false)</f>
        <v>ინდ. მეწარმე</v>
      </c>
      <c r="E2798" s="1" t="b">
        <v>0</v>
      </c>
      <c r="F2798" s="6" t="s">
        <v>13345</v>
      </c>
      <c r="G2798" s="6" t="str">
        <f>VLOOKUP(W2798, Countries!B:H,7,false)</f>
        <v>საქართველო - GEO</v>
      </c>
      <c r="N2798" s="6" t="s">
        <v>80</v>
      </c>
      <c r="P2798" s="6" t="s">
        <v>13346</v>
      </c>
      <c r="T2798" s="1" t="str">
        <f t="shared" si="1"/>
        <v>ICE002797</v>
      </c>
      <c r="U2798" s="1" t="str">
        <f>TRIM(B2798)&amp;" (ს.კ. "&amp;TRIM(F2798)&amp;") - "&amp;VLOOKUP(X2798,'Entity Types'!B:C,2,false)</f>
        <v>ზაური რამაზანოვი (ს.კ. 305300509) - ინდ. მეწარმე</v>
      </c>
      <c r="V2798" s="6" t="s">
        <v>13081</v>
      </c>
      <c r="W2798" s="6" t="s">
        <v>63</v>
      </c>
      <c r="X2798" s="6" t="s">
        <v>892</v>
      </c>
    </row>
    <row r="2799">
      <c r="A2799" s="5">
        <v>45705.49287189815</v>
      </c>
      <c r="B2799" s="6" t="s">
        <v>13347</v>
      </c>
      <c r="C2799" s="6" t="s">
        <v>9778</v>
      </c>
      <c r="D2799" s="1" t="str">
        <f>VLOOKUP(X2799,'Entity Types'!B:C,2,false)</f>
        <v>შპს</v>
      </c>
      <c r="E2799" s="1" t="b">
        <v>0</v>
      </c>
      <c r="F2799" s="6" t="s">
        <v>13348</v>
      </c>
      <c r="G2799" s="6" t="str">
        <f>VLOOKUP(W2799, Countries!B:H,7,false)</f>
        <v>საქართველო - GEO</v>
      </c>
      <c r="N2799" s="6" t="s">
        <v>80</v>
      </c>
      <c r="P2799" s="6" t="s">
        <v>13349</v>
      </c>
      <c r="S2799" s="6">
        <v>2617.0</v>
      </c>
      <c r="T2799" s="1" t="str">
        <f t="shared" si="1"/>
        <v>ICE002798</v>
      </c>
      <c r="U2799" s="1" t="str">
        <f>TRIM(B2799)&amp;" (ს.კ. "&amp;TRIM(F2799)&amp;") - "&amp;VLOOKUP(X2799,'Entity Types'!B:C,2,false)</f>
        <v>ლაინ+ (ს.კ. 405120514) - შპს</v>
      </c>
      <c r="V2799" s="6" t="s">
        <v>13081</v>
      </c>
      <c r="W2799" s="6" t="s">
        <v>63</v>
      </c>
      <c r="X2799" s="6" t="s">
        <v>64</v>
      </c>
    </row>
    <row r="2800">
      <c r="A2800" s="5">
        <v>45705.49287189815</v>
      </c>
      <c r="B2800" s="6" t="s">
        <v>13350</v>
      </c>
      <c r="C2800" s="6" t="s">
        <v>9778</v>
      </c>
      <c r="D2800" s="1" t="str">
        <f>VLOOKUP(X2800,'Entity Types'!B:C,2,false)</f>
        <v>შპს</v>
      </c>
      <c r="E2800" s="1" t="b">
        <v>0</v>
      </c>
      <c r="F2800" s="6" t="s">
        <v>13351</v>
      </c>
      <c r="G2800" s="6" t="str">
        <f>VLOOKUP(W2800, Countries!B:H,7,false)</f>
        <v>საქართველო - GEO</v>
      </c>
      <c r="N2800" s="6" t="s">
        <v>80</v>
      </c>
      <c r="P2800" s="6" t="s">
        <v>13352</v>
      </c>
      <c r="S2800" s="6">
        <v>1804.0</v>
      </c>
      <c r="T2800" s="1" t="str">
        <f t="shared" si="1"/>
        <v>ICE002799</v>
      </c>
      <c r="U2800" s="1" t="str">
        <f>TRIM(B2800)&amp;" (ს.კ. "&amp;TRIM(F2800)&amp;") - "&amp;VLOOKUP(X2800,'Entity Types'!B:C,2,false)</f>
        <v>თინეთი (ს.კ. 402116474) - შპს</v>
      </c>
      <c r="V2800" s="6" t="s">
        <v>13081</v>
      </c>
      <c r="W2800" s="6" t="s">
        <v>63</v>
      </c>
      <c r="X2800" s="6" t="s">
        <v>64</v>
      </c>
    </row>
    <row r="2801">
      <c r="A2801" s="5">
        <v>45705.49287189815</v>
      </c>
      <c r="B2801" s="6" t="s">
        <v>13353</v>
      </c>
      <c r="C2801" s="6" t="s">
        <v>9778</v>
      </c>
      <c r="D2801" s="1" t="str">
        <f>VLOOKUP(X2801,'Entity Types'!B:C,2,false)</f>
        <v>შპს</v>
      </c>
      <c r="E2801" s="1" t="b">
        <v>0</v>
      </c>
      <c r="F2801" s="6" t="s">
        <v>13354</v>
      </c>
      <c r="G2801" s="6" t="str">
        <f>VLOOKUP(W2801, Countries!B:H,7,false)</f>
        <v>საქართველო - GEO</v>
      </c>
      <c r="N2801" s="6" t="s">
        <v>80</v>
      </c>
      <c r="P2801" s="6" t="s">
        <v>13355</v>
      </c>
      <c r="S2801" s="6">
        <v>2566.0</v>
      </c>
      <c r="T2801" s="1" t="str">
        <f t="shared" si="1"/>
        <v>ICE002800</v>
      </c>
      <c r="U2801" s="1" t="str">
        <f>TRIM(B2801)&amp;" (ს.კ. "&amp;TRIM(F2801)&amp;") - "&amp;VLOOKUP(X2801,'Entity Types'!B:C,2,false)</f>
        <v>გე არ (ს.კ. 445590085) - შპს</v>
      </c>
      <c r="V2801" s="6" t="s">
        <v>13081</v>
      </c>
      <c r="W2801" s="6" t="s">
        <v>63</v>
      </c>
      <c r="X2801" s="6" t="s">
        <v>64</v>
      </c>
    </row>
    <row r="2802">
      <c r="A2802" s="5">
        <v>45705.49287189815</v>
      </c>
      <c r="B2802" s="6" t="s">
        <v>13356</v>
      </c>
      <c r="C2802" s="6" t="s">
        <v>9778</v>
      </c>
      <c r="D2802" s="1" t="str">
        <f>VLOOKUP(X2802,'Entity Types'!B:C,2,false)</f>
        <v>ინდ. მეწარმე</v>
      </c>
      <c r="E2802" s="1" t="b">
        <v>0</v>
      </c>
      <c r="F2802" s="6" t="s">
        <v>13357</v>
      </c>
      <c r="G2802" s="6" t="str">
        <f>VLOOKUP(W2802, Countries!B:H,7,false)</f>
        <v>საქართველო - GEO</v>
      </c>
      <c r="N2802" s="6" t="s">
        <v>80</v>
      </c>
      <c r="P2802" s="6" t="s">
        <v>13358</v>
      </c>
      <c r="T2802" s="1" t="str">
        <f t="shared" si="1"/>
        <v>ICE002801</v>
      </c>
      <c r="U2802" s="1" t="str">
        <f>TRIM(B2802)&amp;" (ს.კ. "&amp;TRIM(F2802)&amp;") - "&amp;VLOOKUP(X2802,'Entity Types'!B:C,2,false)</f>
        <v>თეა კიკუაშვილი (ს.კ. 01008015942) - ინდ. მეწარმე</v>
      </c>
      <c r="V2802" s="6" t="s">
        <v>13081</v>
      </c>
      <c r="W2802" s="6" t="s">
        <v>63</v>
      </c>
      <c r="X2802" s="6" t="s">
        <v>892</v>
      </c>
    </row>
    <row r="2803">
      <c r="A2803" s="5">
        <v>45705.49287189815</v>
      </c>
      <c r="B2803" s="6" t="s">
        <v>13359</v>
      </c>
      <c r="C2803" s="6" t="s">
        <v>9778</v>
      </c>
      <c r="D2803" s="1" t="str">
        <f>VLOOKUP(X2803,'Entity Types'!B:C,2,false)</f>
        <v>შპს</v>
      </c>
      <c r="E2803" s="1" t="b">
        <v>0</v>
      </c>
      <c r="F2803" s="6" t="s">
        <v>13360</v>
      </c>
      <c r="G2803" s="6" t="str">
        <f>VLOOKUP(W2803, Countries!B:H,7,false)</f>
        <v>საქართველო - GEO</v>
      </c>
      <c r="N2803" s="6" t="s">
        <v>80</v>
      </c>
      <c r="P2803" s="6" t="s">
        <v>13361</v>
      </c>
      <c r="T2803" s="1" t="str">
        <f t="shared" si="1"/>
        <v>ICE002802</v>
      </c>
      <c r="U2803" s="1" t="str">
        <f>TRIM(B2803)&amp;" (ს.კ. "&amp;TRIM(F2803)&amp;") - "&amp;VLOOKUP(X2803,'Entity Types'!B:C,2,false)</f>
        <v>არტ დეკორი (ს.კ. 404382574) - შპს</v>
      </c>
      <c r="V2803" s="6" t="s">
        <v>13081</v>
      </c>
      <c r="W2803" s="6" t="s">
        <v>63</v>
      </c>
      <c r="X2803" s="6" t="s">
        <v>64</v>
      </c>
    </row>
    <row r="2804">
      <c r="A2804" s="5">
        <v>45705.49287189815</v>
      </c>
      <c r="B2804" s="6" t="s">
        <v>12003</v>
      </c>
      <c r="C2804" s="6" t="s">
        <v>9778</v>
      </c>
      <c r="D2804" s="1" t="str">
        <f>VLOOKUP(X2804,'Entity Types'!B:C,2,false)</f>
        <v>შპს</v>
      </c>
      <c r="E2804" s="1" t="b">
        <v>0</v>
      </c>
      <c r="F2804" s="6" t="s">
        <v>13362</v>
      </c>
      <c r="G2804" s="6" t="str">
        <f>VLOOKUP(W2804, Countries!B:H,7,false)</f>
        <v>საქართველო - GEO</v>
      </c>
      <c r="N2804" s="6" t="s">
        <v>80</v>
      </c>
      <c r="P2804" s="6" t="s">
        <v>13363</v>
      </c>
      <c r="T2804" s="1" t="str">
        <f t="shared" si="1"/>
        <v>ICE002803</v>
      </c>
      <c r="U2804" s="1" t="str">
        <f>TRIM(B2804)&amp;" (ს.კ. "&amp;TRIM(F2804)&amp;") - "&amp;VLOOKUP(X2804,'Entity Types'!B:C,2,false)</f>
        <v>ლაზარე (ს.კ. 202906720) - შპს</v>
      </c>
      <c r="V2804" s="6" t="s">
        <v>13081</v>
      </c>
      <c r="W2804" s="6" t="s">
        <v>63</v>
      </c>
      <c r="X2804" s="6" t="s">
        <v>64</v>
      </c>
    </row>
    <row r="2805">
      <c r="A2805" s="5">
        <v>45705.49287189815</v>
      </c>
      <c r="B2805" s="6" t="s">
        <v>13364</v>
      </c>
      <c r="C2805" s="6" t="s">
        <v>9778</v>
      </c>
      <c r="D2805" s="1" t="str">
        <f>VLOOKUP(X2805,'Entity Types'!B:C,2,false)</f>
        <v>შპს</v>
      </c>
      <c r="E2805" s="1" t="b">
        <v>0</v>
      </c>
      <c r="F2805" s="6" t="s">
        <v>13365</v>
      </c>
      <c r="G2805" s="6" t="str">
        <f>VLOOKUP(W2805, Countries!B:H,7,false)</f>
        <v>საქართველო - GEO</v>
      </c>
      <c r="N2805" s="6" t="s">
        <v>80</v>
      </c>
      <c r="P2805" s="6" t="s">
        <v>13366</v>
      </c>
      <c r="S2805" s="6">
        <v>2507.0</v>
      </c>
      <c r="T2805" s="1" t="str">
        <f t="shared" si="1"/>
        <v>ICE002804</v>
      </c>
      <c r="U2805" s="1" t="str">
        <f>TRIM(B2805)&amp;" (ს.კ. "&amp;TRIM(F2805)&amp;") - "&amp;VLOOKUP(X2805,'Entity Types'!B:C,2,false)</f>
        <v>მენეჯმენტის სისტემები (ს.კ. 205058131) - შპს</v>
      </c>
      <c r="V2805" s="6" t="s">
        <v>13081</v>
      </c>
      <c r="W2805" s="6" t="s">
        <v>63</v>
      </c>
      <c r="X2805" s="6" t="s">
        <v>64</v>
      </c>
    </row>
    <row r="2806">
      <c r="A2806" s="5">
        <v>45705.49287189815</v>
      </c>
      <c r="B2806" s="6" t="s">
        <v>13367</v>
      </c>
      <c r="C2806" s="6" t="s">
        <v>9778</v>
      </c>
      <c r="D2806" s="1" t="str">
        <f>VLOOKUP(X2806,'Entity Types'!B:C,2,false)</f>
        <v>შპს</v>
      </c>
      <c r="E2806" s="1" t="b">
        <v>0</v>
      </c>
      <c r="F2806" s="6" t="s">
        <v>13368</v>
      </c>
      <c r="G2806" s="6" t="str">
        <f>VLOOKUP(W2806, Countries!B:H,7,false)</f>
        <v>საქართველო - GEO</v>
      </c>
      <c r="N2806" s="6" t="s">
        <v>80</v>
      </c>
      <c r="P2806" s="6" t="s">
        <v>13369</v>
      </c>
      <c r="S2806" s="6">
        <v>2480.0</v>
      </c>
      <c r="T2806" s="1" t="str">
        <f t="shared" si="1"/>
        <v>ICE002805</v>
      </c>
      <c r="U2806" s="1" t="str">
        <f>TRIM(B2806)&amp;" (ს.კ. "&amp;TRIM(F2806)&amp;") - "&amp;VLOOKUP(X2806,'Entity Types'!B:C,2,false)</f>
        <v>კოსმო ტრეველი (ს.კ. 205262838) - შპს</v>
      </c>
      <c r="V2806" s="6" t="s">
        <v>13081</v>
      </c>
      <c r="W2806" s="6" t="s">
        <v>63</v>
      </c>
      <c r="X2806" s="6" t="s">
        <v>64</v>
      </c>
    </row>
    <row r="2807">
      <c r="A2807" s="5">
        <v>45705.49287189815</v>
      </c>
      <c r="B2807" s="6" t="s">
        <v>13370</v>
      </c>
      <c r="C2807" s="6" t="s">
        <v>9778</v>
      </c>
      <c r="D2807" s="1" t="str">
        <f>VLOOKUP(X2807,'Entity Types'!B:C,2,false)</f>
        <v>შპს</v>
      </c>
      <c r="E2807" s="1" t="b">
        <v>0</v>
      </c>
      <c r="F2807" s="6" t="s">
        <v>13371</v>
      </c>
      <c r="G2807" s="6" t="str">
        <f>VLOOKUP(W2807, Countries!B:H,7,false)</f>
        <v>საქართველო - GEO</v>
      </c>
      <c r="N2807" s="6" t="s">
        <v>80</v>
      </c>
      <c r="P2807" s="6" t="s">
        <v>13372</v>
      </c>
      <c r="T2807" s="1" t="str">
        <f t="shared" si="1"/>
        <v>ICE002806</v>
      </c>
      <c r="U2807" s="1" t="str">
        <f>TRIM(B2807)&amp;" (ს.კ. "&amp;TRIM(F2807)&amp;") - "&amp;VLOOKUP(X2807,'Entity Types'!B:C,2,false)</f>
        <v>სახანძრო უსაფრთხოების კომპანია (ს.კ. 405187346) - შპს</v>
      </c>
      <c r="V2807" s="6" t="s">
        <v>13081</v>
      </c>
      <c r="W2807" s="6" t="s">
        <v>63</v>
      </c>
      <c r="X2807" s="6" t="s">
        <v>64</v>
      </c>
    </row>
    <row r="2808">
      <c r="A2808" s="5">
        <v>45705.49287189815</v>
      </c>
      <c r="B2808" s="6" t="s">
        <v>13373</v>
      </c>
      <c r="C2808" s="6" t="s">
        <v>9778</v>
      </c>
      <c r="D2808" s="1" t="str">
        <f>VLOOKUP(X2808,'Entity Types'!B:C,2,false)</f>
        <v>ინდ. მეწარმე</v>
      </c>
      <c r="E2808" s="1" t="b">
        <v>0</v>
      </c>
      <c r="F2808" s="6" t="s">
        <v>13374</v>
      </c>
      <c r="G2808" s="6" t="str">
        <f>VLOOKUP(W2808, Countries!B:H,7,false)</f>
        <v>საქართველო - GEO</v>
      </c>
      <c r="N2808" s="6" t="s">
        <v>80</v>
      </c>
      <c r="P2808" s="6" t="s">
        <v>13375</v>
      </c>
      <c r="S2808" s="6">
        <v>2462.0</v>
      </c>
      <c r="T2808" s="1" t="str">
        <f t="shared" si="1"/>
        <v>ICE002807</v>
      </c>
      <c r="U2808" s="1" t="str">
        <f>TRIM(B2808)&amp;" (ს.კ. "&amp;TRIM(F2808)&amp;") - "&amp;VLOOKUP(X2808,'Entity Types'!B:C,2,false)</f>
        <v>ნიკოლოზი ბაღაღოშვილი (ს.კ. 45001015313) - ინდ. მეწარმე</v>
      </c>
      <c r="V2808" s="6" t="s">
        <v>13081</v>
      </c>
      <c r="W2808" s="6" t="s">
        <v>63</v>
      </c>
      <c r="X2808" s="6" t="s">
        <v>892</v>
      </c>
    </row>
    <row r="2809">
      <c r="A2809" s="5">
        <v>45705.49287189815</v>
      </c>
      <c r="B2809" s="6" t="s">
        <v>13376</v>
      </c>
      <c r="C2809" s="6" t="s">
        <v>9778</v>
      </c>
      <c r="D2809" s="1" t="str">
        <f>VLOOKUP(X2809,'Entity Types'!B:C,2,false)</f>
        <v>ფიზ. პირი</v>
      </c>
      <c r="E2809" s="1" t="b">
        <v>1</v>
      </c>
      <c r="F2809" s="6" t="s">
        <v>13377</v>
      </c>
      <c r="G2809" s="6" t="str">
        <f>VLOOKUP(W2809, Countries!B:H,7,false)</f>
        <v>საქართველო - GEO</v>
      </c>
      <c r="N2809" s="6" t="s">
        <v>80</v>
      </c>
      <c r="P2809" s="6" t="s">
        <v>13378</v>
      </c>
      <c r="T2809" s="1" t="str">
        <f t="shared" si="1"/>
        <v>ICE002808</v>
      </c>
      <c r="U2809" s="1" t="str">
        <f>TRIM(B2809)&amp;" (ს.კ. "&amp;TRIM(F2809)&amp;") - "&amp;VLOOKUP(X2809,'Entity Types'!B:C,2,false)</f>
        <v>ედიშერ დავითაძე (ს.კ. 61001073847) - ფიზ. პირი</v>
      </c>
      <c r="V2809" s="6" t="s">
        <v>13081</v>
      </c>
      <c r="W2809" s="6" t="s">
        <v>63</v>
      </c>
      <c r="X2809" s="6" t="s">
        <v>92</v>
      </c>
    </row>
    <row r="2810">
      <c r="A2810" s="5">
        <v>45705.49287189815</v>
      </c>
      <c r="B2810" s="6" t="s">
        <v>13379</v>
      </c>
      <c r="C2810" s="6" t="s">
        <v>9778</v>
      </c>
      <c r="D2810" s="1" t="str">
        <f>VLOOKUP(X2810,'Entity Types'!B:C,2,false)</f>
        <v>ფიზ. პირი</v>
      </c>
      <c r="E2810" s="1" t="b">
        <v>1</v>
      </c>
      <c r="F2810" s="6" t="s">
        <v>13380</v>
      </c>
      <c r="G2810" s="6" t="str">
        <f>VLOOKUP(W2810, Countries!B:H,7,false)</f>
        <v>საქართველო - GEO</v>
      </c>
      <c r="N2810" s="6" t="s">
        <v>80</v>
      </c>
      <c r="P2810" s="6" t="s">
        <v>13381</v>
      </c>
      <c r="T2810" s="1" t="str">
        <f t="shared" si="1"/>
        <v>ICE002809</v>
      </c>
      <c r="U2810" s="1" t="str">
        <f>TRIM(B2810)&amp;" (ს.კ. "&amp;TRIM(F2810)&amp;") - "&amp;VLOOKUP(X2810,'Entity Types'!B:C,2,false)</f>
        <v>ზაზა ბოგვერაძე (ს.კ. 18001017980) - ფიზ. პირი</v>
      </c>
      <c r="V2810" s="6" t="s">
        <v>13081</v>
      </c>
      <c r="W2810" s="6" t="s">
        <v>63</v>
      </c>
      <c r="X2810" s="6" t="s">
        <v>92</v>
      </c>
    </row>
    <row r="2811">
      <c r="A2811" s="5">
        <v>45705.49287189815</v>
      </c>
      <c r="B2811" s="6" t="s">
        <v>13382</v>
      </c>
      <c r="C2811" s="6" t="s">
        <v>9778</v>
      </c>
      <c r="D2811" s="1" t="str">
        <f>VLOOKUP(X2811,'Entity Types'!B:C,2,false)</f>
        <v>ინდ. მეწარმე</v>
      </c>
      <c r="E2811" s="1" t="b">
        <v>0</v>
      </c>
      <c r="F2811" s="6" t="s">
        <v>13383</v>
      </c>
      <c r="G2811" s="6" t="str">
        <f>VLOOKUP(W2811, Countries!B:H,7,false)</f>
        <v>საქართველო - GEO</v>
      </c>
      <c r="N2811" s="6" t="s">
        <v>80</v>
      </c>
      <c r="P2811" s="6" t="s">
        <v>13384</v>
      </c>
      <c r="S2811" s="6">
        <v>2314.0</v>
      </c>
      <c r="T2811" s="1" t="str">
        <f t="shared" si="1"/>
        <v>ICE002810</v>
      </c>
      <c r="U2811" s="1" t="str">
        <f>TRIM(B2811)&amp;" (ს.კ. "&amp;TRIM(F2811)&amp;") - "&amp;VLOOKUP(X2811,'Entity Types'!B:C,2,false)</f>
        <v>გოგიტა შაინიძე (ს.კ. 14001027029) - ინდ. მეწარმე</v>
      </c>
      <c r="V2811" s="6" t="s">
        <v>13081</v>
      </c>
      <c r="W2811" s="6" t="s">
        <v>63</v>
      </c>
      <c r="X2811" s="6" t="s">
        <v>892</v>
      </c>
    </row>
    <row r="2812">
      <c r="A2812" s="5">
        <v>45705.49287189815</v>
      </c>
      <c r="B2812" s="6" t="s">
        <v>13385</v>
      </c>
      <c r="C2812" s="6" t="s">
        <v>9778</v>
      </c>
      <c r="D2812" s="1" t="str">
        <f>VLOOKUP(X2812,'Entity Types'!B:C,2,false)</f>
        <v>ფიზ. პირი</v>
      </c>
      <c r="E2812" s="1" t="b">
        <v>1</v>
      </c>
      <c r="F2812" s="6" t="s">
        <v>13386</v>
      </c>
      <c r="G2812" s="6" t="str">
        <f>VLOOKUP(W2812, Countries!B:H,7,false)</f>
        <v>საქართველო - GEO</v>
      </c>
      <c r="N2812" s="6" t="s">
        <v>80</v>
      </c>
      <c r="P2812" s="6" t="s">
        <v>13387</v>
      </c>
      <c r="T2812" s="1" t="str">
        <f t="shared" si="1"/>
        <v>ICE002811</v>
      </c>
      <c r="U2812" s="1" t="str">
        <f>TRIM(B2812)&amp;" (ს.კ. "&amp;TRIM(F2812)&amp;") - "&amp;VLOOKUP(X2812,'Entity Types'!B:C,2,false)</f>
        <v>ნუგზარი ადიკაშვილი (ს.კ. 12001080082) - ფიზ. პირი</v>
      </c>
      <c r="V2812" s="6" t="s">
        <v>13081</v>
      </c>
      <c r="W2812" s="6" t="s">
        <v>63</v>
      </c>
      <c r="X2812" s="6" t="s">
        <v>92</v>
      </c>
    </row>
    <row r="2813">
      <c r="A2813" s="5">
        <v>45705.49287189815</v>
      </c>
      <c r="B2813" s="6" t="s">
        <v>6451</v>
      </c>
      <c r="C2813" s="6" t="s">
        <v>9778</v>
      </c>
      <c r="D2813" s="1" t="str">
        <f>VLOOKUP(X2813,'Entity Types'!B:C,2,false)</f>
        <v>ფიზ. პირი</v>
      </c>
      <c r="E2813" s="1" t="b">
        <v>1</v>
      </c>
      <c r="F2813" s="6" t="s">
        <v>6452</v>
      </c>
      <c r="G2813" s="6" t="str">
        <f>VLOOKUP(W2813, Countries!B:H,7,false)</f>
        <v>საქართველო - GEO</v>
      </c>
      <c r="N2813" s="6" t="s">
        <v>80</v>
      </c>
      <c r="P2813" s="6" t="s">
        <v>13388</v>
      </c>
      <c r="S2813" s="6">
        <v>1688.0</v>
      </c>
      <c r="T2813" s="1" t="str">
        <f t="shared" si="1"/>
        <v>ICE002812</v>
      </c>
      <c r="U2813" s="1" t="str">
        <f>TRIM(B2813)&amp;" (ს.კ. "&amp;TRIM(F2813)&amp;") - "&amp;VLOOKUP(X2813,'Entity Types'!B:C,2,false)</f>
        <v>ნუგზარ თარაშვილი (ს.კ. 01030006104) - ფიზ. პირი</v>
      </c>
      <c r="V2813" s="6" t="s">
        <v>13081</v>
      </c>
      <c r="W2813" s="6" t="s">
        <v>63</v>
      </c>
      <c r="X2813" s="6" t="s">
        <v>92</v>
      </c>
    </row>
    <row r="2814">
      <c r="A2814" s="5">
        <v>45705.49287189815</v>
      </c>
      <c r="B2814" s="6" t="s">
        <v>13389</v>
      </c>
      <c r="C2814" s="6" t="s">
        <v>9778</v>
      </c>
      <c r="D2814" s="1" t="str">
        <f>VLOOKUP(X2814,'Entity Types'!B:C,2,false)</f>
        <v>ფიზ. პირი</v>
      </c>
      <c r="E2814" s="1" t="b">
        <v>1</v>
      </c>
      <c r="F2814" s="6" t="s">
        <v>13390</v>
      </c>
      <c r="G2814" s="6" t="str">
        <f>VLOOKUP(W2814, Countries!B:H,7,false)</f>
        <v>საქართველო - GEO</v>
      </c>
      <c r="N2814" s="6" t="s">
        <v>80</v>
      </c>
      <c r="P2814" s="6" t="s">
        <v>13391</v>
      </c>
      <c r="T2814" s="1" t="str">
        <f t="shared" si="1"/>
        <v>ICE002813</v>
      </c>
      <c r="U2814" s="1" t="str">
        <f>TRIM(B2814)&amp;" (ს.კ. "&amp;TRIM(F2814)&amp;") - "&amp;VLOOKUP(X2814,'Entity Types'!B:C,2,false)</f>
        <v>დავით ავეტიანი (ს.კ. 01027074609) - ფიზ. პირი</v>
      </c>
      <c r="V2814" s="6" t="s">
        <v>13081</v>
      </c>
      <c r="W2814" s="6" t="s">
        <v>63</v>
      </c>
      <c r="X2814" s="6" t="s">
        <v>92</v>
      </c>
    </row>
    <row r="2815">
      <c r="A2815" s="5">
        <v>45705.49287189815</v>
      </c>
      <c r="B2815" s="6" t="s">
        <v>13392</v>
      </c>
      <c r="C2815" s="6" t="s">
        <v>9778</v>
      </c>
      <c r="D2815" s="1" t="str">
        <f>VLOOKUP(X2815,'Entity Types'!B:C,2,false)</f>
        <v>ფიზ. პირი</v>
      </c>
      <c r="E2815" s="1" t="b">
        <v>1</v>
      </c>
      <c r="F2815" s="6" t="s">
        <v>13393</v>
      </c>
      <c r="G2815" s="6" t="str">
        <f>VLOOKUP(W2815, Countries!B:H,7,false)</f>
        <v>საქართველო - GEO</v>
      </c>
      <c r="N2815" s="6" t="s">
        <v>80</v>
      </c>
      <c r="P2815" s="6" t="s">
        <v>13394</v>
      </c>
      <c r="T2815" s="1" t="str">
        <f t="shared" si="1"/>
        <v>ICE002814</v>
      </c>
      <c r="U2815" s="1" t="str">
        <f>TRIM(B2815)&amp;" (ს.კ. "&amp;TRIM(F2815)&amp;") - "&amp;VLOOKUP(X2815,'Entity Types'!B:C,2,false)</f>
        <v>ბაქარ მუხიგულაშვილი (ს.კ. 01020011156) - ფიზ. პირი</v>
      </c>
      <c r="V2815" s="6" t="s">
        <v>13081</v>
      </c>
      <c r="W2815" s="6" t="s">
        <v>63</v>
      </c>
      <c r="X2815" s="6" t="s">
        <v>92</v>
      </c>
    </row>
    <row r="2816">
      <c r="A2816" s="5">
        <v>45705.49287189815</v>
      </c>
      <c r="B2816" s="6" t="s">
        <v>13395</v>
      </c>
      <c r="C2816" s="6" t="s">
        <v>9778</v>
      </c>
      <c r="D2816" s="1" t="str">
        <f>VLOOKUP(X2816,'Entity Types'!B:C,2,false)</f>
        <v>მცირე მეწარმე</v>
      </c>
      <c r="E2816" s="1" t="b">
        <v>0</v>
      </c>
      <c r="F2816" s="6" t="s">
        <v>13396</v>
      </c>
      <c r="G2816" s="6" t="str">
        <f>VLOOKUP(W2816, Countries!B:H,7,false)</f>
        <v>საქართველო - GEO</v>
      </c>
      <c r="N2816" s="6" t="s">
        <v>80</v>
      </c>
      <c r="P2816" s="6" t="s">
        <v>13397</v>
      </c>
      <c r="S2816" s="6">
        <v>2233.0</v>
      </c>
      <c r="T2816" s="1" t="str">
        <f t="shared" si="1"/>
        <v>ICE002815</v>
      </c>
      <c r="U2816" s="1" t="str">
        <f>TRIM(B2816)&amp;" (ს.კ. "&amp;TRIM(F2816)&amp;") - "&amp;VLOOKUP(X2816,'Entity Types'!B:C,2,false)</f>
        <v>ფრიდონ ფანცულაია (ს.კ. 53001046312) - მცირე მეწარმე</v>
      </c>
      <c r="V2816" s="6" t="s">
        <v>13081</v>
      </c>
      <c r="W2816" s="6" t="s">
        <v>63</v>
      </c>
      <c r="X2816" s="6" t="s">
        <v>417</v>
      </c>
    </row>
    <row r="2817">
      <c r="A2817" s="5">
        <v>45705.49287189815</v>
      </c>
      <c r="B2817" s="6" t="s">
        <v>13398</v>
      </c>
      <c r="C2817" s="6" t="s">
        <v>9778</v>
      </c>
      <c r="D2817" s="1" t="str">
        <f>VLOOKUP(X2817,'Entity Types'!B:C,2,false)</f>
        <v>შპს</v>
      </c>
      <c r="E2817" s="1" t="b">
        <v>0</v>
      </c>
      <c r="F2817" s="6" t="s">
        <v>13399</v>
      </c>
      <c r="G2817" s="6" t="str">
        <f>VLOOKUP(W2817, Countries!B:H,7,false)</f>
        <v>საქართველო - GEO</v>
      </c>
      <c r="N2817" s="6" t="s">
        <v>80</v>
      </c>
      <c r="P2817" s="6" t="s">
        <v>13400</v>
      </c>
      <c r="S2817" s="6">
        <v>2195.0</v>
      </c>
      <c r="T2817" s="1" t="str">
        <f t="shared" si="1"/>
        <v>ICE002816</v>
      </c>
      <c r="U2817" s="1" t="str">
        <f>TRIM(B2817)&amp;" (ს.კ. "&amp;TRIM(F2817)&amp;") - "&amp;VLOOKUP(X2817,'Entity Types'!B:C,2,false)</f>
        <v>კაკლები 2011 (ს.კ. 404883658) - შპს</v>
      </c>
      <c r="V2817" s="6" t="s">
        <v>13081</v>
      </c>
      <c r="W2817" s="6" t="s">
        <v>63</v>
      </c>
      <c r="X2817" s="6" t="s">
        <v>64</v>
      </c>
    </row>
    <row r="2818">
      <c r="A2818" s="5">
        <v>45705.49287189815</v>
      </c>
      <c r="B2818" s="6" t="s">
        <v>13401</v>
      </c>
      <c r="C2818" s="6" t="s">
        <v>9778</v>
      </c>
      <c r="D2818" s="1" t="str">
        <f>VLOOKUP(X2818,'Entity Types'!B:C,2,false)</f>
        <v>ფიზ. პირი</v>
      </c>
      <c r="E2818" s="1" t="b">
        <v>1</v>
      </c>
      <c r="F2818" s="6" t="s">
        <v>13402</v>
      </c>
      <c r="G2818" s="6" t="str">
        <f>VLOOKUP(W2818, Countries!B:H,7,false)</f>
        <v>საქართველო - GEO</v>
      </c>
      <c r="N2818" s="6" t="s">
        <v>80</v>
      </c>
      <c r="P2818" s="6" t="s">
        <v>13403</v>
      </c>
      <c r="T2818" s="1" t="str">
        <f t="shared" si="1"/>
        <v>ICE002817</v>
      </c>
      <c r="U2818" s="1" t="str">
        <f>TRIM(B2818)&amp;" (ს.კ. "&amp;TRIM(F2818)&amp;") - "&amp;VLOOKUP(X2818,'Entity Types'!B:C,2,false)</f>
        <v>უმეკაშვილი თამაზ (ს.კ. 01019074531) - ფიზ. პირი</v>
      </c>
      <c r="V2818" s="6" t="s">
        <v>13081</v>
      </c>
      <c r="W2818" s="6" t="s">
        <v>63</v>
      </c>
      <c r="X2818" s="6" t="s">
        <v>92</v>
      </c>
    </row>
    <row r="2819">
      <c r="A2819" s="5">
        <v>45705.71492342593</v>
      </c>
      <c r="B2819" s="6" t="s">
        <v>13404</v>
      </c>
      <c r="C2819" s="6" t="s">
        <v>9778</v>
      </c>
      <c r="D2819" s="1" t="str">
        <f>VLOOKUP(X2819,'Entity Types'!B:C,2,false)</f>
        <v>მცირე მეწარმე</v>
      </c>
      <c r="E2819" s="1" t="b">
        <v>0</v>
      </c>
      <c r="F2819" s="6" t="s">
        <v>13405</v>
      </c>
      <c r="G2819" s="6" t="str">
        <f>VLOOKUP(W2819, Countries!B:H,7,false)</f>
        <v>საქართველო - GEO</v>
      </c>
      <c r="N2819" s="6" t="s">
        <v>80</v>
      </c>
      <c r="P2819" s="6" t="s">
        <v>13406</v>
      </c>
      <c r="S2819" s="6">
        <v>2568.0</v>
      </c>
      <c r="T2819" s="1" t="str">
        <f t="shared" si="1"/>
        <v>ICE002818</v>
      </c>
      <c r="U2819" s="1" t="str">
        <f>TRIM(B2819)&amp;" (ს.კ. "&amp;TRIM(F2819)&amp;") - "&amp;VLOOKUP(X2819,'Entity Types'!B:C,2,false)</f>
        <v>ნოტარიუსი თეა კიკუაშვილი (ს.კ. 01008026012) - მცირე მეწარმე</v>
      </c>
      <c r="V2819" s="6" t="s">
        <v>13081</v>
      </c>
      <c r="W2819" s="6" t="s">
        <v>63</v>
      </c>
      <c r="X2819" s="6" t="s">
        <v>417</v>
      </c>
    </row>
    <row r="2820">
      <c r="A2820" s="5">
        <v>45706.65084703703</v>
      </c>
      <c r="B2820" s="6" t="s">
        <v>13407</v>
      </c>
      <c r="C2820" s="6" t="s">
        <v>9789</v>
      </c>
      <c r="D2820" s="1" t="str">
        <f>VLOOKUP(X2820,'Entity Types'!B:C,2,false)</f>
        <v>ფიზ. პირი</v>
      </c>
      <c r="E2820" s="1" t="b">
        <v>1</v>
      </c>
      <c r="F2820" s="6" t="s">
        <v>13408</v>
      </c>
      <c r="G2820" s="6" t="str">
        <f>VLOOKUP(W2820, Countries!B:H,7,false)</f>
        <v>საქართველო - GEO</v>
      </c>
      <c r="N2820" s="6" t="s">
        <v>13409</v>
      </c>
      <c r="P2820" s="6" t="s">
        <v>13410</v>
      </c>
      <c r="T2820" s="1" t="str">
        <f t="shared" si="1"/>
        <v>ICE002819</v>
      </c>
      <c r="U2820" s="1" t="str">
        <f>TRIM(B2820)&amp;" (ს.კ. "&amp;TRIM(F2820)&amp;") - "&amp;VLOOKUP(X2820,'Entity Types'!B:C,2,false)</f>
        <v>კახი კევლიშვილი (ს.კ. 36001043861) - ფიზ. პირი</v>
      </c>
      <c r="V2820" s="6" t="s">
        <v>62</v>
      </c>
      <c r="W2820" s="6" t="s">
        <v>63</v>
      </c>
      <c r="X2820" s="6" t="s">
        <v>92</v>
      </c>
    </row>
    <row r="2821">
      <c r="A2821" s="5">
        <v>45706.65467956019</v>
      </c>
      <c r="B2821" s="6" t="s">
        <v>13411</v>
      </c>
      <c r="C2821" s="6" t="s">
        <v>9789</v>
      </c>
      <c r="D2821" s="1" t="str">
        <f>VLOOKUP(X2821,'Entity Types'!B:C,2,false)</f>
        <v>ფიზ. პირი</v>
      </c>
      <c r="E2821" s="1" t="b">
        <v>1</v>
      </c>
      <c r="F2821" s="6" t="s">
        <v>13412</v>
      </c>
      <c r="G2821" s="6" t="str">
        <f>VLOOKUP(W2821, Countries!B:H,7,false)</f>
        <v>საქართველო - GEO</v>
      </c>
      <c r="N2821" s="6" t="s">
        <v>13413</v>
      </c>
      <c r="P2821" s="6" t="s">
        <v>13414</v>
      </c>
      <c r="S2821" s="6">
        <v>2701.0</v>
      </c>
      <c r="T2821" s="1" t="str">
        <f t="shared" si="1"/>
        <v>ICE002820</v>
      </c>
      <c r="U2821" s="1" t="str">
        <f>TRIM(B2821)&amp;" (ს.კ. "&amp;TRIM(F2821)&amp;") - "&amp;VLOOKUP(X2821,'Entity Types'!B:C,2,false)</f>
        <v>ნიკა იაშვილი (ს.კ. 61001076726) - ფიზ. პირი</v>
      </c>
      <c r="V2821" s="6" t="s">
        <v>62</v>
      </c>
      <c r="W2821" s="6" t="s">
        <v>63</v>
      </c>
      <c r="X2821" s="6" t="s">
        <v>92</v>
      </c>
    </row>
    <row r="2822">
      <c r="A2822" s="5">
        <v>45706.70110145833</v>
      </c>
      <c r="B2822" s="6" t="s">
        <v>13415</v>
      </c>
      <c r="C2822" s="6" t="s">
        <v>9789</v>
      </c>
      <c r="D2822" s="1" t="str">
        <f>VLOOKUP(X2822,'Entity Types'!B:C,2,false)</f>
        <v>ფიზ. პირი</v>
      </c>
      <c r="E2822" s="1" t="b">
        <v>1</v>
      </c>
      <c r="F2822" s="6" t="s">
        <v>13416</v>
      </c>
      <c r="G2822" s="6" t="str">
        <f>VLOOKUP(W2822, Countries!B:H,7,false)</f>
        <v>საქართველო - GEO</v>
      </c>
      <c r="N2822" s="6" t="s">
        <v>13417</v>
      </c>
      <c r="P2822" s="6" t="s">
        <v>13418</v>
      </c>
      <c r="T2822" s="1" t="str">
        <f t="shared" si="1"/>
        <v>ICE002821</v>
      </c>
      <c r="U2822" s="1" t="str">
        <f>TRIM(B2822)&amp;" (ს.კ. "&amp;TRIM(F2822)&amp;") - "&amp;VLOOKUP(X2822,'Entity Types'!B:C,2,false)</f>
        <v>ვოვა დვალიშვილი (ს.კ. 02590105331) - ფიზ. პირი</v>
      </c>
      <c r="V2822" s="6" t="s">
        <v>62</v>
      </c>
      <c r="W2822" s="6" t="s">
        <v>63</v>
      </c>
      <c r="X2822" s="6" t="s">
        <v>92</v>
      </c>
    </row>
    <row r="2823">
      <c r="A2823" s="5">
        <v>45706.74261216435</v>
      </c>
      <c r="B2823" s="6" t="s">
        <v>13419</v>
      </c>
      <c r="C2823" s="6" t="s">
        <v>9789</v>
      </c>
      <c r="D2823" s="1" t="str">
        <f>VLOOKUP(X2823,'Entity Types'!B:C,2,false)</f>
        <v>ფიზ. პირი</v>
      </c>
      <c r="E2823" s="1" t="b">
        <v>1</v>
      </c>
      <c r="F2823" s="6" t="s">
        <v>13420</v>
      </c>
      <c r="G2823" s="6" t="str">
        <f>VLOOKUP(W2823, Countries!B:H,7,false)</f>
        <v>საქართველო - GEO</v>
      </c>
      <c r="N2823" s="6" t="s">
        <v>13421</v>
      </c>
      <c r="P2823" s="6" t="s">
        <v>13422</v>
      </c>
      <c r="T2823" s="1" t="str">
        <f t="shared" si="1"/>
        <v>ICE002822</v>
      </c>
      <c r="U2823" s="1" t="str">
        <f>TRIM(B2823)&amp;" (ს.კ. "&amp;TRIM(F2823)&amp;") - "&amp;VLOOKUP(X2823,'Entity Types'!B:C,2,false)</f>
        <v>ემრან ყორბანი (ს.კ. 01470000714) - ფიზ. პირი</v>
      </c>
      <c r="V2823" s="6" t="s">
        <v>62</v>
      </c>
      <c r="W2823" s="6" t="s">
        <v>63</v>
      </c>
      <c r="X2823" s="6" t="s">
        <v>92</v>
      </c>
    </row>
    <row r="2824">
      <c r="A2824" s="5">
        <v>45707.46521621528</v>
      </c>
      <c r="B2824" s="6" t="s">
        <v>13423</v>
      </c>
      <c r="C2824" s="6" t="s">
        <v>9778</v>
      </c>
      <c r="D2824" s="1" t="str">
        <f>VLOOKUP(X2824,'Entity Types'!B:C,2,false)</f>
        <v>შპს</v>
      </c>
      <c r="E2824" s="1" t="b">
        <v>0</v>
      </c>
      <c r="F2824" s="6" t="s">
        <v>13424</v>
      </c>
      <c r="G2824" s="6" t="str">
        <f>VLOOKUP(W2824, Countries!B:H,7,false)</f>
        <v>საქართველო - GEO</v>
      </c>
      <c r="N2824" s="6" t="s">
        <v>80</v>
      </c>
      <c r="P2824" s="6" t="s">
        <v>13425</v>
      </c>
      <c r="S2824" s="6">
        <v>2623.0</v>
      </c>
      <c r="T2824" s="1" t="str">
        <f t="shared" si="1"/>
        <v>ICE002823</v>
      </c>
      <c r="U2824" s="1" t="str">
        <f>TRIM(B2824)&amp;" (ს.კ. "&amp;TRIM(F2824)&amp;") - "&amp;VLOOKUP(X2824,'Entity Types'!B:C,2,false)</f>
        <v>ირიგიო (ს.კ. 405167466) - შპს</v>
      </c>
      <c r="V2824" s="6" t="s">
        <v>13081</v>
      </c>
      <c r="W2824" s="6" t="s">
        <v>63</v>
      </c>
      <c r="X2824" s="6" t="s">
        <v>64</v>
      </c>
    </row>
    <row r="2825">
      <c r="A2825" s="5">
        <v>45708.65023230324</v>
      </c>
      <c r="B2825" s="6" t="s">
        <v>13426</v>
      </c>
      <c r="C2825" s="6" t="s">
        <v>9778</v>
      </c>
      <c r="D2825" s="1" t="str">
        <f>VLOOKUP(X2825,'Entity Types'!B:C,2,false)</f>
        <v>უცხოური საწარმო</v>
      </c>
      <c r="E2825" s="1" t="b">
        <v>0</v>
      </c>
      <c r="G2825" s="6" t="str">
        <f>VLOOKUP(W2825, Countries!B:H,7,false)</f>
        <v>სომხეთი - ARM</v>
      </c>
      <c r="N2825" s="6" t="s">
        <v>80</v>
      </c>
      <c r="P2825" s="6" t="s">
        <v>13427</v>
      </c>
      <c r="T2825" s="1" t="str">
        <f t="shared" si="1"/>
        <v>ICE002824</v>
      </c>
      <c r="U2825" s="1" t="str">
        <f>TRIM(B2825)&amp;" (ს.კ. "&amp;TRIM(F2825)&amp;") - "&amp;VLOOKUP(X2825,'Entity Types'!B:C,2,false)</f>
        <v>Svogan LLC (ს.კ. ) - უცხოური საწარმო</v>
      </c>
      <c r="V2825" s="6" t="s">
        <v>13081</v>
      </c>
      <c r="W2825" s="6" t="s">
        <v>9173</v>
      </c>
      <c r="X2825" s="6" t="s">
        <v>5797</v>
      </c>
    </row>
    <row r="2826">
      <c r="A2826" s="5">
        <v>45708.65023230324</v>
      </c>
      <c r="B2826" s="6" t="s">
        <v>13428</v>
      </c>
      <c r="C2826" s="6" t="s">
        <v>9778</v>
      </c>
      <c r="D2826" s="1" t="str">
        <f>VLOOKUP(X2826,'Entity Types'!B:C,2,false)</f>
        <v>უცხოური საწარმო</v>
      </c>
      <c r="E2826" s="1" t="b">
        <v>0</v>
      </c>
      <c r="G2826" s="6" t="str">
        <f>VLOOKUP(W2826, Countries!B:H,7,false)</f>
        <v>სომხეთი - ARM</v>
      </c>
      <c r="N2826" s="6" t="s">
        <v>80</v>
      </c>
      <c r="P2826" s="6" t="s">
        <v>13429</v>
      </c>
      <c r="T2826" s="1" t="str">
        <f t="shared" si="1"/>
        <v>ICE002825</v>
      </c>
      <c r="U2826" s="1" t="str">
        <f>TRIM(B2826)&amp;" (ს.კ. "&amp;TRIM(F2826)&amp;") - "&amp;VLOOKUP(X2826,'Entity Types'!B:C,2,false)</f>
        <v>Technolux LLC (ს.კ. ) - უცხოური საწარმო</v>
      </c>
      <c r="V2826" s="6" t="s">
        <v>13081</v>
      </c>
      <c r="W2826" s="6" t="s">
        <v>9173</v>
      </c>
      <c r="X2826" s="6" t="s">
        <v>5797</v>
      </c>
    </row>
    <row r="2827">
      <c r="A2827" s="5">
        <v>45708.98659262732</v>
      </c>
      <c r="B2827" s="6" t="s">
        <v>13430</v>
      </c>
      <c r="C2827" s="6" t="s">
        <v>9778</v>
      </c>
      <c r="D2827" s="1" t="str">
        <f>VLOOKUP(X2827,'Entity Types'!B:C,2,false)</f>
        <v>უცხოური საწარმო</v>
      </c>
      <c r="E2827" s="1" t="b">
        <v>0</v>
      </c>
      <c r="G2827" s="6" t="str">
        <f>VLOOKUP(W2827, Countries!B:H,7,false)</f>
        <v>თურქეთი - TUR</v>
      </c>
      <c r="N2827" s="6" t="s">
        <v>80</v>
      </c>
      <c r="P2827" s="6" t="s">
        <v>13431</v>
      </c>
      <c r="T2827" s="1" t="str">
        <f t="shared" si="1"/>
        <v>ICE002826</v>
      </c>
      <c r="U2827" s="1" t="str">
        <f>TRIM(B2827)&amp;" (ს.კ. "&amp;TRIM(F2827)&amp;") - "&amp;VLOOKUP(X2827,'Entity Types'!B:C,2,false)</f>
        <v>GISMAP INS.SIHHI TESISAT PAZ.SAN. VE TIC.LTD.STI (ს.კ. ) - უცხოური საწარმო</v>
      </c>
      <c r="V2827" s="6" t="s">
        <v>13081</v>
      </c>
      <c r="W2827" s="6" t="s">
        <v>5813</v>
      </c>
      <c r="X2827" s="6" t="s">
        <v>5797</v>
      </c>
    </row>
    <row r="2828">
      <c r="A2828" s="5">
        <v>45708.98659262732</v>
      </c>
      <c r="B2828" s="6" t="s">
        <v>13432</v>
      </c>
      <c r="C2828" s="6" t="s">
        <v>9778</v>
      </c>
      <c r="D2828" s="1" t="str">
        <f>VLOOKUP(X2828,'Entity Types'!B:C,2,false)</f>
        <v>უცხოური საწარმო</v>
      </c>
      <c r="E2828" s="1" t="b">
        <v>0</v>
      </c>
      <c r="G2828" s="6" t="str">
        <f>VLOOKUP(W2828, Countries!B:H,7,false)</f>
        <v>თურქეთი - TUR</v>
      </c>
      <c r="N2828" s="6" t="s">
        <v>80</v>
      </c>
      <c r="P2828" s="6" t="s">
        <v>13433</v>
      </c>
      <c r="T2828" s="1" t="str">
        <f t="shared" si="1"/>
        <v>ICE002827</v>
      </c>
      <c r="U2828" s="1" t="str">
        <f>TRIM(B2828)&amp;" (ს.კ. "&amp;TRIM(F2828)&amp;") - "&amp;VLOOKUP(X2828,'Entity Types'!B:C,2,false)</f>
        <v>Solutions Engineering Muh. Hiz. Ltd. Sti. (ს.კ. ) - უცხოური საწარმო</v>
      </c>
      <c r="V2828" s="6" t="s">
        <v>13081</v>
      </c>
      <c r="W2828" s="6" t="s">
        <v>5813</v>
      </c>
      <c r="X2828" s="6" t="s">
        <v>5797</v>
      </c>
    </row>
    <row r="2829">
      <c r="A2829" s="5">
        <v>45708.98659262732</v>
      </c>
      <c r="B2829" s="6" t="s">
        <v>13434</v>
      </c>
      <c r="C2829" s="6" t="s">
        <v>9778</v>
      </c>
      <c r="D2829" s="1" t="str">
        <f>VLOOKUP(X2829,'Entity Types'!B:C,2,false)</f>
        <v>უცხოური საწარმო</v>
      </c>
      <c r="E2829" s="1" t="b">
        <v>0</v>
      </c>
      <c r="G2829" s="6" t="str">
        <f>VLOOKUP(W2829, Countries!B:H,7,false)</f>
        <v>თურქეთი - TUR</v>
      </c>
      <c r="N2829" s="6" t="s">
        <v>80</v>
      </c>
      <c r="P2829" s="6" t="s">
        <v>13435</v>
      </c>
      <c r="T2829" s="1" t="str">
        <f t="shared" si="1"/>
        <v>ICE002828</v>
      </c>
      <c r="U2829" s="1" t="str">
        <f>TRIM(B2829)&amp;" (ს.კ. "&amp;TRIM(F2829)&amp;") - "&amp;VLOOKUP(X2829,'Entity Types'!B:C,2,false)</f>
        <v>DUYAR VANA MAKINA SAN. VE TICARET (ს.კ. ) - უცხოური საწარმო</v>
      </c>
      <c r="V2829" s="6" t="s">
        <v>13081</v>
      </c>
      <c r="W2829" s="6" t="s">
        <v>5813</v>
      </c>
      <c r="X2829" s="6" t="s">
        <v>5797</v>
      </c>
    </row>
    <row r="2830">
      <c r="A2830" s="5">
        <v>45708.98659262732</v>
      </c>
      <c r="B2830" s="6" t="s">
        <v>13436</v>
      </c>
      <c r="C2830" s="6" t="s">
        <v>9778</v>
      </c>
      <c r="D2830" s="1" t="str">
        <f>VLOOKUP(X2830,'Entity Types'!B:C,2,false)</f>
        <v>უცხოური საწარმო</v>
      </c>
      <c r="E2830" s="1" t="b">
        <v>0</v>
      </c>
      <c r="G2830" s="6" t="str">
        <f>VLOOKUP(W2830, Countries!B:H,7,false)</f>
        <v>თურქეთი - TUR</v>
      </c>
      <c r="N2830" s="6" t="s">
        <v>80</v>
      </c>
      <c r="P2830" s="6" t="s">
        <v>13437</v>
      </c>
      <c r="T2830" s="1" t="str">
        <f t="shared" si="1"/>
        <v>ICE002829</v>
      </c>
      <c r="U2830" s="1" t="str">
        <f>TRIM(B2830)&amp;" (ს.კ. "&amp;TRIM(F2830)&amp;") - "&amp;VLOOKUP(X2830,'Entity Types'!B:C,2,false)</f>
        <v>FITA TEKNIK IKLIMLENDIRME SANAYI VE TIC. A.S. (ს.კ. ) - უცხოური საწარმო</v>
      </c>
      <c r="V2830" s="6" t="s">
        <v>13081</v>
      </c>
      <c r="W2830" s="6" t="s">
        <v>5813</v>
      </c>
      <c r="X2830" s="6" t="s">
        <v>5797</v>
      </c>
    </row>
    <row r="2831">
      <c r="A2831" s="5">
        <v>45708.98659262732</v>
      </c>
      <c r="B2831" s="6" t="s">
        <v>13438</v>
      </c>
      <c r="C2831" s="6" t="s">
        <v>9778</v>
      </c>
      <c r="D2831" s="1" t="str">
        <f>VLOOKUP(X2831,'Entity Types'!B:C,2,false)</f>
        <v>უცხოური საწარმო</v>
      </c>
      <c r="E2831" s="1" t="b">
        <v>0</v>
      </c>
      <c r="G2831" s="6" t="str">
        <f>VLOOKUP(W2831, Countries!B:H,7,false)</f>
        <v>თურქეთი - TUR</v>
      </c>
      <c r="N2831" s="6" t="s">
        <v>80</v>
      </c>
      <c r="P2831" s="6" t="s">
        <v>13439</v>
      </c>
      <c r="T2831" s="1" t="str">
        <f t="shared" si="1"/>
        <v>ICE002830</v>
      </c>
      <c r="U2831" s="1" t="str">
        <f>TRIM(B2831)&amp;" (ს.კ. "&amp;TRIM(F2831)&amp;") - "&amp;VLOOKUP(X2831,'Entity Types'!B:C,2,false)</f>
        <v>DINAMIK ISI MAKINA YALITIM MALZEMELERI SAN. VE TIC. A.S (ს.კ. ) - უცხოური საწარმო</v>
      </c>
      <c r="V2831" s="6" t="s">
        <v>13081</v>
      </c>
      <c r="W2831" s="6" t="s">
        <v>5813</v>
      </c>
      <c r="X2831" s="6" t="s">
        <v>5797</v>
      </c>
    </row>
    <row r="2832">
      <c r="A2832" s="5">
        <v>45708.98659262732</v>
      </c>
      <c r="B2832" s="6" t="s">
        <v>13440</v>
      </c>
      <c r="C2832" s="6" t="s">
        <v>9778</v>
      </c>
      <c r="D2832" s="1" t="str">
        <f>VLOOKUP(X2832,'Entity Types'!B:C,2,false)</f>
        <v>უცხოური საწარმო</v>
      </c>
      <c r="E2832" s="1" t="b">
        <v>0</v>
      </c>
      <c r="G2832" s="6" t="str">
        <f>VLOOKUP(W2832, Countries!B:H,7,false)</f>
        <v>თურქეთი - TUR</v>
      </c>
      <c r="N2832" s="6" t="s">
        <v>80</v>
      </c>
      <c r="P2832" s="6" t="s">
        <v>13441</v>
      </c>
      <c r="T2832" s="1" t="str">
        <f t="shared" si="1"/>
        <v>ICE002831</v>
      </c>
      <c r="U2832" s="1" t="str">
        <f>TRIM(B2832)&amp;" (ს.კ. "&amp;TRIM(F2832)&amp;") - "&amp;VLOOKUP(X2832,'Entity Types'!B:C,2,false)</f>
        <v>Airax iklimlendirme ith ihr lts sti (ს.კ. ) - უცხოური საწარმო</v>
      </c>
      <c r="V2832" s="6" t="s">
        <v>13081</v>
      </c>
      <c r="W2832" s="6" t="s">
        <v>5813</v>
      </c>
      <c r="X2832" s="6" t="s">
        <v>5797</v>
      </c>
    </row>
    <row r="2833">
      <c r="A2833" s="5">
        <v>45708.98659262732</v>
      </c>
      <c r="B2833" s="6" t="s">
        <v>13442</v>
      </c>
      <c r="C2833" s="6" t="s">
        <v>9778</v>
      </c>
      <c r="D2833" s="1" t="str">
        <f>VLOOKUP(X2833,'Entity Types'!B:C,2,false)</f>
        <v>უცხოური საწარმო</v>
      </c>
      <c r="E2833" s="1" t="b">
        <v>0</v>
      </c>
      <c r="G2833" s="6" t="str">
        <f>VLOOKUP(W2833, Countries!B:H,7,false)</f>
        <v>თურქეთი - TUR</v>
      </c>
      <c r="N2833" s="6" t="s">
        <v>80</v>
      </c>
      <c r="P2833" s="6" t="s">
        <v>13443</v>
      </c>
      <c r="T2833" s="1" t="str">
        <f t="shared" si="1"/>
        <v>ICE002832</v>
      </c>
      <c r="U2833" s="1" t="str">
        <f>TRIM(B2833)&amp;" (ს.კ. "&amp;TRIM(F2833)&amp;") - "&amp;VLOOKUP(X2833,'Entity Types'!B:C,2,false)</f>
        <v>OSMAN KARAGOZ (ს.კ. ) - უცხოური საწარმო</v>
      </c>
      <c r="V2833" s="6" t="s">
        <v>13081</v>
      </c>
      <c r="W2833" s="6" t="s">
        <v>5813</v>
      </c>
      <c r="X2833" s="6" t="s">
        <v>5797</v>
      </c>
    </row>
    <row r="2834">
      <c r="A2834" s="5">
        <v>45708.98659262732</v>
      </c>
      <c r="B2834" s="6" t="s">
        <v>13444</v>
      </c>
      <c r="C2834" s="6" t="s">
        <v>9778</v>
      </c>
      <c r="D2834" s="1" t="str">
        <f>VLOOKUP(X2834,'Entity Types'!B:C,2,false)</f>
        <v>უცხოური საწარმო</v>
      </c>
      <c r="E2834" s="1" t="b">
        <v>0</v>
      </c>
      <c r="G2834" s="6" t="str">
        <f>VLOOKUP(W2834, Countries!B:H,7,false)</f>
        <v>თურქეთი - TUR</v>
      </c>
      <c r="N2834" s="6" t="s">
        <v>80</v>
      </c>
      <c r="P2834" s="6" t="s">
        <v>13445</v>
      </c>
      <c r="T2834" s="1" t="str">
        <f t="shared" si="1"/>
        <v>ICE002833</v>
      </c>
      <c r="U2834" s="1" t="str">
        <f>TRIM(B2834)&amp;" (ს.კ. "&amp;TRIM(F2834)&amp;") - "&amp;VLOOKUP(X2834,'Entity Types'!B:C,2,false)</f>
        <v>ONAY ASANSOR ITHALAT IHR.SAN.VE TIC.LTD.STI. (ს.კ. ) - უცხოური საწარმო</v>
      </c>
      <c r="V2834" s="6" t="s">
        <v>13081</v>
      </c>
      <c r="W2834" s="6" t="s">
        <v>5813</v>
      </c>
      <c r="X2834" s="6" t="s">
        <v>5797</v>
      </c>
    </row>
    <row r="2835">
      <c r="A2835" s="5">
        <v>45708.98659262732</v>
      </c>
      <c r="B2835" s="6" t="s">
        <v>13446</v>
      </c>
      <c r="C2835" s="6" t="s">
        <v>9778</v>
      </c>
      <c r="D2835" s="1" t="str">
        <f>VLOOKUP(X2835,'Entity Types'!B:C,2,false)</f>
        <v>უცხოური საწარმო</v>
      </c>
      <c r="E2835" s="1" t="b">
        <v>0</v>
      </c>
      <c r="G2835" s="6" t="str">
        <f>VLOOKUP(W2835, Countries!B:H,7,false)</f>
        <v>თურქეთი - TUR</v>
      </c>
      <c r="N2835" s="6" t="s">
        <v>80</v>
      </c>
      <c r="P2835" s="6" t="s">
        <v>13447</v>
      </c>
      <c r="T2835" s="1" t="str">
        <f t="shared" si="1"/>
        <v>ICE002834</v>
      </c>
      <c r="U2835" s="1" t="str">
        <f>TRIM(B2835)&amp;" (ს.კ. "&amp;TRIM(F2835)&amp;") - "&amp;VLOOKUP(X2835,'Entity Types'!B:C,2,false)</f>
        <v>SET PLATFORM MAKINA INS.EN.SANTIC.LTD (ს.კ. ) - უცხოური საწარმო</v>
      </c>
      <c r="V2835" s="6" t="s">
        <v>13081</v>
      </c>
      <c r="W2835" s="6" t="s">
        <v>5813</v>
      </c>
      <c r="X2835" s="6" t="s">
        <v>5797</v>
      </c>
    </row>
    <row r="2836">
      <c r="A2836" s="5">
        <v>45708.98659262732</v>
      </c>
      <c r="B2836" s="6" t="s">
        <v>13448</v>
      </c>
      <c r="C2836" s="6" t="s">
        <v>9778</v>
      </c>
      <c r="D2836" s="1" t="str">
        <f>VLOOKUP(X2836,'Entity Types'!B:C,2,false)</f>
        <v>უცხოური საწარმო</v>
      </c>
      <c r="E2836" s="1" t="b">
        <v>0</v>
      </c>
      <c r="G2836" s="6" t="str">
        <f>VLOOKUP(W2836, Countries!B:H,7,false)</f>
        <v>გერმანია - DEU</v>
      </c>
      <c r="N2836" s="6" t="s">
        <v>80</v>
      </c>
      <c r="P2836" s="6" t="s">
        <v>13449</v>
      </c>
      <c r="T2836" s="1" t="str">
        <f t="shared" si="1"/>
        <v>ICE002835</v>
      </c>
      <c r="U2836" s="1" t="str">
        <f>TRIM(B2836)&amp;" (ს.კ. "&amp;TRIM(F2836)&amp;") - "&amp;VLOOKUP(X2836,'Entity Types'!B:C,2,false)</f>
        <v>SCHLIMME AND PARTNER GMBH (ს.კ. ) - უცხოური საწარმო</v>
      </c>
      <c r="V2836" s="6" t="s">
        <v>13081</v>
      </c>
      <c r="W2836" s="6" t="s">
        <v>13450</v>
      </c>
      <c r="X2836" s="6" t="s">
        <v>5797</v>
      </c>
    </row>
    <row r="2837">
      <c r="A2837" s="5">
        <v>45709.71775739583</v>
      </c>
      <c r="B2837" s="6" t="s">
        <v>13451</v>
      </c>
      <c r="C2837" s="6" t="s">
        <v>9778</v>
      </c>
      <c r="D2837" s="1" t="str">
        <f>VLOOKUP(X2837,'Entity Types'!B:C,2,false)</f>
        <v>შპს</v>
      </c>
      <c r="E2837" s="1" t="b">
        <v>0</v>
      </c>
      <c r="F2837" s="6" t="s">
        <v>13452</v>
      </c>
      <c r="G2837" s="6" t="str">
        <f>VLOOKUP(W2837, Countries!B:H,7,false)</f>
        <v>საქართველო - GEO</v>
      </c>
      <c r="N2837" s="6" t="s">
        <v>80</v>
      </c>
      <c r="P2837" s="6" t="s">
        <v>13453</v>
      </c>
      <c r="S2837" s="6">
        <v>2626.0</v>
      </c>
      <c r="T2837" s="1" t="str">
        <f t="shared" si="1"/>
        <v>ICE002836</v>
      </c>
      <c r="U2837" s="1" t="str">
        <f>TRIM(B2837)&amp;" (ს.კ. "&amp;TRIM(F2837)&amp;") - "&amp;VLOOKUP(X2837,'Entity Types'!B:C,2,false)</f>
        <v>დავინჩი (ს.კ. 405034680) - შპს</v>
      </c>
      <c r="V2837" s="6" t="s">
        <v>13081</v>
      </c>
      <c r="W2837" s="6" t="s">
        <v>63</v>
      </c>
      <c r="X2837" s="6" t="s">
        <v>64</v>
      </c>
    </row>
    <row r="2838">
      <c r="A2838" s="5">
        <v>45710.534737442125</v>
      </c>
      <c r="B2838" s="6" t="s">
        <v>13454</v>
      </c>
      <c r="C2838" s="6" t="s">
        <v>9778</v>
      </c>
      <c r="D2838" s="1" t="str">
        <f>VLOOKUP(X2838,'Entity Types'!B:C,2,false)</f>
        <v>შპს</v>
      </c>
      <c r="E2838" s="1" t="b">
        <v>0</v>
      </c>
      <c r="F2838" s="6" t="s">
        <v>13455</v>
      </c>
      <c r="G2838" s="6" t="str">
        <f>VLOOKUP(W2838, Countries!B:H,7,false)</f>
        <v>საქართველო - GEO</v>
      </c>
      <c r="N2838" s="6" t="s">
        <v>80</v>
      </c>
      <c r="P2838" s="6" t="s">
        <v>13456</v>
      </c>
      <c r="S2838" s="6">
        <v>2594.0</v>
      </c>
      <c r="T2838" s="1" t="str">
        <f t="shared" si="1"/>
        <v>ICE002837</v>
      </c>
      <c r="U2838" s="1" t="str">
        <f>TRIM(B2838)&amp;" (ს.კ. "&amp;TRIM(F2838)&amp;") - "&amp;VLOOKUP(X2838,'Entity Types'!B:C,2,false)</f>
        <v>ჯელიფტი + (ს.კ. 405107842) - შპს</v>
      </c>
      <c r="V2838" s="6" t="s">
        <v>13081</v>
      </c>
      <c r="W2838" s="6" t="s">
        <v>63</v>
      </c>
      <c r="X2838" s="6" t="s">
        <v>64</v>
      </c>
    </row>
    <row r="2839">
      <c r="A2839" s="5">
        <v>45710.67080422454</v>
      </c>
      <c r="B2839" s="6" t="s">
        <v>13457</v>
      </c>
      <c r="C2839" s="6" t="s">
        <v>9789</v>
      </c>
      <c r="D2839" s="1" t="str">
        <f>VLOOKUP(X2839,'Entity Types'!B:C,2,false)</f>
        <v>ფიზ. პირი</v>
      </c>
      <c r="E2839" s="1" t="b">
        <v>1</v>
      </c>
      <c r="F2839" s="6" t="s">
        <v>13458</v>
      </c>
      <c r="G2839" s="6" t="str">
        <f>VLOOKUP(W2839, Countries!B:H,7,false)</f>
        <v>საქართველო - GEO</v>
      </c>
      <c r="N2839" s="6" t="s">
        <v>13459</v>
      </c>
      <c r="P2839" s="6" t="s">
        <v>13460</v>
      </c>
      <c r="T2839" s="1" t="str">
        <f t="shared" si="1"/>
        <v>ICE002838</v>
      </c>
      <c r="U2839" s="1" t="str">
        <f>TRIM(B2839)&amp;" (ს.კ. "&amp;TRIM(F2839)&amp;") - "&amp;VLOOKUP(X2839,'Entity Types'!B:C,2,false)</f>
        <v>მურად გობაძე (ს.კ. 01003004081) - ფიზ. პირი</v>
      </c>
      <c r="V2839" s="6" t="s">
        <v>62</v>
      </c>
      <c r="W2839" s="6" t="s">
        <v>63</v>
      </c>
      <c r="X2839" s="6" t="s">
        <v>92</v>
      </c>
    </row>
    <row r="2840">
      <c r="A2840" s="5">
        <v>45712.46234248843</v>
      </c>
      <c r="B2840" s="6" t="s">
        <v>13461</v>
      </c>
      <c r="C2840" s="6" t="s">
        <v>9778</v>
      </c>
      <c r="D2840" s="1" t="str">
        <f>VLOOKUP(X2840,'Entity Types'!B:C,2,false)</f>
        <v>უცხოური საწარმო</v>
      </c>
      <c r="E2840" s="1" t="b">
        <v>0</v>
      </c>
      <c r="G2840" s="6" t="str">
        <f>VLOOKUP(W2840, Countries!B:H,7,false)</f>
        <v>თურქეთი - TUR</v>
      </c>
      <c r="N2840" s="6" t="s">
        <v>80</v>
      </c>
      <c r="P2840" s="6" t="s">
        <v>13462</v>
      </c>
      <c r="T2840" s="1" t="str">
        <f t="shared" si="1"/>
        <v>ICE002839</v>
      </c>
      <c r="U2840" s="1" t="str">
        <f>TRIM(B2840)&amp;" (ს.კ. "&amp;TRIM(F2840)&amp;") - "&amp;VLOOKUP(X2840,'Entity Types'!B:C,2,false)</f>
        <v>Form Endustri Urunleri Ticaret (ს.კ. ) - უცხოური საწარმო</v>
      </c>
      <c r="V2840" s="6" t="s">
        <v>13081</v>
      </c>
      <c r="W2840" s="6" t="s">
        <v>5813</v>
      </c>
      <c r="X2840" s="6" t="s">
        <v>5797</v>
      </c>
    </row>
    <row r="2841">
      <c r="A2841" s="5">
        <v>45712.46234248843</v>
      </c>
      <c r="B2841" s="6" t="s">
        <v>13463</v>
      </c>
      <c r="C2841" s="6" t="s">
        <v>9778</v>
      </c>
      <c r="D2841" s="1" t="str">
        <f>VLOOKUP(X2841,'Entity Types'!B:C,2,false)</f>
        <v>უცხოური საწარმო</v>
      </c>
      <c r="E2841" s="1" t="b">
        <v>0</v>
      </c>
      <c r="G2841" s="6" t="str">
        <f>VLOOKUP(W2841, Countries!B:H,7,false)</f>
        <v>თურქეთი - TUR</v>
      </c>
      <c r="N2841" s="6" t="s">
        <v>80</v>
      </c>
      <c r="P2841" s="6" t="s">
        <v>13464</v>
      </c>
      <c r="T2841" s="1" t="str">
        <f t="shared" si="1"/>
        <v>ICE002840</v>
      </c>
      <c r="U2841" s="1" t="str">
        <f>TRIM(B2841)&amp;" (ს.კ. "&amp;TRIM(F2841)&amp;") - "&amp;VLOOKUP(X2841,'Entity Types'!B:C,2,false)</f>
        <v>AYVAZ GLOBAL DIS.TIC.A.S. (ს.კ. ) - უცხოური საწარმო</v>
      </c>
      <c r="V2841" s="6" t="s">
        <v>13081</v>
      </c>
      <c r="W2841" s="6" t="s">
        <v>5813</v>
      </c>
      <c r="X2841" s="6" t="s">
        <v>5797</v>
      </c>
    </row>
    <row r="2842">
      <c r="A2842" s="5">
        <v>45712.46892496527</v>
      </c>
      <c r="B2842" s="6" t="s">
        <v>13465</v>
      </c>
      <c r="C2842" s="6" t="s">
        <v>9778</v>
      </c>
      <c r="D2842" s="1" t="str">
        <f>VLOOKUP(X2842,'Entity Types'!B:C,2,false)</f>
        <v>უცხოური საწარმო</v>
      </c>
      <c r="E2842" s="1" t="b">
        <v>0</v>
      </c>
      <c r="G2842" s="6" t="str">
        <f>VLOOKUP(W2842, Countries!B:H,7,false)</f>
        <v>თურქეთი - TUR</v>
      </c>
      <c r="N2842" s="6" t="s">
        <v>80</v>
      </c>
      <c r="P2842" s="6" t="s">
        <v>13466</v>
      </c>
      <c r="T2842" s="1" t="str">
        <f t="shared" si="1"/>
        <v>ICE002841</v>
      </c>
      <c r="U2842" s="1" t="str">
        <f>TRIM(B2842)&amp;" (ს.კ. "&amp;TRIM(F2842)&amp;") - "&amp;VLOOKUP(X2842,'Entity Types'!B:C,2,false)</f>
        <v>TYCO YANGINKORUNUM SISTEMLERI ANONIM SIRKETI (ს.კ. ) - უცხოური საწარმო</v>
      </c>
      <c r="V2842" s="6" t="s">
        <v>13081</v>
      </c>
      <c r="W2842" s="6" t="s">
        <v>5813</v>
      </c>
      <c r="X2842" s="6" t="s">
        <v>5797</v>
      </c>
    </row>
    <row r="2843">
      <c r="A2843" s="5">
        <v>45712.46892496527</v>
      </c>
      <c r="B2843" s="6" t="s">
        <v>13467</v>
      </c>
      <c r="C2843" s="6" t="s">
        <v>9778</v>
      </c>
      <c r="D2843" s="1" t="str">
        <f>VLOOKUP(X2843,'Entity Types'!B:C,2,false)</f>
        <v>უცხოური საწარმო</v>
      </c>
      <c r="E2843" s="1" t="b">
        <v>0</v>
      </c>
      <c r="G2843" s="6" t="str">
        <f>VLOOKUP(W2843, Countries!B:H,7,false)</f>
        <v>თურქეთი - TUR</v>
      </c>
      <c r="N2843" s="6" t="s">
        <v>80</v>
      </c>
      <c r="P2843" s="6" t="s">
        <v>13468</v>
      </c>
      <c r="T2843" s="1" t="str">
        <f t="shared" si="1"/>
        <v>ICE002842</v>
      </c>
      <c r="U2843" s="1" t="str">
        <f>TRIM(B2843)&amp;" (ს.კ. "&amp;TRIM(F2843)&amp;") - "&amp;VLOOKUP(X2843,'Entity Types'!B:C,2,false)</f>
        <v>Giacomini Unival Tesisat Asmaturleri sa.ve tic Lts.sti (ს.კ. ) - უცხოური საწარმო</v>
      </c>
      <c r="V2843" s="6" t="s">
        <v>13081</v>
      </c>
      <c r="W2843" s="6" t="s">
        <v>5813</v>
      </c>
      <c r="X2843" s="6" t="s">
        <v>5797</v>
      </c>
    </row>
    <row r="2844">
      <c r="A2844" s="5">
        <v>45712.46892496527</v>
      </c>
      <c r="B2844" s="6" t="s">
        <v>13469</v>
      </c>
      <c r="C2844" s="6" t="s">
        <v>9778</v>
      </c>
      <c r="D2844" s="1" t="str">
        <f>VLOOKUP(X2844,'Entity Types'!B:C,2,false)</f>
        <v>უცხოური საწარმო</v>
      </c>
      <c r="E2844" s="1" t="b">
        <v>0</v>
      </c>
      <c r="G2844" s="6" t="str">
        <f>VLOOKUP(W2844, Countries!B:H,7,false)</f>
        <v>თურქეთი - TUR</v>
      </c>
      <c r="N2844" s="6" t="s">
        <v>80</v>
      </c>
      <c r="P2844" s="6" t="s">
        <v>13470</v>
      </c>
      <c r="T2844" s="1" t="str">
        <f t="shared" si="1"/>
        <v>ICE002843</v>
      </c>
      <c r="U2844" s="1" t="str">
        <f>TRIM(B2844)&amp;" (ს.კ. "&amp;TRIM(F2844)&amp;") - "&amp;VLOOKUP(X2844,'Entity Types'!B:C,2,false)</f>
        <v>Aday Insaat Tesisat San Ve TIc LTD (ს.კ. ) - უცხოური საწარმო</v>
      </c>
      <c r="V2844" s="6" t="s">
        <v>13081</v>
      </c>
      <c r="W2844" s="6" t="s">
        <v>5813</v>
      </c>
      <c r="X2844" s="6" t="s">
        <v>5797</v>
      </c>
    </row>
    <row r="2845">
      <c r="A2845" s="5">
        <v>45712.54829310185</v>
      </c>
      <c r="B2845" s="6" t="s">
        <v>13471</v>
      </c>
      <c r="C2845" s="6" t="s">
        <v>9778</v>
      </c>
      <c r="D2845" s="1" t="str">
        <f>VLOOKUP(X2845,'Entity Types'!B:C,2,false)</f>
        <v>შპს</v>
      </c>
      <c r="E2845" s="1" t="b">
        <v>0</v>
      </c>
      <c r="F2845" s="6" t="s">
        <v>13472</v>
      </c>
      <c r="G2845" s="6" t="str">
        <f>VLOOKUP(W2845, Countries!B:H,7,false)</f>
        <v>საქართველო - GEO</v>
      </c>
      <c r="N2845" s="6" t="s">
        <v>80</v>
      </c>
      <c r="P2845" s="6" t="s">
        <v>13473</v>
      </c>
      <c r="S2845" s="6">
        <v>2612.0</v>
      </c>
      <c r="T2845" s="1" t="str">
        <f t="shared" si="1"/>
        <v>ICE002844</v>
      </c>
      <c r="U2845" s="1" t="str">
        <f>TRIM(B2845)&amp;" (ს.კ. "&amp;TRIM(F2845)&amp;") - "&amp;VLOOKUP(X2845,'Entity Types'!B:C,2,false)</f>
        <v>დარ ინვესტი (ს.კ. 405351140) - შპს</v>
      </c>
      <c r="V2845" s="6" t="s">
        <v>13081</v>
      </c>
      <c r="W2845" s="6" t="s">
        <v>63</v>
      </c>
      <c r="X2845" s="6" t="s">
        <v>64</v>
      </c>
    </row>
    <row r="2846">
      <c r="A2846" s="5">
        <v>45712.591344953704</v>
      </c>
      <c r="B2846" s="6" t="s">
        <v>13474</v>
      </c>
      <c r="C2846" s="6" t="s">
        <v>9778</v>
      </c>
      <c r="D2846" s="1" t="str">
        <f>VLOOKUP(X2846,'Entity Types'!B:C,2,false)</f>
        <v>ფიზ. პირი</v>
      </c>
      <c r="E2846" s="1" t="b">
        <v>1</v>
      </c>
      <c r="F2846" s="6" t="s">
        <v>13475</v>
      </c>
      <c r="G2846" s="6" t="str">
        <f>VLOOKUP(W2846, Countries!B:H,7,false)</f>
        <v>საქართველო - GEO</v>
      </c>
      <c r="N2846" s="6" t="s">
        <v>80</v>
      </c>
      <c r="P2846" s="6" t="s">
        <v>13476</v>
      </c>
      <c r="T2846" s="1" t="str">
        <f t="shared" si="1"/>
        <v>ICE002845</v>
      </c>
      <c r="U2846" s="1" t="str">
        <f>TRIM(B2846)&amp;" (ს.კ. "&amp;TRIM(F2846)&amp;") - "&amp;VLOOKUP(X2846,'Entity Types'!B:C,2,false)</f>
        <v>ჯურხა ბუსხრიკიძე (ს.კ. 38001010788) - ფიზ. პირი</v>
      </c>
      <c r="V2846" s="6" t="s">
        <v>13081</v>
      </c>
      <c r="W2846" s="6" t="s">
        <v>63</v>
      </c>
      <c r="X2846" s="6" t="s">
        <v>92</v>
      </c>
    </row>
    <row r="2847">
      <c r="A2847" s="5">
        <v>45712.64198758102</v>
      </c>
      <c r="B2847" s="6" t="s">
        <v>13477</v>
      </c>
      <c r="C2847" s="6" t="s">
        <v>9778</v>
      </c>
      <c r="D2847" s="1" t="str">
        <f>VLOOKUP(X2847,'Entity Types'!B:C,2,false)</f>
        <v>შპს</v>
      </c>
      <c r="E2847" s="1" t="b">
        <v>0</v>
      </c>
      <c r="F2847" s="6" t="s">
        <v>13478</v>
      </c>
      <c r="G2847" s="6" t="str">
        <f>VLOOKUP(W2847, Countries!B:H,7,false)</f>
        <v>საქართველო - GEO</v>
      </c>
      <c r="N2847" s="6" t="s">
        <v>80</v>
      </c>
      <c r="P2847" s="6" t="s">
        <v>13479</v>
      </c>
      <c r="S2847" s="6">
        <v>2699.0</v>
      </c>
      <c r="T2847" s="1" t="str">
        <f t="shared" si="1"/>
        <v>ICE002846</v>
      </c>
      <c r="U2847" s="1" t="str">
        <f>TRIM(B2847)&amp;" (ს.კ. "&amp;TRIM(F2847)&amp;") - "&amp;VLOOKUP(X2847,'Entity Types'!B:C,2,false)</f>
        <v>დჯ მშენებლობა (ს.კ. 426549648) - შპს</v>
      </c>
      <c r="V2847" s="6" t="s">
        <v>13081</v>
      </c>
      <c r="W2847" s="6" t="s">
        <v>63</v>
      </c>
      <c r="X2847" s="6" t="s">
        <v>64</v>
      </c>
    </row>
    <row r="2848">
      <c r="A2848" s="5">
        <v>45712.67198778935</v>
      </c>
      <c r="B2848" s="6" t="s">
        <v>13480</v>
      </c>
      <c r="C2848" s="6" t="s">
        <v>9778</v>
      </c>
      <c r="D2848" s="1" t="str">
        <f>VLOOKUP(X2848,'Entity Types'!B:C,2,false)</f>
        <v>ფიზ. პირი</v>
      </c>
      <c r="E2848" s="1" t="b">
        <v>0</v>
      </c>
      <c r="G2848" s="6" t="str">
        <f>VLOOKUP(W2848, Countries!B:H,7,false)</f>
        <v>#N/A</v>
      </c>
      <c r="N2848" s="6" t="s">
        <v>80</v>
      </c>
      <c r="P2848" s="6" t="s">
        <v>13481</v>
      </c>
      <c r="T2848" s="1" t="str">
        <f t="shared" si="1"/>
        <v>ICE002847</v>
      </c>
      <c r="U2848" s="1" t="str">
        <f>TRIM(B2848)&amp;" (ს.კ. "&amp;TRIM(F2848)&amp;") - "&amp;VLOOKUP(X2848,'Entity Types'!B:C,2,false)</f>
        <v>ელირან ტრაბელსი (ს.კ. ) - ფიზ. პირი</v>
      </c>
      <c r="V2848" s="6" t="s">
        <v>13081</v>
      </c>
      <c r="W2848" s="6" t="e">
        <v>#N/A</v>
      </c>
      <c r="X2848" s="6" t="s">
        <v>92</v>
      </c>
    </row>
    <row r="2849">
      <c r="A2849" s="5">
        <v>45712.67198778935</v>
      </c>
      <c r="B2849" s="6" t="s">
        <v>13482</v>
      </c>
      <c r="C2849" s="6" t="s">
        <v>9778</v>
      </c>
      <c r="D2849" s="1" t="str">
        <f>VLOOKUP(X2849,'Entity Types'!B:C,2,false)</f>
        <v>ფიზ. პირი</v>
      </c>
      <c r="E2849" s="1" t="b">
        <v>0</v>
      </c>
      <c r="F2849" s="6" t="s">
        <v>13483</v>
      </c>
      <c r="G2849" s="6" t="str">
        <f>VLOOKUP(W2849, Countries!B:H,7,false)</f>
        <v>საქართველო - GEO</v>
      </c>
      <c r="N2849" s="6" t="s">
        <v>80</v>
      </c>
      <c r="P2849" s="6" t="s">
        <v>13484</v>
      </c>
      <c r="S2849" s="6">
        <v>2537.0</v>
      </c>
      <c r="T2849" s="1" t="str">
        <f t="shared" si="1"/>
        <v>ICE002848</v>
      </c>
      <c r="U2849" s="1" t="str">
        <f>TRIM(B2849)&amp;" (ს.კ. "&amp;TRIM(F2849)&amp;") - "&amp;VLOOKUP(X2849,'Entity Types'!B:C,2,false)</f>
        <v>ლეონოვა ანნა (ს.კ. 756863414) - ფიზ. პირი</v>
      </c>
      <c r="V2849" s="6" t="s">
        <v>13081</v>
      </c>
      <c r="W2849" s="6" t="s">
        <v>63</v>
      </c>
      <c r="X2849" s="6" t="s">
        <v>92</v>
      </c>
    </row>
    <row r="2850">
      <c r="A2850" s="5">
        <v>45712.67198778935</v>
      </c>
      <c r="B2850" s="6" t="s">
        <v>13485</v>
      </c>
      <c r="C2850" s="6" t="s">
        <v>9778</v>
      </c>
      <c r="D2850" s="1" t="str">
        <f>VLOOKUP(X2850,'Entity Types'!B:C,2,false)</f>
        <v>ფიზ. პირი</v>
      </c>
      <c r="E2850" s="1" t="b">
        <v>1</v>
      </c>
      <c r="F2850" s="6" t="s">
        <v>13486</v>
      </c>
      <c r="G2850" s="6" t="str">
        <f>VLOOKUP(W2850, Countries!B:H,7,false)</f>
        <v>საქართველო - GEO</v>
      </c>
      <c r="N2850" s="6" t="s">
        <v>80</v>
      </c>
      <c r="P2850" s="6" t="s">
        <v>13487</v>
      </c>
      <c r="S2850" s="6">
        <v>2027.0</v>
      </c>
      <c r="T2850" s="1" t="str">
        <f t="shared" si="1"/>
        <v>ICE002849</v>
      </c>
      <c r="U2850" s="1" t="str">
        <f>TRIM(B2850)&amp;" (ს.კ. "&amp;TRIM(F2850)&amp;") - "&amp;VLOOKUP(X2850,'Entity Types'!B:C,2,false)</f>
        <v>გიორგი სულაბერიძე (ს.კ. 01031005706) - ფიზ. პირი</v>
      </c>
      <c r="V2850" s="6" t="s">
        <v>13081</v>
      </c>
      <c r="W2850" s="6" t="s">
        <v>63</v>
      </c>
      <c r="X2850" s="6" t="s">
        <v>92</v>
      </c>
    </row>
    <row r="2851">
      <c r="A2851" s="5">
        <v>45712.67198778935</v>
      </c>
      <c r="B2851" s="6" t="s">
        <v>13488</v>
      </c>
      <c r="C2851" s="6" t="s">
        <v>9778</v>
      </c>
      <c r="D2851" s="1" t="str">
        <f>VLOOKUP(X2851,'Entity Types'!B:C,2,false)</f>
        <v>ფიზ. პირი</v>
      </c>
      <c r="E2851" s="1" t="b">
        <v>1</v>
      </c>
      <c r="F2851" s="6" t="s">
        <v>13489</v>
      </c>
      <c r="G2851" s="6" t="str">
        <f>VLOOKUP(W2851, Countries!B:H,7,false)</f>
        <v>საქართველო - GEO</v>
      </c>
      <c r="N2851" s="6" t="s">
        <v>80</v>
      </c>
      <c r="P2851" s="6" t="s">
        <v>13490</v>
      </c>
      <c r="S2851" s="6">
        <v>2028.0</v>
      </c>
      <c r="T2851" s="1" t="str">
        <f t="shared" si="1"/>
        <v>ICE002850</v>
      </c>
      <c r="U2851" s="1" t="str">
        <f>TRIM(B2851)&amp;" (ს.კ. "&amp;TRIM(F2851)&amp;") - "&amp;VLOOKUP(X2851,'Entity Types'!B:C,2,false)</f>
        <v>ირაკლი მიქელაძე (ს.კ. 01008048570) - ფიზ. პირი</v>
      </c>
      <c r="V2851" s="6" t="s">
        <v>13081</v>
      </c>
      <c r="W2851" s="6" t="s">
        <v>63</v>
      </c>
      <c r="X2851" s="6" t="s">
        <v>92</v>
      </c>
    </row>
    <row r="2852">
      <c r="A2852" s="5">
        <v>45712.67198778935</v>
      </c>
      <c r="B2852" s="6" t="s">
        <v>13491</v>
      </c>
      <c r="C2852" s="6" t="s">
        <v>9778</v>
      </c>
      <c r="D2852" s="1" t="str">
        <f>VLOOKUP(X2852,'Entity Types'!B:C,2,false)</f>
        <v>ფიზ. პირი</v>
      </c>
      <c r="E2852" s="1" t="b">
        <v>0</v>
      </c>
      <c r="F2852" s="6" t="s">
        <v>13492</v>
      </c>
      <c r="G2852" s="6" t="str">
        <f>VLOOKUP(W2852, Countries!B:H,7,false)</f>
        <v>საქართველო - GEO</v>
      </c>
      <c r="N2852" s="6" t="s">
        <v>80</v>
      </c>
      <c r="P2852" s="6" t="s">
        <v>13493</v>
      </c>
      <c r="S2852" s="6">
        <v>2404.0</v>
      </c>
      <c r="T2852" s="1" t="str">
        <f t="shared" si="1"/>
        <v>ICE002851</v>
      </c>
      <c r="U2852" s="1" t="str">
        <f>TRIM(B2852)&amp;" (ს.კ. "&amp;TRIM(F2852)&amp;") - "&amp;VLOOKUP(X2852,'Entity Types'!B:C,2,false)</f>
        <v>მიხაილ უდოვკინ (ს.კ. 761253063) - ფიზ. პირი</v>
      </c>
      <c r="V2852" s="6" t="s">
        <v>13081</v>
      </c>
      <c r="W2852" s="6" t="s">
        <v>63</v>
      </c>
      <c r="X2852" s="6" t="s">
        <v>92</v>
      </c>
    </row>
    <row r="2853">
      <c r="A2853" s="5">
        <v>45712.67198778935</v>
      </c>
      <c r="B2853" s="6" t="s">
        <v>13494</v>
      </c>
      <c r="C2853" s="6" t="s">
        <v>9778</v>
      </c>
      <c r="D2853" s="1" t="str">
        <f>VLOOKUP(X2853,'Entity Types'!B:C,2,false)</f>
        <v>ფიზ. პირი</v>
      </c>
      <c r="E2853" s="1" t="b">
        <v>0</v>
      </c>
      <c r="F2853" s="6" t="s">
        <v>13495</v>
      </c>
      <c r="G2853" s="6" t="str">
        <f>VLOOKUP(W2853, Countries!B:H,7,false)</f>
        <v>საქართველო - GEO</v>
      </c>
      <c r="N2853" s="6" t="s">
        <v>80</v>
      </c>
      <c r="P2853" s="6" t="s">
        <v>13496</v>
      </c>
      <c r="S2853" s="6">
        <v>2682.0</v>
      </c>
      <c r="T2853" s="1" t="str">
        <f t="shared" si="1"/>
        <v>ICE002852</v>
      </c>
      <c r="U2853" s="1" t="str">
        <f>TRIM(B2853)&amp;" (ს.კ. "&amp;TRIM(F2853)&amp;") - "&amp;VLOOKUP(X2853,'Entity Types'!B:C,2,false)</f>
        <v>ოლგა ბეზბაბნიჯა (ს.კ. LV5293430) - ფიზ. პირი</v>
      </c>
      <c r="V2853" s="6" t="s">
        <v>13081</v>
      </c>
      <c r="W2853" s="6" t="s">
        <v>63</v>
      </c>
      <c r="X2853" s="6" t="s">
        <v>92</v>
      </c>
    </row>
    <row r="2854">
      <c r="A2854" s="5">
        <v>45712.67198778935</v>
      </c>
      <c r="B2854" s="6" t="s">
        <v>13497</v>
      </c>
      <c r="C2854" s="6" t="s">
        <v>9778</v>
      </c>
      <c r="D2854" s="1" t="str">
        <f>VLOOKUP(X2854,'Entity Types'!B:C,2,false)</f>
        <v>ფიზ. პირი</v>
      </c>
      <c r="E2854" s="1" t="b">
        <v>1</v>
      </c>
      <c r="F2854" s="6" t="s">
        <v>13498</v>
      </c>
      <c r="G2854" s="6" t="str">
        <f>VLOOKUP(W2854, Countries!B:H,7,false)</f>
        <v>საქართველო - GEO</v>
      </c>
      <c r="N2854" s="6" t="s">
        <v>80</v>
      </c>
      <c r="P2854" s="6" t="s">
        <v>13499</v>
      </c>
      <c r="S2854" s="6">
        <v>2620.0</v>
      </c>
      <c r="T2854" s="1" t="str">
        <f t="shared" si="1"/>
        <v>ICE002853</v>
      </c>
      <c r="U2854" s="1" t="str">
        <f>TRIM(B2854)&amp;" (ს.კ. "&amp;TRIM(F2854)&amp;") - "&amp;VLOOKUP(X2854,'Entity Types'!B:C,2,false)</f>
        <v>ზაზა კვიციანი (ს.კ. 01006002615) - ფიზ. პირი</v>
      </c>
      <c r="V2854" s="6" t="s">
        <v>13081</v>
      </c>
      <c r="W2854" s="6" t="s">
        <v>63</v>
      </c>
      <c r="X2854" s="6" t="s">
        <v>92</v>
      </c>
    </row>
    <row r="2855">
      <c r="A2855" s="5">
        <v>45712.67198778935</v>
      </c>
      <c r="B2855" s="6" t="s">
        <v>13500</v>
      </c>
      <c r="C2855" s="6" t="s">
        <v>9778</v>
      </c>
      <c r="D2855" s="1" t="str">
        <f>VLOOKUP(X2855,'Entity Types'!B:C,2,false)</f>
        <v>ფიზ. პირი</v>
      </c>
      <c r="E2855" s="1" t="b">
        <v>1</v>
      </c>
      <c r="F2855" s="6" t="s">
        <v>13501</v>
      </c>
      <c r="G2855" s="6" t="str">
        <f>VLOOKUP(W2855, Countries!B:H,7,false)</f>
        <v>საქართველო - GEO</v>
      </c>
      <c r="N2855" s="6" t="s">
        <v>80</v>
      </c>
      <c r="P2855" s="6" t="s">
        <v>13502</v>
      </c>
      <c r="S2855" s="6">
        <v>2610.0</v>
      </c>
      <c r="T2855" s="1" t="str">
        <f t="shared" si="1"/>
        <v>ICE002854</v>
      </c>
      <c r="U2855" s="1" t="str">
        <f>TRIM(B2855)&amp;" (ს.კ. "&amp;TRIM(F2855)&amp;") - "&amp;VLOOKUP(X2855,'Entity Types'!B:C,2,false)</f>
        <v>ეკატერინე გოგია (ს.კ. 62001008516) - ფიზ. პირი</v>
      </c>
      <c r="V2855" s="6" t="s">
        <v>13081</v>
      </c>
      <c r="W2855" s="6" t="s">
        <v>63</v>
      </c>
      <c r="X2855" s="6" t="s">
        <v>92</v>
      </c>
    </row>
    <row r="2856">
      <c r="A2856" s="5">
        <v>45712.68271832176</v>
      </c>
      <c r="B2856" s="6" t="s">
        <v>13503</v>
      </c>
      <c r="C2856" s="6" t="s">
        <v>9778</v>
      </c>
      <c r="D2856" s="1" t="str">
        <f>VLOOKUP(X2856,'Entity Types'!B:C,2,false)</f>
        <v>ფიზ. პირი</v>
      </c>
      <c r="E2856" s="1" t="b">
        <v>1</v>
      </c>
      <c r="F2856" s="6" t="s">
        <v>13504</v>
      </c>
      <c r="G2856" s="6" t="str">
        <f>VLOOKUP(W2856, Countries!B:H,7,false)</f>
        <v>საქართველო - GEO</v>
      </c>
      <c r="N2856" s="6" t="s">
        <v>80</v>
      </c>
      <c r="P2856" s="6" t="s">
        <v>13505</v>
      </c>
      <c r="S2856" s="6">
        <v>2498.0</v>
      </c>
      <c r="T2856" s="1" t="str">
        <f t="shared" si="1"/>
        <v>ICE002855</v>
      </c>
      <c r="U2856" s="1" t="str">
        <f>TRIM(B2856)&amp;" (ს.კ. "&amp;TRIM(F2856)&amp;") - "&amp;VLOOKUP(X2856,'Entity Types'!B:C,2,false)</f>
        <v>დავით გოზალიშვილი (ს.კ. 01024017502) - ფიზ. პირი</v>
      </c>
      <c r="V2856" s="6" t="s">
        <v>13081</v>
      </c>
      <c r="W2856" s="6" t="s">
        <v>63</v>
      </c>
      <c r="X2856" s="6" t="s">
        <v>92</v>
      </c>
    </row>
    <row r="2857">
      <c r="A2857" s="5">
        <v>45715.50836960648</v>
      </c>
      <c r="B2857" s="6" t="s">
        <v>13506</v>
      </c>
      <c r="C2857" s="6" t="s">
        <v>9778</v>
      </c>
      <c r="D2857" s="1" t="str">
        <f>VLOOKUP(X2857,'Entity Types'!B:C,2,false)</f>
        <v>შპს</v>
      </c>
      <c r="E2857" s="1" t="b">
        <v>0</v>
      </c>
      <c r="F2857" s="6" t="s">
        <v>13507</v>
      </c>
      <c r="G2857" s="6" t="str">
        <f>VLOOKUP(W2857, Countries!B:H,7,false)</f>
        <v>საქართველო - GEO</v>
      </c>
      <c r="N2857" s="6" t="s">
        <v>80</v>
      </c>
      <c r="P2857" s="6" t="s">
        <v>13508</v>
      </c>
      <c r="S2857" s="6">
        <v>2708.0</v>
      </c>
      <c r="T2857" s="1" t="str">
        <f t="shared" si="1"/>
        <v>ICE002856</v>
      </c>
      <c r="U2857" s="1" t="str">
        <f>TRIM(B2857)&amp;" (ს.კ. "&amp;TRIM(F2857)&amp;") - "&amp;VLOOKUP(X2857,'Entity Types'!B:C,2,false)</f>
        <v>იდეა ქონსთრაქშენი (ს.კ. 405545030) - შპს</v>
      </c>
      <c r="V2857" s="6" t="s">
        <v>13081</v>
      </c>
      <c r="W2857" s="6" t="s">
        <v>63</v>
      </c>
      <c r="X2857" s="6" t="s">
        <v>64</v>
      </c>
    </row>
    <row r="2858">
      <c r="A2858" s="5">
        <v>45715.613367858794</v>
      </c>
      <c r="B2858" s="6" t="s">
        <v>13509</v>
      </c>
      <c r="C2858" s="6" t="s">
        <v>9778</v>
      </c>
      <c r="D2858" s="1" t="str">
        <f>VLOOKUP(X2858,'Entity Types'!B:C,2,false)</f>
        <v>საჯარო სამართლის იურიდიული პირი</v>
      </c>
      <c r="E2858" s="1" t="b">
        <v>0</v>
      </c>
      <c r="F2858" s="6" t="s">
        <v>13510</v>
      </c>
      <c r="G2858" s="6" t="str">
        <f>VLOOKUP(W2858, Countries!B:H,7,false)</f>
        <v>საქართველო - GEO</v>
      </c>
      <c r="N2858" s="6" t="s">
        <v>80</v>
      </c>
      <c r="P2858" s="6" t="s">
        <v>13511</v>
      </c>
      <c r="T2858" s="1" t="str">
        <f t="shared" si="1"/>
        <v>ICE002857</v>
      </c>
      <c r="U2858" s="1" t="str">
        <f>TRIM(B2858)&amp;" (ს.კ. "&amp;TRIM(F2858)&amp;") - "&amp;VLOOKUP(X2858,'Entity Types'!B:C,2,false)</f>
        <v>სსიპ შსს სახელმწიფო მატერიალური რეზერვების დეპარტამენტი (ს.კ. 202191289) - საჯარო სამართლის იურიდიული პირი</v>
      </c>
      <c r="V2858" s="6" t="s">
        <v>13081</v>
      </c>
      <c r="W2858" s="6" t="s">
        <v>63</v>
      </c>
      <c r="X2858" s="6" t="s">
        <v>880</v>
      </c>
    </row>
    <row r="2859">
      <c r="A2859" s="5">
        <v>45715.613367858794</v>
      </c>
      <c r="B2859" s="6" t="s">
        <v>13512</v>
      </c>
      <c r="C2859" s="6" t="s">
        <v>9778</v>
      </c>
      <c r="D2859" s="1" t="str">
        <f>VLOOKUP(X2859,'Entity Types'!B:C,2,false)</f>
        <v>შპს</v>
      </c>
      <c r="E2859" s="1" t="b">
        <v>0</v>
      </c>
      <c r="F2859" s="6" t="s">
        <v>13513</v>
      </c>
      <c r="G2859" s="6" t="str">
        <f>VLOOKUP(W2859, Countries!B:H,7,false)</f>
        <v>საქართველო - GEO</v>
      </c>
      <c r="N2859" s="6" t="s">
        <v>80</v>
      </c>
      <c r="P2859" s="6" t="s">
        <v>13514</v>
      </c>
      <c r="S2859" s="6">
        <v>2706.0</v>
      </c>
      <c r="T2859" s="1" t="str">
        <f t="shared" si="1"/>
        <v>ICE002858</v>
      </c>
      <c r="U2859" s="1" t="str">
        <f>TRIM(B2859)&amp;" (ს.კ. "&amp;TRIM(F2859)&amp;") - "&amp;VLOOKUP(X2859,'Entity Types'!B:C,2,false)</f>
        <v>ჯეო ჰოთელიერს გრუფ (ს.კ. 401967699) - შპს</v>
      </c>
      <c r="V2859" s="6" t="s">
        <v>13081</v>
      </c>
      <c r="W2859" s="6" t="s">
        <v>63</v>
      </c>
      <c r="X2859" s="6" t="s">
        <v>64</v>
      </c>
    </row>
    <row r="2860">
      <c r="A2860" s="5">
        <v>45715.613367858794</v>
      </c>
      <c r="B2860" s="6" t="s">
        <v>13515</v>
      </c>
      <c r="C2860" s="6" t="s">
        <v>9778</v>
      </c>
      <c r="D2860" s="1" t="str">
        <f>VLOOKUP(X2860,'Entity Types'!B:C,2,false)</f>
        <v>შპს</v>
      </c>
      <c r="E2860" s="1" t="b">
        <v>0</v>
      </c>
      <c r="F2860" s="6" t="s">
        <v>13516</v>
      </c>
      <c r="G2860" s="6" t="str">
        <f>VLOOKUP(W2860, Countries!B:H,7,false)</f>
        <v>საქართველო - GEO</v>
      </c>
      <c r="N2860" s="6" t="s">
        <v>80</v>
      </c>
      <c r="P2860" s="6" t="s">
        <v>13517</v>
      </c>
      <c r="S2860" s="6">
        <v>2703.0</v>
      </c>
      <c r="T2860" s="1" t="str">
        <f t="shared" si="1"/>
        <v>ICE002859</v>
      </c>
      <c r="U2860" s="1" t="str">
        <f>TRIM(B2860)&amp;" (ს.კ. "&amp;TRIM(F2860)&amp;") - "&amp;VLOOKUP(X2860,'Entity Types'!B:C,2,false)</f>
        <v>ეიფოსი (ს.კ. 400223496) - შპს</v>
      </c>
      <c r="V2860" s="6" t="s">
        <v>13081</v>
      </c>
      <c r="W2860" s="6" t="s">
        <v>63</v>
      </c>
      <c r="X2860" s="6" t="s">
        <v>64</v>
      </c>
    </row>
    <row r="2861">
      <c r="A2861" s="5">
        <v>45715.613367858794</v>
      </c>
      <c r="B2861" s="6" t="s">
        <v>13518</v>
      </c>
      <c r="C2861" s="6" t="s">
        <v>9778</v>
      </c>
      <c r="D2861" s="1" t="str">
        <f>VLOOKUP(X2861,'Entity Types'!B:C,2,false)</f>
        <v>შპს</v>
      </c>
      <c r="E2861" s="1" t="b">
        <v>0</v>
      </c>
      <c r="F2861" s="6" t="s">
        <v>13519</v>
      </c>
      <c r="G2861" s="6" t="str">
        <f>VLOOKUP(W2861, Countries!B:H,7,false)</f>
        <v>საქართველო - GEO</v>
      </c>
      <c r="N2861" s="6" t="s">
        <v>80</v>
      </c>
      <c r="P2861" s="6" t="s">
        <v>13520</v>
      </c>
      <c r="S2861" s="6">
        <v>2688.0</v>
      </c>
      <c r="T2861" s="1" t="str">
        <f t="shared" si="1"/>
        <v>ICE002860</v>
      </c>
      <c r="U2861" s="1" t="str">
        <f>TRIM(B2861)&amp;" (ს.კ. "&amp;TRIM(F2861)&amp;") - "&amp;VLOOKUP(X2861,'Entity Types'!B:C,2,false)</f>
        <v>ბაუსფეისი (ს.კ. 402286021) - შპს</v>
      </c>
      <c r="V2861" s="6" t="s">
        <v>13081</v>
      </c>
      <c r="W2861" s="6" t="s">
        <v>63</v>
      </c>
      <c r="X2861" s="6" t="s">
        <v>64</v>
      </c>
    </row>
    <row r="2862">
      <c r="A2862" s="5">
        <v>45715.613367858794</v>
      </c>
      <c r="B2862" s="6" t="s">
        <v>13521</v>
      </c>
      <c r="C2862" s="6" t="s">
        <v>9778</v>
      </c>
      <c r="D2862" s="1" t="str">
        <f>VLOOKUP(X2862,'Entity Types'!B:C,2,false)</f>
        <v>ფიზ. პირი</v>
      </c>
      <c r="E2862" s="1" t="b">
        <v>1</v>
      </c>
      <c r="F2862" s="6" t="s">
        <v>13522</v>
      </c>
      <c r="G2862" s="6" t="str">
        <f>VLOOKUP(W2862, Countries!B:H,7,false)</f>
        <v>საქართველო - GEO</v>
      </c>
      <c r="N2862" s="6" t="s">
        <v>80</v>
      </c>
      <c r="P2862" s="6" t="s">
        <v>13523</v>
      </c>
      <c r="T2862" s="1" t="str">
        <f t="shared" si="1"/>
        <v>ICE002861</v>
      </c>
      <c r="U2862" s="1" t="str">
        <f>TRIM(B2862)&amp;" (ს.კ. "&amp;TRIM(F2862)&amp;") - "&amp;VLOOKUP(X2862,'Entity Types'!B:C,2,false)</f>
        <v>ვეფხია თანდილაშვილი (ს.კ. 01001014630) - ფიზ. პირი</v>
      </c>
      <c r="V2862" s="6" t="s">
        <v>13081</v>
      </c>
      <c r="W2862" s="6" t="s">
        <v>63</v>
      </c>
      <c r="X2862" s="6" t="s">
        <v>92</v>
      </c>
    </row>
    <row r="2863">
      <c r="A2863" s="5">
        <v>45715.613367858794</v>
      </c>
      <c r="B2863" s="6" t="s">
        <v>13524</v>
      </c>
      <c r="C2863" s="6" t="s">
        <v>9778</v>
      </c>
      <c r="D2863" s="1" t="str">
        <f>VLOOKUP(X2863,'Entity Types'!B:C,2,false)</f>
        <v>ინდ. მეწარმე</v>
      </c>
      <c r="E2863" s="1" t="b">
        <v>1</v>
      </c>
      <c r="F2863" s="6" t="s">
        <v>13525</v>
      </c>
      <c r="G2863" s="6" t="str">
        <f>VLOOKUP(W2863, Countries!B:H,7,false)</f>
        <v>საქართველო - GEO</v>
      </c>
      <c r="N2863" s="6" t="s">
        <v>80</v>
      </c>
      <c r="P2863" s="6" t="s">
        <v>13526</v>
      </c>
      <c r="S2863" s="6">
        <v>2694.0</v>
      </c>
      <c r="T2863" s="1" t="str">
        <f t="shared" si="1"/>
        <v>ICE002862</v>
      </c>
      <c r="U2863" s="1" t="str">
        <f>TRIM(B2863)&amp;" (ს.კ. "&amp;TRIM(F2863)&amp;") - "&amp;VLOOKUP(X2863,'Entity Types'!B:C,2,false)</f>
        <v>რაულ საგინაძე (ს.კ. 61009028376) - ინდ. მეწარმე</v>
      </c>
      <c r="V2863" s="6" t="s">
        <v>13081</v>
      </c>
      <c r="W2863" s="6" t="s">
        <v>63</v>
      </c>
      <c r="X2863" s="6" t="s">
        <v>892</v>
      </c>
    </row>
    <row r="2864">
      <c r="A2864" s="5">
        <v>45715.613367858794</v>
      </c>
      <c r="B2864" s="6" t="s">
        <v>13527</v>
      </c>
      <c r="C2864" s="6" t="s">
        <v>9778</v>
      </c>
      <c r="D2864" s="1" t="str">
        <f>VLOOKUP(X2864,'Entity Types'!B:C,2,false)</f>
        <v>ინდ. მეწარმე</v>
      </c>
      <c r="E2864" s="1" t="b">
        <v>1</v>
      </c>
      <c r="F2864" s="6" t="s">
        <v>13528</v>
      </c>
      <c r="G2864" s="6" t="str">
        <f>VLOOKUP(W2864, Countries!B:H,7,false)</f>
        <v>საქართველო - GEO</v>
      </c>
      <c r="N2864" s="6" t="s">
        <v>80</v>
      </c>
      <c r="P2864" s="6" t="s">
        <v>13529</v>
      </c>
      <c r="S2864" s="6">
        <v>2695.0</v>
      </c>
      <c r="T2864" s="1" t="str">
        <f t="shared" si="1"/>
        <v>ICE002863</v>
      </c>
      <c r="U2864" s="1" t="str">
        <f>TRIM(B2864)&amp;" (ს.კ. "&amp;TRIM(F2864)&amp;") - "&amp;VLOOKUP(X2864,'Entity Types'!B:C,2,false)</f>
        <v>მარად შაინიძე (ს.კ. 61009027854) - ინდ. მეწარმე</v>
      </c>
      <c r="V2864" s="6" t="s">
        <v>13081</v>
      </c>
      <c r="W2864" s="6" t="s">
        <v>63</v>
      </c>
      <c r="X2864" s="6" t="s">
        <v>892</v>
      </c>
    </row>
    <row r="2865">
      <c r="A2865" s="5">
        <v>45716.45655991898</v>
      </c>
      <c r="B2865" s="6" t="s">
        <v>13530</v>
      </c>
      <c r="C2865" s="6" t="s">
        <v>9778</v>
      </c>
      <c r="D2865" s="1" t="str">
        <f>VLOOKUP(X2865,'Entity Types'!B:C,2,false)</f>
        <v>ინდ. მეწარმე</v>
      </c>
      <c r="E2865" s="1" t="b">
        <v>0</v>
      </c>
      <c r="F2865" s="6" t="s">
        <v>13531</v>
      </c>
      <c r="G2865" s="6" t="str">
        <f>VLOOKUP(W2865, Countries!B:H,7,false)</f>
        <v>საქართველო - GEO</v>
      </c>
      <c r="N2865" s="6" t="s">
        <v>80</v>
      </c>
      <c r="P2865" s="6" t="s">
        <v>13532</v>
      </c>
      <c r="S2865" s="6">
        <v>2702.0</v>
      </c>
      <c r="T2865" s="1" t="str">
        <f t="shared" si="1"/>
        <v>ICE002864</v>
      </c>
      <c r="U2865" s="1" t="str">
        <f>TRIM(B2865)&amp;" (ს.კ. "&amp;TRIM(F2865)&amp;") - "&amp;VLOOKUP(X2865,'Entity Types'!B:C,2,false)</f>
        <v>ოლეგ კაპლიევ (ს.კ. 345720703) - ინდ. მეწარმე</v>
      </c>
      <c r="V2865" s="6" t="s">
        <v>13081</v>
      </c>
      <c r="W2865" s="6" t="s">
        <v>63</v>
      </c>
      <c r="X2865" s="6" t="s">
        <v>892</v>
      </c>
    </row>
    <row r="2866">
      <c r="A2866" s="5">
        <v>45716.45655991898</v>
      </c>
      <c r="B2866" s="6" t="s">
        <v>13533</v>
      </c>
      <c r="C2866" s="6" t="s">
        <v>9778</v>
      </c>
      <c r="D2866" s="1" t="str">
        <f>VLOOKUP(X2866,'Entity Types'!B:C,2,false)</f>
        <v>შპს</v>
      </c>
      <c r="E2866" s="1" t="b">
        <v>0</v>
      </c>
      <c r="F2866" s="6" t="s">
        <v>13534</v>
      </c>
      <c r="G2866" s="6" t="str">
        <f>VLOOKUP(W2866, Countries!B:H,7,false)</f>
        <v>საქართველო - GEO</v>
      </c>
      <c r="N2866" s="6" t="s">
        <v>80</v>
      </c>
      <c r="P2866" s="6" t="s">
        <v>13535</v>
      </c>
      <c r="S2866" s="6">
        <v>2687.0</v>
      </c>
      <c r="T2866" s="1" t="str">
        <f t="shared" si="1"/>
        <v>ICE002865</v>
      </c>
      <c r="U2866" s="1" t="str">
        <f>TRIM(B2866)&amp;" (ს.კ. "&amp;TRIM(F2866)&amp;") - "&amp;VLOOKUP(X2866,'Entity Types'!B:C,2,false)</f>
        <v>არქი მეინთენენს (ს.კ. 405752957) - შპს</v>
      </c>
      <c r="V2866" s="6" t="s">
        <v>13081</v>
      </c>
      <c r="W2866" s="6" t="s">
        <v>63</v>
      </c>
      <c r="X2866" s="6" t="s">
        <v>64</v>
      </c>
    </row>
    <row r="2867">
      <c r="A2867" s="5">
        <v>45716.45655991898</v>
      </c>
      <c r="B2867" s="6" t="s">
        <v>13536</v>
      </c>
      <c r="C2867" s="6" t="s">
        <v>9778</v>
      </c>
      <c r="D2867" s="1" t="str">
        <f>VLOOKUP(X2867,'Entity Types'!B:C,2,false)</f>
        <v>ფიზ. პირი</v>
      </c>
      <c r="E2867" s="1" t="b">
        <v>1</v>
      </c>
      <c r="F2867" s="6" t="s">
        <v>13537</v>
      </c>
      <c r="G2867" s="6" t="str">
        <f>VLOOKUP(W2867, Countries!B:H,7,false)</f>
        <v>საქართველო - GEO</v>
      </c>
      <c r="N2867" s="6" t="s">
        <v>80</v>
      </c>
      <c r="P2867" s="6" t="s">
        <v>13538</v>
      </c>
      <c r="S2867" s="6">
        <v>2692.0</v>
      </c>
      <c r="T2867" s="1" t="str">
        <f t="shared" si="1"/>
        <v>ICE002866</v>
      </c>
      <c r="U2867" s="1" t="str">
        <f>TRIM(B2867)&amp;" (ს.კ. "&amp;TRIM(F2867)&amp;") - "&amp;VLOOKUP(X2867,'Entity Types'!B:C,2,false)</f>
        <v>ანა კომახიძე (ს.კ. 61001084981) - ფიზ. პირი</v>
      </c>
      <c r="V2867" s="6" t="s">
        <v>13081</v>
      </c>
      <c r="W2867" s="6" t="s">
        <v>63</v>
      </c>
      <c r="X2867" s="6" t="s">
        <v>92</v>
      </c>
    </row>
    <row r="2868">
      <c r="A2868" s="5">
        <v>45716.45655991898</v>
      </c>
      <c r="B2868" s="6" t="s">
        <v>13539</v>
      </c>
      <c r="C2868" s="6" t="s">
        <v>9778</v>
      </c>
      <c r="D2868" s="1" t="str">
        <f>VLOOKUP(X2868,'Entity Types'!B:C,2,false)</f>
        <v>ფიზ. პირი</v>
      </c>
      <c r="E2868" s="1" t="b">
        <v>1</v>
      </c>
      <c r="F2868" s="6" t="s">
        <v>13540</v>
      </c>
      <c r="G2868" s="6" t="str">
        <f>VLOOKUP(W2868, Countries!B:H,7,false)</f>
        <v>საქართველო - GEO</v>
      </c>
      <c r="N2868" s="6" t="s">
        <v>80</v>
      </c>
      <c r="P2868" s="6" t="s">
        <v>13541</v>
      </c>
      <c r="S2868" s="6">
        <v>2693.0</v>
      </c>
      <c r="T2868" s="1" t="str">
        <f t="shared" si="1"/>
        <v>ICE002867</v>
      </c>
      <c r="U2868" s="1" t="str">
        <f>TRIM(B2868)&amp;" (ს.კ. "&amp;TRIM(F2868)&amp;") - "&amp;VLOOKUP(X2868,'Entity Types'!B:C,2,false)</f>
        <v>მაია ჩავლეიშვილი (ს.კ. 01021017124) - ფიზ. პირი</v>
      </c>
      <c r="V2868" s="6" t="s">
        <v>13081</v>
      </c>
      <c r="W2868" s="6" t="s">
        <v>63</v>
      </c>
      <c r="X2868" s="6" t="s">
        <v>92</v>
      </c>
    </row>
    <row r="2869">
      <c r="A2869" s="5">
        <v>45721.67285174769</v>
      </c>
      <c r="B2869" s="6" t="s">
        <v>13542</v>
      </c>
      <c r="C2869" s="6" t="s">
        <v>9789</v>
      </c>
      <c r="D2869" s="1" t="str">
        <f>VLOOKUP(X2869,'Entity Types'!B:C,2,false)</f>
        <v>ფიზ. პირი</v>
      </c>
      <c r="E2869" s="1" t="b">
        <v>1</v>
      </c>
      <c r="F2869" s="6" t="s">
        <v>13543</v>
      </c>
      <c r="G2869" s="6" t="str">
        <f>VLOOKUP(W2869, Countries!B:H,7,false)</f>
        <v>საქართველო - GEO</v>
      </c>
      <c r="N2869" s="6" t="s">
        <v>13544</v>
      </c>
      <c r="P2869" s="6" t="s">
        <v>13545</v>
      </c>
      <c r="T2869" s="1" t="str">
        <f t="shared" si="1"/>
        <v>ICE002868</v>
      </c>
      <c r="U2869" s="1" t="str">
        <f>TRIM(B2869)&amp;" (ს.კ. "&amp;TRIM(F2869)&amp;") - "&amp;VLOOKUP(X2869,'Entity Types'!B:C,2,false)</f>
        <v>ზურაბი ღოღაძე (ს.კ. 01027037072) - ფიზ. პირი</v>
      </c>
      <c r="V2869" s="6" t="s">
        <v>62</v>
      </c>
      <c r="W2869" s="6" t="s">
        <v>63</v>
      </c>
      <c r="X2869" s="6" t="s">
        <v>92</v>
      </c>
    </row>
    <row r="2870">
      <c r="A2870" s="5">
        <v>45723.68366886574</v>
      </c>
      <c r="B2870" s="6" t="s">
        <v>13546</v>
      </c>
      <c r="C2870" s="6" t="s">
        <v>9778</v>
      </c>
      <c r="D2870" s="1" t="str">
        <f>VLOOKUP(X2870,'Entity Types'!B:C,2,false)</f>
        <v>ფიზ. პირი</v>
      </c>
      <c r="E2870" s="1" t="b">
        <v>1</v>
      </c>
      <c r="F2870" s="6" t="s">
        <v>13547</v>
      </c>
      <c r="G2870" s="6" t="str">
        <f>VLOOKUP(W2870, Countries!B:H,7,false)</f>
        <v>საქართველო - GEO</v>
      </c>
      <c r="N2870" s="6" t="s">
        <v>80</v>
      </c>
      <c r="P2870" s="6" t="s">
        <v>13548</v>
      </c>
      <c r="T2870" s="1" t="str">
        <f t="shared" si="1"/>
        <v>ICE002869</v>
      </c>
      <c r="U2870" s="1" t="str">
        <f>TRIM(B2870)&amp;" (ს.კ. "&amp;TRIM(F2870)&amp;") - "&amp;VLOOKUP(X2870,'Entity Types'!B:C,2,false)</f>
        <v>დავით ირემაძე (ს.კ. 46001023155) - ფიზ. პირი</v>
      </c>
      <c r="V2870" s="6" t="s">
        <v>13081</v>
      </c>
      <c r="W2870" s="6" t="s">
        <v>63</v>
      </c>
      <c r="X2870" s="6" t="s">
        <v>92</v>
      </c>
    </row>
    <row r="2871">
      <c r="A2871" s="5">
        <v>45724.78528865741</v>
      </c>
      <c r="B2871" s="6" t="s">
        <v>13549</v>
      </c>
      <c r="C2871" s="6" t="s">
        <v>9789</v>
      </c>
      <c r="D2871" s="1" t="str">
        <f>VLOOKUP(X2871,'Entity Types'!B:C,2,false)</f>
        <v>ინდ. მეწარმე</v>
      </c>
      <c r="E2871" s="1" t="b">
        <v>1</v>
      </c>
      <c r="F2871" s="6" t="s">
        <v>13550</v>
      </c>
      <c r="G2871" s="6" t="str">
        <f>VLOOKUP(W2871, Countries!B:H,7,false)</f>
        <v>საქართველო - GEO</v>
      </c>
      <c r="N2871" s="6" t="s">
        <v>13551</v>
      </c>
      <c r="P2871" s="6" t="s">
        <v>13552</v>
      </c>
      <c r="S2871" s="6">
        <v>2712.0</v>
      </c>
      <c r="T2871" s="1" t="str">
        <f t="shared" si="1"/>
        <v>ICE002870</v>
      </c>
      <c r="U2871" s="1" t="str">
        <f>TRIM(B2871)&amp;" (ს.კ. "&amp;TRIM(F2871)&amp;") - "&amp;VLOOKUP(X2871,'Entity Types'!B:C,2,false)</f>
        <v>ვახტანგ ინჯგია (ს.კ. 01701118706) - ინდ. მეწარმე</v>
      </c>
      <c r="V2871" s="6" t="s">
        <v>62</v>
      </c>
      <c r="W2871" s="6" t="s">
        <v>63</v>
      </c>
      <c r="X2871" s="6" t="s">
        <v>892</v>
      </c>
    </row>
    <row r="2872">
      <c r="A2872" s="5">
        <v>45726.506174305556</v>
      </c>
      <c r="B2872" s="6" t="s">
        <v>13553</v>
      </c>
      <c r="C2872" s="6" t="s">
        <v>9778</v>
      </c>
      <c r="D2872" s="1" t="str">
        <f>VLOOKUP(X2872,'Entity Types'!B:C,2,false)</f>
        <v>შპს</v>
      </c>
      <c r="E2872" s="1" t="b">
        <v>0</v>
      </c>
      <c r="F2872" s="6" t="s">
        <v>13554</v>
      </c>
      <c r="G2872" s="6" t="str">
        <f>VLOOKUP(W2872, Countries!B:H,7,false)</f>
        <v>საქართველო - GEO</v>
      </c>
      <c r="N2872" s="6" t="s">
        <v>80</v>
      </c>
      <c r="P2872" s="6" t="s">
        <v>13555</v>
      </c>
      <c r="S2872" s="6">
        <v>2274.0</v>
      </c>
      <c r="T2872" s="1" t="str">
        <f t="shared" si="1"/>
        <v>ICE002871</v>
      </c>
      <c r="U2872" s="1" t="str">
        <f>TRIM(B2872)&amp;" (ს.კ. "&amp;TRIM(F2872)&amp;") - "&amp;VLOOKUP(X2872,'Entity Types'!B:C,2,false)</f>
        <v>ბორა + (ს.კ. 206307619) - შპს</v>
      </c>
      <c r="V2872" s="6" t="s">
        <v>13081</v>
      </c>
      <c r="W2872" s="6" t="s">
        <v>63</v>
      </c>
      <c r="X2872" s="6" t="s">
        <v>64</v>
      </c>
    </row>
    <row r="2873">
      <c r="A2873" s="5">
        <v>45726.506174305556</v>
      </c>
      <c r="B2873" s="6" t="s">
        <v>13556</v>
      </c>
      <c r="C2873" s="6" t="s">
        <v>9778</v>
      </c>
      <c r="D2873" s="1" t="str">
        <f>VLOOKUP(X2873,'Entity Types'!B:C,2,false)</f>
        <v>ფიზ. პირი</v>
      </c>
      <c r="E2873" s="1" t="b">
        <v>0</v>
      </c>
      <c r="F2873" s="6" t="s">
        <v>13557</v>
      </c>
      <c r="G2873" s="6" t="str">
        <f>VLOOKUP(W2873, Countries!B:H,7,false)</f>
        <v>საქართველო - GEO</v>
      </c>
      <c r="N2873" s="6" t="s">
        <v>80</v>
      </c>
      <c r="P2873" s="6" t="s">
        <v>13558</v>
      </c>
      <c r="S2873" s="6">
        <v>2707.0</v>
      </c>
      <c r="T2873" s="1" t="str">
        <f t="shared" si="1"/>
        <v>ICE002872</v>
      </c>
      <c r="U2873" s="1" t="str">
        <f>TRIM(B2873)&amp;" (ს.კ. "&amp;TRIM(F2873)&amp;") - "&amp;VLOOKUP(X2873,'Entity Types'!B:C,2,false)</f>
        <v>ფალლაჰა მონა (ს.კ. LR1331828) - ფიზ. პირი</v>
      </c>
      <c r="V2873" s="6" t="s">
        <v>13081</v>
      </c>
      <c r="W2873" s="6" t="s">
        <v>63</v>
      </c>
      <c r="X2873" s="6" t="s">
        <v>92</v>
      </c>
    </row>
    <row r="2874">
      <c r="A2874" s="5">
        <v>45726.507904791666</v>
      </c>
      <c r="B2874" s="6" t="s">
        <v>13559</v>
      </c>
      <c r="C2874" s="6" t="s">
        <v>9778</v>
      </c>
      <c r="D2874" s="1" t="str">
        <f>VLOOKUP(X2874,'Entity Types'!B:C,2,false)</f>
        <v>შპს</v>
      </c>
      <c r="E2874" s="1" t="b">
        <v>0</v>
      </c>
      <c r="F2874" s="6" t="s">
        <v>13560</v>
      </c>
      <c r="G2874" s="6" t="str">
        <f>VLOOKUP(W2874, Countries!B:H,7,false)</f>
        <v>საქართველო - GEO</v>
      </c>
      <c r="N2874" s="6" t="s">
        <v>80</v>
      </c>
      <c r="P2874" s="6" t="s">
        <v>13561</v>
      </c>
      <c r="S2874" s="6">
        <v>2678.0</v>
      </c>
      <c r="T2874" s="1" t="str">
        <f t="shared" si="1"/>
        <v>ICE002873</v>
      </c>
      <c r="U2874" s="1" t="str">
        <f>TRIM(B2874)&amp;" (ს.კ. "&amp;TRIM(F2874)&amp;") - "&amp;VLOOKUP(X2874,'Entity Types'!B:C,2,false)</f>
        <v>ოფის მიქსი (ს.კ. 401951456) - შპს</v>
      </c>
      <c r="V2874" s="6" t="s">
        <v>13081</v>
      </c>
      <c r="W2874" s="6" t="s">
        <v>63</v>
      </c>
      <c r="X2874" s="6" t="s">
        <v>64</v>
      </c>
    </row>
    <row r="2875">
      <c r="A2875" s="5">
        <v>45726.51095674769</v>
      </c>
      <c r="B2875" s="6" t="s">
        <v>13562</v>
      </c>
      <c r="C2875" s="6" t="s">
        <v>9778</v>
      </c>
      <c r="D2875" s="1" t="str">
        <f>VLOOKUP(X2875,'Entity Types'!B:C,2,false)</f>
        <v>შპს</v>
      </c>
      <c r="E2875" s="1" t="b">
        <v>0</v>
      </c>
      <c r="F2875" s="6" t="s">
        <v>13563</v>
      </c>
      <c r="G2875" s="6" t="str">
        <f>VLOOKUP(W2875, Countries!B:H,7,false)</f>
        <v>საქართველო - GEO</v>
      </c>
      <c r="N2875" s="6" t="s">
        <v>80</v>
      </c>
      <c r="P2875" s="6" t="s">
        <v>13564</v>
      </c>
      <c r="S2875" s="6">
        <v>2681.0</v>
      </c>
      <c r="T2875" s="1" t="str">
        <f t="shared" si="1"/>
        <v>ICE002874</v>
      </c>
      <c r="U2875" s="1" t="str">
        <f>TRIM(B2875)&amp;" (ს.კ. "&amp;TRIM(F2875)&amp;") - "&amp;VLOOKUP(X2875,'Entity Types'!B:C,2,false)</f>
        <v>ბილდერსი (ს.კ. 405244677) - შპს</v>
      </c>
      <c r="V2875" s="6" t="s">
        <v>13081</v>
      </c>
      <c r="W2875" s="6" t="s">
        <v>63</v>
      </c>
      <c r="X2875" s="6" t="s">
        <v>64</v>
      </c>
    </row>
    <row r="2876">
      <c r="A2876" s="5">
        <v>45726.72865942129</v>
      </c>
      <c r="B2876" s="6" t="s">
        <v>13565</v>
      </c>
      <c r="C2876" s="6" t="s">
        <v>9778</v>
      </c>
      <c r="D2876" s="1" t="str">
        <f>VLOOKUP(X2876,'Entity Types'!B:C,2,false)</f>
        <v>შპს</v>
      </c>
      <c r="E2876" s="1" t="b">
        <v>0</v>
      </c>
      <c r="F2876" s="6" t="s">
        <v>13566</v>
      </c>
      <c r="G2876" s="6" t="str">
        <f>VLOOKUP(W2876, Countries!B:H,7,false)</f>
        <v>საქართველო - GEO</v>
      </c>
      <c r="N2876" s="6" t="s">
        <v>13567</v>
      </c>
      <c r="P2876" s="6" t="s">
        <v>13568</v>
      </c>
      <c r="S2876" s="6">
        <v>2709.0</v>
      </c>
      <c r="T2876" s="1" t="str">
        <f t="shared" si="1"/>
        <v>ICE002875</v>
      </c>
      <c r="U2876" s="1" t="str">
        <f>TRIM(B2876)&amp;" (ს.კ. "&amp;TRIM(F2876)&amp;") - "&amp;VLOOKUP(X2876,'Entity Types'!B:C,2,false)</f>
        <v>სამზეო ყვარელი (ს.კ. 405748268) - შპს</v>
      </c>
      <c r="V2876" s="6" t="s">
        <v>13081</v>
      </c>
      <c r="W2876" s="6" t="s">
        <v>63</v>
      </c>
      <c r="X2876" s="6" t="s">
        <v>64</v>
      </c>
    </row>
    <row r="2877">
      <c r="A2877" s="5">
        <v>45726.74828180556</v>
      </c>
      <c r="B2877" s="6" t="s">
        <v>13569</v>
      </c>
      <c r="C2877" s="6" t="s">
        <v>9778</v>
      </c>
      <c r="D2877" s="1" t="str">
        <f>VLOOKUP(X2877,'Entity Types'!B:C,2,false)</f>
        <v>შპს</v>
      </c>
      <c r="E2877" s="1" t="b">
        <v>0</v>
      </c>
      <c r="F2877" s="6" t="s">
        <v>13570</v>
      </c>
      <c r="G2877" s="6" t="str">
        <f>VLOOKUP(W2877, Countries!B:H,7,false)</f>
        <v>საქართველო - GEO</v>
      </c>
      <c r="N2877" s="6" t="s">
        <v>80</v>
      </c>
      <c r="P2877" s="6" t="s">
        <v>13571</v>
      </c>
      <c r="S2877" s="6">
        <v>2716.0</v>
      </c>
      <c r="T2877" s="1" t="str">
        <f t="shared" si="1"/>
        <v>ICE002876</v>
      </c>
      <c r="U2877" s="1" t="str">
        <f>TRIM(B2877)&amp;" (ს.კ. "&amp;TRIM(F2877)&amp;") - "&amp;VLOOKUP(X2877,'Entity Types'!B:C,2,false)</f>
        <v>კომპანია იულონ ტრანსი (ს.კ. 205254259) - შპს</v>
      </c>
      <c r="V2877" s="6" t="s">
        <v>13081</v>
      </c>
      <c r="W2877" s="6" t="s">
        <v>63</v>
      </c>
      <c r="X2877" s="6" t="s">
        <v>64</v>
      </c>
    </row>
    <row r="2878">
      <c r="A2878" s="5">
        <v>45728.725978055554</v>
      </c>
      <c r="B2878" s="6" t="s">
        <v>13572</v>
      </c>
      <c r="C2878" s="6" t="s">
        <v>9789</v>
      </c>
      <c r="D2878" s="1" t="str">
        <f>VLOOKUP(X2878,'Entity Types'!B:C,2,false)</f>
        <v>ფიზ. პირი</v>
      </c>
      <c r="E2878" s="1" t="b">
        <v>1</v>
      </c>
      <c r="F2878" s="6" t="s">
        <v>13573</v>
      </c>
      <c r="G2878" s="6" t="str">
        <f>VLOOKUP(W2878, Countries!B:H,7,false)</f>
        <v>საქართველო - GEO</v>
      </c>
      <c r="N2878" s="6" t="s">
        <v>13574</v>
      </c>
      <c r="P2878" s="6" t="s">
        <v>13575</v>
      </c>
      <c r="T2878" s="1" t="str">
        <f t="shared" si="1"/>
        <v>ICE002877</v>
      </c>
      <c r="U2878" s="1" t="str">
        <f>TRIM(B2878)&amp;" (ს.კ. "&amp;TRIM(F2878)&amp;") - "&amp;VLOOKUP(X2878,'Entity Types'!B:C,2,false)</f>
        <v>ხვიჩა კახიძე (ს.კ. 61306081189) - ფიზ. პირი</v>
      </c>
      <c r="V2878" s="6" t="s">
        <v>62</v>
      </c>
      <c r="W2878" s="6" t="s">
        <v>63</v>
      </c>
      <c r="X2878" s="6" t="s">
        <v>92</v>
      </c>
    </row>
    <row r="2879">
      <c r="A2879" s="5">
        <v>45729.68316634259</v>
      </c>
      <c r="B2879" s="6" t="s">
        <v>13576</v>
      </c>
      <c r="C2879" s="6" t="s">
        <v>9778</v>
      </c>
      <c r="D2879" s="1" t="str">
        <f>VLOOKUP(X2879,'Entity Types'!B:C,2,false)</f>
        <v>ინდ. მეწარმე</v>
      </c>
      <c r="E2879" s="1" t="b">
        <v>0</v>
      </c>
      <c r="F2879" s="6" t="s">
        <v>13577</v>
      </c>
      <c r="G2879" s="6" t="str">
        <f>VLOOKUP(W2879, Countries!B:H,7,false)</f>
        <v>საქართველო - GEO</v>
      </c>
      <c r="N2879" s="6" t="s">
        <v>80</v>
      </c>
      <c r="P2879" s="6" t="s">
        <v>13578</v>
      </c>
      <c r="S2879" s="6">
        <v>2180.0</v>
      </c>
      <c r="T2879" s="1" t="str">
        <f t="shared" si="1"/>
        <v>ICE002878</v>
      </c>
      <c r="U2879" s="1" t="str">
        <f>TRIM(B2879)&amp;" (ს.კ. "&amp;TRIM(F2879)&amp;") - "&amp;VLOOKUP(X2879,'Entity Types'!B:C,2,false)</f>
        <v>როლანდ ზოიძე (ს.კ. 61006006312) - ინდ. მეწარმე</v>
      </c>
      <c r="V2879" s="6" t="s">
        <v>13081</v>
      </c>
      <c r="W2879" s="6" t="s">
        <v>63</v>
      </c>
      <c r="X2879" s="6" t="s">
        <v>892</v>
      </c>
    </row>
    <row r="2880">
      <c r="A2880" s="5">
        <v>45729.68316634259</v>
      </c>
      <c r="B2880" s="6" t="s">
        <v>13579</v>
      </c>
      <c r="C2880" s="6" t="s">
        <v>9778</v>
      </c>
      <c r="D2880" s="1" t="str">
        <f>VLOOKUP(X2880,'Entity Types'!B:C,2,false)</f>
        <v>ფიზ. პირი</v>
      </c>
      <c r="E2880" s="1" t="b">
        <v>1</v>
      </c>
      <c r="F2880" s="6" t="s">
        <v>13580</v>
      </c>
      <c r="G2880" s="6" t="str">
        <f>VLOOKUP(W2880, Countries!B:H,7,false)</f>
        <v>საქართველო - GEO</v>
      </c>
      <c r="N2880" s="6" t="s">
        <v>80</v>
      </c>
      <c r="P2880" s="6" t="s">
        <v>13581</v>
      </c>
      <c r="T2880" s="1" t="str">
        <f t="shared" si="1"/>
        <v>ICE002879</v>
      </c>
      <c r="U2880" s="1" t="str">
        <f>TRIM(B2880)&amp;" (ს.კ. "&amp;TRIM(F2880)&amp;") - "&amp;VLOOKUP(X2880,'Entity Types'!B:C,2,false)</f>
        <v>რომან ზოიძე (ს.კ. 61006012753) - ფიზ. პირი</v>
      </c>
      <c r="V2880" s="6" t="s">
        <v>13081</v>
      </c>
      <c r="W2880" s="6" t="s">
        <v>63</v>
      </c>
      <c r="X2880" s="6" t="s">
        <v>92</v>
      </c>
    </row>
    <row r="2881">
      <c r="A2881" s="5">
        <v>45729.68316634259</v>
      </c>
      <c r="B2881" s="6" t="s">
        <v>13582</v>
      </c>
      <c r="C2881" s="6" t="s">
        <v>9778</v>
      </c>
      <c r="D2881" s="1" t="str">
        <f>VLOOKUP(X2881,'Entity Types'!B:C,2,false)</f>
        <v>შპს</v>
      </c>
      <c r="E2881" s="1" t="b">
        <v>0</v>
      </c>
      <c r="F2881" s="6" t="s">
        <v>13583</v>
      </c>
      <c r="G2881" s="6" t="str">
        <f>VLOOKUP(W2881, Countries!B:H,7,false)</f>
        <v>საქართველო - GEO</v>
      </c>
      <c r="N2881" s="6" t="s">
        <v>80</v>
      </c>
      <c r="P2881" s="6" t="s">
        <v>13584</v>
      </c>
      <c r="S2881" s="6">
        <v>2715.0</v>
      </c>
      <c r="T2881" s="1" t="str">
        <f t="shared" si="1"/>
        <v>ICE002880</v>
      </c>
      <c r="U2881" s="1" t="str">
        <f>TRIM(B2881)&amp;" (ს.კ. "&amp;TRIM(F2881)&amp;") - "&amp;VLOOKUP(X2881,'Entity Types'!B:C,2,false)</f>
        <v>ელკატო რენტ (ს.კ. 415605134) - შპს</v>
      </c>
      <c r="V2881" s="6" t="s">
        <v>13081</v>
      </c>
      <c r="W2881" s="6" t="s">
        <v>63</v>
      </c>
      <c r="X2881" s="6" t="s">
        <v>64</v>
      </c>
    </row>
    <row r="2882">
      <c r="A2882" s="5">
        <v>45730.64658487268</v>
      </c>
      <c r="B2882" s="6" t="s">
        <v>13585</v>
      </c>
      <c r="C2882" s="6" t="s">
        <v>9789</v>
      </c>
      <c r="D2882" s="1" t="str">
        <f>VLOOKUP(X2882,'Entity Types'!B:C,2,false)</f>
        <v>ფიზ. პირი</v>
      </c>
      <c r="E2882" s="1" t="b">
        <v>1</v>
      </c>
      <c r="F2882" s="6" t="s">
        <v>13586</v>
      </c>
      <c r="G2882" s="6" t="str">
        <f>VLOOKUP(W2882, Countries!B:H,7,false)</f>
        <v>საქართველო - GEO</v>
      </c>
      <c r="N2882" s="6" t="s">
        <v>13587</v>
      </c>
      <c r="P2882" s="6" t="s">
        <v>13588</v>
      </c>
      <c r="S2882" s="6">
        <v>2717.0</v>
      </c>
      <c r="T2882" s="1" t="str">
        <f t="shared" si="1"/>
        <v>ICE002881</v>
      </c>
      <c r="U2882" s="1" t="str">
        <f>TRIM(B2882)&amp;" (ს.კ. "&amp;TRIM(F2882)&amp;") - "&amp;VLOOKUP(X2882,'Entity Types'!B:C,2,false)</f>
        <v>ბესიკ ვაჩაძე (ს.კ. 01025015006) - ფიზ. პირი</v>
      </c>
      <c r="V2882" s="6" t="s">
        <v>62</v>
      </c>
      <c r="W2882" s="6" t="s">
        <v>63</v>
      </c>
      <c r="X2882" s="6" t="s">
        <v>92</v>
      </c>
    </row>
    <row r="2883">
      <c r="A2883" s="5">
        <v>45731.05771273148</v>
      </c>
      <c r="B2883" s="6" t="s">
        <v>13589</v>
      </c>
      <c r="C2883" s="6" t="s">
        <v>9789</v>
      </c>
      <c r="D2883" s="1" t="str">
        <f>VLOOKUP(X2883,'Entity Types'!B:C,2,false)</f>
        <v>ფიზ. პირი</v>
      </c>
      <c r="E2883" s="1" t="b">
        <v>1</v>
      </c>
      <c r="F2883" s="6" t="s">
        <v>13590</v>
      </c>
      <c r="G2883" s="6" t="str">
        <f>VLOOKUP(W2883, Countries!B:H,7,false)</f>
        <v>საქართველო - GEO</v>
      </c>
      <c r="N2883" s="6" t="s">
        <v>13591</v>
      </c>
      <c r="P2883" s="6" t="s">
        <v>13592</v>
      </c>
      <c r="T2883" s="1" t="str">
        <f t="shared" si="1"/>
        <v>ICE002882</v>
      </c>
      <c r="U2883" s="1" t="str">
        <f>TRIM(B2883)&amp;" (ს.კ. "&amp;TRIM(F2883)&amp;") - "&amp;VLOOKUP(X2883,'Entity Types'!B:C,2,false)</f>
        <v>კახაბერ ცირიკაშვილი (ს.კ. 45001008660) - ფიზ. პირი</v>
      </c>
      <c r="V2883" s="6" t="s">
        <v>62</v>
      </c>
      <c r="W2883" s="6" t="s">
        <v>63</v>
      </c>
      <c r="X2883" s="6" t="s">
        <v>92</v>
      </c>
    </row>
    <row r="2884">
      <c r="A2884" s="5">
        <v>45731.05771273148</v>
      </c>
      <c r="B2884" s="6" t="s">
        <v>13593</v>
      </c>
      <c r="C2884" s="6" t="s">
        <v>9789</v>
      </c>
      <c r="D2884" s="1" t="str">
        <f>VLOOKUP(X2884,'Entity Types'!B:C,2,false)</f>
        <v>ფიზ. პირი</v>
      </c>
      <c r="E2884" s="1" t="b">
        <v>1</v>
      </c>
      <c r="F2884" s="6" t="s">
        <v>13594</v>
      </c>
      <c r="G2884" s="6" t="str">
        <f>VLOOKUP(W2884, Countries!B:H,7,false)</f>
        <v>საქართველო - GEO</v>
      </c>
      <c r="N2884" s="6" t="s">
        <v>13595</v>
      </c>
      <c r="P2884" s="6" t="s">
        <v>13596</v>
      </c>
      <c r="T2884" s="1" t="str">
        <f t="shared" si="1"/>
        <v>ICE002883</v>
      </c>
      <c r="U2884" s="1" t="str">
        <f>TRIM(B2884)&amp;" (ს.კ. "&amp;TRIM(F2884)&amp;") - "&amp;VLOOKUP(X2884,'Entity Types'!B:C,2,false)</f>
        <v>თორნიკე კობახიძე (ს.კ. 45001033753) - ფიზ. პირი</v>
      </c>
      <c r="V2884" s="6" t="s">
        <v>62</v>
      </c>
      <c r="W2884" s="6" t="s">
        <v>63</v>
      </c>
      <c r="X2884" s="6" t="s">
        <v>92</v>
      </c>
    </row>
    <row r="2885">
      <c r="A2885" s="5">
        <v>45731.05771273148</v>
      </c>
      <c r="B2885" s="6" t="s">
        <v>13597</v>
      </c>
      <c r="C2885" s="6" t="s">
        <v>9789</v>
      </c>
      <c r="D2885" s="1" t="str">
        <f>VLOOKUP(X2885,'Entity Types'!B:C,2,false)</f>
        <v>ფიზ. პირი</v>
      </c>
      <c r="E2885" s="1" t="b">
        <v>1</v>
      </c>
      <c r="F2885" s="6" t="s">
        <v>13598</v>
      </c>
      <c r="G2885" s="6" t="str">
        <f>VLOOKUP(W2885, Countries!B:H,7,false)</f>
        <v>საქართველო - GEO</v>
      </c>
      <c r="N2885" s="6" t="s">
        <v>13599</v>
      </c>
      <c r="P2885" s="6" t="s">
        <v>13600</v>
      </c>
      <c r="T2885" s="1" t="str">
        <f t="shared" si="1"/>
        <v>ICE002884</v>
      </c>
      <c r="U2885" s="1" t="str">
        <f>TRIM(B2885)&amp;" (ს.კ. "&amp;TRIM(F2885)&amp;") - "&amp;VLOOKUP(X2885,'Entity Types'!B:C,2,false)</f>
        <v>გიორგი დოლმაზაშვილი (ს.კ. 45001033239) - ფიზ. პირი</v>
      </c>
      <c r="V2885" s="6" t="s">
        <v>62</v>
      </c>
      <c r="W2885" s="6" t="s">
        <v>63</v>
      </c>
      <c r="X2885" s="6" t="s">
        <v>92</v>
      </c>
    </row>
    <row r="2886">
      <c r="A2886" s="5">
        <v>45731.05771273148</v>
      </c>
      <c r="B2886" s="6" t="s">
        <v>13601</v>
      </c>
      <c r="C2886" s="6" t="s">
        <v>9789</v>
      </c>
      <c r="D2886" s="1" t="str">
        <f>VLOOKUP(X2886,'Entity Types'!B:C,2,false)</f>
        <v>ფიზ. პირი</v>
      </c>
      <c r="E2886" s="1" t="b">
        <v>1</v>
      </c>
      <c r="F2886" s="6" t="s">
        <v>13602</v>
      </c>
      <c r="G2886" s="6" t="str">
        <f>VLOOKUP(W2886, Countries!B:H,7,false)</f>
        <v>საქართველო - GEO</v>
      </c>
      <c r="N2886" s="6" t="s">
        <v>13603</v>
      </c>
      <c r="P2886" s="6" t="s">
        <v>13604</v>
      </c>
      <c r="S2886" s="6">
        <v>2785.0</v>
      </c>
      <c r="T2886" s="1" t="str">
        <f t="shared" si="1"/>
        <v>ICE002885</v>
      </c>
      <c r="U2886" s="1" t="str">
        <f>TRIM(B2886)&amp;" (ს.კ. "&amp;TRIM(F2886)&amp;") - "&amp;VLOOKUP(X2886,'Entity Types'!B:C,2,false)</f>
        <v>ალექსანდრე ბიბილაშვილი (ს.კ. 45801038715) - ფიზ. პირი</v>
      </c>
      <c r="V2886" s="6" t="s">
        <v>62</v>
      </c>
      <c r="W2886" s="6" t="s">
        <v>63</v>
      </c>
      <c r="X2886" s="6" t="s">
        <v>92</v>
      </c>
    </row>
    <row r="2887">
      <c r="A2887" s="5">
        <v>45731.05771273148</v>
      </c>
      <c r="B2887" s="6" t="s">
        <v>13407</v>
      </c>
      <c r="C2887" s="6" t="s">
        <v>9789</v>
      </c>
      <c r="D2887" s="1" t="str">
        <f>VLOOKUP(X2887,'Entity Types'!B:C,2,false)</f>
        <v>ფიზ. პირი</v>
      </c>
      <c r="E2887" s="1" t="b">
        <v>1</v>
      </c>
      <c r="F2887" s="6" t="s">
        <v>13408</v>
      </c>
      <c r="G2887" s="6" t="str">
        <f>VLOOKUP(W2887, Countries!B:H,7,false)</f>
        <v>საქართველო - GEO</v>
      </c>
      <c r="N2887" s="6" t="s">
        <v>13409</v>
      </c>
      <c r="P2887" s="6" t="s">
        <v>13605</v>
      </c>
      <c r="T2887" s="1" t="str">
        <f t="shared" si="1"/>
        <v>ICE002886</v>
      </c>
      <c r="U2887" s="1" t="str">
        <f>TRIM(B2887)&amp;" (ს.კ. "&amp;TRIM(F2887)&amp;") - "&amp;VLOOKUP(X2887,'Entity Types'!B:C,2,false)</f>
        <v>კახი კევლიშვილი (ს.კ. 36001043861) - ფიზ. პირი</v>
      </c>
      <c r="V2887" s="6" t="s">
        <v>62</v>
      </c>
      <c r="W2887" s="6" t="s">
        <v>63</v>
      </c>
      <c r="X2887" s="6" t="s">
        <v>92</v>
      </c>
    </row>
    <row r="2888">
      <c r="A2888" s="5">
        <v>45732.837804560186</v>
      </c>
      <c r="B2888" s="6" t="s">
        <v>13606</v>
      </c>
      <c r="C2888" s="6" t="s">
        <v>9789</v>
      </c>
      <c r="D2888" s="1" t="str">
        <f>VLOOKUP(X2888,'Entity Types'!B:C,2,false)</f>
        <v>ფიზ. პირი</v>
      </c>
      <c r="E2888" s="1" t="b">
        <v>1</v>
      </c>
      <c r="F2888" s="6" t="s">
        <v>13607</v>
      </c>
      <c r="G2888" s="6" t="str">
        <f>VLOOKUP(W2888, Countries!B:H,7,false)</f>
        <v>საქართველო - GEO</v>
      </c>
      <c r="N2888" s="6" t="s">
        <v>13608</v>
      </c>
      <c r="P2888" s="6" t="s">
        <v>13609</v>
      </c>
      <c r="S2888" s="6">
        <v>2718.0</v>
      </c>
      <c r="T2888" s="1" t="str">
        <f t="shared" si="1"/>
        <v>ICE002887</v>
      </c>
      <c r="U2888" s="1" t="str">
        <f>TRIM(B2888)&amp;" (ს.კ. "&amp;TRIM(F2888)&amp;") - "&amp;VLOOKUP(X2888,'Entity Types'!B:C,2,false)</f>
        <v>მიხეილ კოზლოვი (ს.კ. 01811113095) - ფიზ. პირი</v>
      </c>
      <c r="V2888" s="6" t="s">
        <v>62</v>
      </c>
      <c r="W2888" s="6" t="s">
        <v>63</v>
      </c>
      <c r="X2888" s="6" t="s">
        <v>92</v>
      </c>
    </row>
    <row r="2889">
      <c r="A2889" s="5">
        <v>45736.70140203704</v>
      </c>
      <c r="B2889" s="6" t="s">
        <v>13610</v>
      </c>
      <c r="C2889" s="6" t="s">
        <v>9789</v>
      </c>
      <c r="D2889" s="1" t="str">
        <f>VLOOKUP(X2889,'Entity Types'!B:C,2,false)</f>
        <v>ფიზ. პირი</v>
      </c>
      <c r="E2889" s="1" t="b">
        <v>1</v>
      </c>
      <c r="F2889" s="6" t="s">
        <v>13611</v>
      </c>
      <c r="G2889" s="6" t="str">
        <f>VLOOKUP(W2889, Countries!B:H,7,false)</f>
        <v>საქართველო - GEO</v>
      </c>
      <c r="N2889" s="6" t="s">
        <v>13612</v>
      </c>
      <c r="P2889" s="6" t="s">
        <v>13613</v>
      </c>
      <c r="T2889" s="1" t="str">
        <f t="shared" si="1"/>
        <v>ICE002888</v>
      </c>
      <c r="U2889" s="1" t="str">
        <f>TRIM(B2889)&amp;" (ს.კ. "&amp;TRIM(F2889)&amp;") - "&amp;VLOOKUP(X2889,'Entity Types'!B:C,2,false)</f>
        <v>კოკა კოტორაშვილი (ს.კ. 01019033500) - ფიზ. პირი</v>
      </c>
      <c r="V2889" s="6" t="s">
        <v>62</v>
      </c>
      <c r="W2889" s="6" t="s">
        <v>63</v>
      </c>
      <c r="X2889" s="6" t="s">
        <v>92</v>
      </c>
    </row>
    <row r="2890">
      <c r="A2890" s="5">
        <v>45737.76831291667</v>
      </c>
      <c r="B2890" s="6" t="s">
        <v>498</v>
      </c>
      <c r="C2890" s="6" t="s">
        <v>9778</v>
      </c>
      <c r="D2890" s="1" t="str">
        <f>VLOOKUP(X2890,'Entity Types'!B:C,2,false)</f>
        <v>მცირე მეწარმე</v>
      </c>
      <c r="E2890" s="1" t="b">
        <v>0</v>
      </c>
      <c r="F2890" s="6" t="s">
        <v>499</v>
      </c>
      <c r="G2890" s="6" t="str">
        <f>VLOOKUP(W2890, Countries!B:H,7,false)</f>
        <v>საქართველო - GEO</v>
      </c>
      <c r="N2890" s="6" t="s">
        <v>80</v>
      </c>
      <c r="P2890" s="6" t="s">
        <v>13614</v>
      </c>
      <c r="S2890" s="6">
        <v>1229.0</v>
      </c>
      <c r="T2890" s="1" t="str">
        <f t="shared" si="1"/>
        <v>ICE002889</v>
      </c>
      <c r="U2890" s="1" t="str">
        <f>TRIM(B2890)&amp;" (ს.კ. "&amp;TRIM(F2890)&amp;") - "&amp;VLOOKUP(X2890,'Entity Types'!B:C,2,false)</f>
        <v>დავითი ავდოიანი (ს.კ. 01019057317) - მცირე მეწარმე</v>
      </c>
      <c r="V2890" s="6" t="s">
        <v>13081</v>
      </c>
      <c r="W2890" s="6" t="s">
        <v>63</v>
      </c>
      <c r="X2890" s="6" t="s">
        <v>417</v>
      </c>
    </row>
    <row r="2891">
      <c r="A2891" s="5">
        <v>45742.533032175925</v>
      </c>
      <c r="B2891" s="6" t="s">
        <v>13615</v>
      </c>
      <c r="C2891" s="6" t="s">
        <v>9778</v>
      </c>
      <c r="D2891" s="1" t="str">
        <f>VLOOKUP(X2891,'Entity Types'!B:C,2,false)</f>
        <v>ფიზ. პირი</v>
      </c>
      <c r="E2891" s="1" t="b">
        <v>0</v>
      </c>
      <c r="G2891" s="6" t="str">
        <f>VLOOKUP(W2891, Countries!B:H,7,false)</f>
        <v>#N/A</v>
      </c>
      <c r="N2891" s="6" t="s">
        <v>80</v>
      </c>
      <c r="P2891" s="6" t="s">
        <v>13616</v>
      </c>
      <c r="T2891" s="1" t="str">
        <f t="shared" si="1"/>
        <v>ICE002890</v>
      </c>
      <c r="U2891" s="1" t="str">
        <f>TRIM(B2891)&amp;" (ს.კ. "&amp;TRIM(F2891)&amp;") - "&amp;VLOOKUP(X2891,'Entity Types'!B:C,2,false)</f>
        <v>იგორ ნიკოლსკიი (ს.კ. ) - ფიზ. პირი</v>
      </c>
      <c r="V2891" s="6" t="s">
        <v>13081</v>
      </c>
      <c r="W2891" s="6" t="e">
        <v>#N/A</v>
      </c>
      <c r="X2891" s="6" t="s">
        <v>92</v>
      </c>
    </row>
    <row r="2892">
      <c r="A2892" s="5">
        <v>45743.59685138889</v>
      </c>
      <c r="B2892" s="6" t="s">
        <v>13617</v>
      </c>
      <c r="C2892" s="6" t="s">
        <v>9778</v>
      </c>
      <c r="D2892" s="1" t="str">
        <f>VLOOKUP(X2892,'Entity Types'!B:C,2,false)</f>
        <v>შპს</v>
      </c>
      <c r="E2892" s="1" t="b">
        <v>0</v>
      </c>
      <c r="G2892" s="6" t="str">
        <f>VLOOKUP(W2892, Countries!B:H,7,false)</f>
        <v>ჩინეთი - CHN</v>
      </c>
      <c r="N2892" s="6" t="s">
        <v>80</v>
      </c>
      <c r="P2892" s="6" t="s">
        <v>13618</v>
      </c>
      <c r="T2892" s="1" t="str">
        <f t="shared" si="1"/>
        <v>ICE002891</v>
      </c>
      <c r="U2892" s="1" t="str">
        <f>TRIM(B2892)&amp;" (ს.კ. "&amp;TRIM(F2892)&amp;") - "&amp;VLOOKUP(X2892,'Entity Types'!B:C,2,false)</f>
        <v>AGUSTINELECTRIC TECHNOLOGY(HANGZHOU)CO,.LTD (ს.კ. ) - შპს</v>
      </c>
      <c r="V2892" s="6" t="s">
        <v>13081</v>
      </c>
      <c r="W2892" s="6" t="s">
        <v>5805</v>
      </c>
      <c r="X2892" s="6" t="s">
        <v>64</v>
      </c>
    </row>
    <row r="2893">
      <c r="A2893" s="5">
        <v>45743.65635267361</v>
      </c>
      <c r="B2893" s="6" t="s">
        <v>13619</v>
      </c>
      <c r="C2893" s="6" t="s">
        <v>9778</v>
      </c>
      <c r="D2893" s="1" t="str">
        <f>VLOOKUP(X2893,'Entity Types'!B:C,2,false)</f>
        <v>შპს</v>
      </c>
      <c r="E2893" s="1" t="b">
        <v>0</v>
      </c>
      <c r="F2893" s="6" t="s">
        <v>13620</v>
      </c>
      <c r="G2893" s="6" t="str">
        <f>VLOOKUP(W2893, Countries!B:H,7,false)</f>
        <v>საქართველო - GEO</v>
      </c>
      <c r="N2893" s="6" t="s">
        <v>80</v>
      </c>
      <c r="P2893" s="6" t="s">
        <v>13621</v>
      </c>
      <c r="S2893" s="6">
        <v>2719.0</v>
      </c>
      <c r="T2893" s="1" t="str">
        <f t="shared" si="1"/>
        <v>ICE002892</v>
      </c>
      <c r="U2893" s="1" t="str">
        <f>TRIM(B2893)&amp;" (ს.კ. "&amp;TRIM(F2893)&amp;") - "&amp;VLOOKUP(X2893,'Entity Types'!B:C,2,false)</f>
        <v>ნიუ აუტო მოტორსი 24/7 (ს.კ. 402165358) - შპს</v>
      </c>
      <c r="V2893" s="6" t="s">
        <v>13081</v>
      </c>
      <c r="W2893" s="6" t="s">
        <v>63</v>
      </c>
      <c r="X2893" s="6" t="s">
        <v>64</v>
      </c>
    </row>
    <row r="2894">
      <c r="A2894" s="5">
        <v>45743.65635267361</v>
      </c>
      <c r="B2894" s="6" t="s">
        <v>13622</v>
      </c>
      <c r="C2894" s="6" t="s">
        <v>9778</v>
      </c>
      <c r="D2894" s="1" t="str">
        <f>VLOOKUP(X2894,'Entity Types'!B:C,2,false)</f>
        <v>შპს</v>
      </c>
      <c r="E2894" s="1" t="b">
        <v>0</v>
      </c>
      <c r="F2894" s="6" t="s">
        <v>13623</v>
      </c>
      <c r="G2894" s="6" t="str">
        <f>VLOOKUP(W2894, Countries!B:H,7,false)</f>
        <v>საქართველო - GEO</v>
      </c>
      <c r="N2894" s="6" t="s">
        <v>80</v>
      </c>
      <c r="P2894" s="6" t="s">
        <v>13624</v>
      </c>
      <c r="S2894" s="6">
        <v>2720.0</v>
      </c>
      <c r="T2894" s="1" t="str">
        <f t="shared" si="1"/>
        <v>ICE002893</v>
      </c>
      <c r="U2894" s="1" t="str">
        <f>TRIM(B2894)&amp;" (ს.კ. "&amp;TRIM(F2894)&amp;") - "&amp;VLOOKUP(X2894,'Entity Types'!B:C,2,false)</f>
        <v>შპს ლონდონი 2024 (ს.კ. 445761006) - შპს</v>
      </c>
      <c r="V2894" s="6" t="s">
        <v>13081</v>
      </c>
      <c r="W2894" s="6" t="s">
        <v>63</v>
      </c>
      <c r="X2894" s="6" t="s">
        <v>64</v>
      </c>
    </row>
    <row r="2895">
      <c r="A2895" s="5">
        <v>45743.65935778935</v>
      </c>
      <c r="B2895" s="6" t="s">
        <v>13625</v>
      </c>
      <c r="C2895" s="6" t="s">
        <v>9789</v>
      </c>
      <c r="D2895" s="1" t="str">
        <f>VLOOKUP(X2895,'Entity Types'!B:C,2,false)</f>
        <v>ფიზ. პირი</v>
      </c>
      <c r="E2895" s="1" t="b">
        <v>1</v>
      </c>
      <c r="F2895" s="6" t="s">
        <v>13626</v>
      </c>
      <c r="G2895" s="6" t="str">
        <f>VLOOKUP(W2895, Countries!B:H,7,false)</f>
        <v>საქართველო - GEO</v>
      </c>
      <c r="N2895" s="6" t="s">
        <v>5958</v>
      </c>
      <c r="P2895" s="6" t="s">
        <v>13627</v>
      </c>
      <c r="T2895" s="1" t="str">
        <f t="shared" si="1"/>
        <v>ICE002894</v>
      </c>
      <c r="U2895" s="1" t="str">
        <f>TRIM(B2895)&amp;" (ს.კ. "&amp;TRIM(F2895)&amp;") - "&amp;VLOOKUP(X2895,'Entity Types'!B:C,2,false)</f>
        <v>ბესიკ ქარდავა (ს.კ. 62001033449) - ფიზ. პირი</v>
      </c>
      <c r="V2895" s="6" t="s">
        <v>62</v>
      </c>
      <c r="W2895" s="6" t="s">
        <v>63</v>
      </c>
      <c r="X2895" s="6" t="s">
        <v>92</v>
      </c>
    </row>
    <row r="2896">
      <c r="A2896" s="5">
        <v>45743.67916728009</v>
      </c>
      <c r="B2896" s="6" t="s">
        <v>13628</v>
      </c>
      <c r="C2896" s="6" t="s">
        <v>9778</v>
      </c>
      <c r="D2896" s="1" t="str">
        <f>VLOOKUP(X2896,'Entity Types'!B:C,2,false)</f>
        <v>საჯარო სამართლის იურიდიული პირი</v>
      </c>
      <c r="E2896" s="1" t="b">
        <v>0</v>
      </c>
      <c r="F2896" s="6" t="s">
        <v>13629</v>
      </c>
      <c r="G2896" s="6" t="str">
        <f>VLOOKUP(W2896, Countries!B:H,7,false)</f>
        <v>საქართველო - GEO</v>
      </c>
      <c r="N2896" s="6" t="s">
        <v>80</v>
      </c>
      <c r="P2896" s="6" t="s">
        <v>13630</v>
      </c>
      <c r="T2896" s="1" t="str">
        <f t="shared" si="1"/>
        <v>ICE002895</v>
      </c>
      <c r="U2896" s="1" t="str">
        <f>TRIM(B2896)&amp;" (ს.კ. "&amp;TRIM(F2896)&amp;") - "&amp;VLOOKUP(X2896,'Entity Types'!B:C,2,false)</f>
        <v>სსიპ - საქართველოს სტანდარტებისა და მეტროლოგიის ეროვნული სააგენტო (ს.კ. 200162224) - საჯარო სამართლის იურიდიული პირი</v>
      </c>
      <c r="V2896" s="6" t="s">
        <v>13081</v>
      </c>
      <c r="W2896" s="6" t="s">
        <v>63</v>
      </c>
      <c r="X2896" s="6" t="s">
        <v>880</v>
      </c>
    </row>
    <row r="2897">
      <c r="A2897" s="5">
        <v>45744.595907627314</v>
      </c>
      <c r="B2897" s="6" t="s">
        <v>13631</v>
      </c>
      <c r="C2897" s="6" t="s">
        <v>9778</v>
      </c>
      <c r="D2897" s="1" t="str">
        <f>VLOOKUP(X2897,'Entity Types'!B:C,2,false)</f>
        <v>შპს</v>
      </c>
      <c r="E2897" s="1" t="b">
        <v>0</v>
      </c>
      <c r="F2897" s="6" t="s">
        <v>13632</v>
      </c>
      <c r="G2897" s="6" t="str">
        <f>VLOOKUP(W2897, Countries!B:H,7,false)</f>
        <v>საქართველო - GEO</v>
      </c>
      <c r="N2897" s="6" t="s">
        <v>80</v>
      </c>
      <c r="P2897" s="6" t="s">
        <v>13633</v>
      </c>
      <c r="S2897" s="6">
        <v>2724.0</v>
      </c>
      <c r="T2897" s="1" t="str">
        <f t="shared" si="1"/>
        <v>ICE002896</v>
      </c>
      <c r="U2897" s="1" t="str">
        <f>TRIM(B2897)&amp;" (ს.კ. "&amp;TRIM(F2897)&amp;") - "&amp;VLOOKUP(X2897,'Entity Types'!B:C,2,false)</f>
        <v>ზ-გრუპ (ს.კ. 405628913) - შპს</v>
      </c>
      <c r="V2897" s="6" t="s">
        <v>13081</v>
      </c>
      <c r="W2897" s="6" t="s">
        <v>63</v>
      </c>
      <c r="X2897" s="6" t="s">
        <v>64</v>
      </c>
    </row>
    <row r="2898">
      <c r="A2898" s="5">
        <v>45747.449510879625</v>
      </c>
      <c r="B2898" s="6" t="s">
        <v>13634</v>
      </c>
      <c r="C2898" s="6" t="s">
        <v>9778</v>
      </c>
      <c r="D2898" s="1" t="str">
        <f>VLOOKUP(X2898,'Entity Types'!B:C,2,false)</f>
        <v>ფიზ. პირი</v>
      </c>
      <c r="E2898" s="1" t="b">
        <v>1</v>
      </c>
      <c r="F2898" s="6" t="s">
        <v>13635</v>
      </c>
      <c r="G2898" s="6" t="str">
        <f>VLOOKUP(W2898, Countries!B:H,7,false)</f>
        <v>საქართველო - GEO</v>
      </c>
      <c r="N2898" s="6" t="s">
        <v>80</v>
      </c>
      <c r="P2898" s="6" t="s">
        <v>13636</v>
      </c>
      <c r="T2898" s="1" t="str">
        <f t="shared" si="1"/>
        <v>ICE002897</v>
      </c>
      <c r="U2898" s="1" t="str">
        <f>TRIM(B2898)&amp;" (ს.კ. "&amp;TRIM(F2898)&amp;") - "&amp;VLOOKUP(X2898,'Entity Types'!B:C,2,false)</f>
        <v>ზვიადი მაჩაიძე (ს.კ. 25001038955) - ფიზ. პირი</v>
      </c>
      <c r="V2898" s="6" t="s">
        <v>13081</v>
      </c>
      <c r="W2898" s="6" t="s">
        <v>63</v>
      </c>
      <c r="X2898" s="6" t="s">
        <v>92</v>
      </c>
    </row>
    <row r="2899">
      <c r="A2899" s="5">
        <v>45747.449510879625</v>
      </c>
      <c r="B2899" s="6" t="s">
        <v>13637</v>
      </c>
      <c r="C2899" s="6" t="s">
        <v>9778</v>
      </c>
      <c r="D2899" s="1" t="str">
        <f>VLOOKUP(X2899,'Entity Types'!B:C,2,false)</f>
        <v>არასამეწარმეო (არაკომერციული) იურიდიული პირი</v>
      </c>
      <c r="E2899" s="1" t="b">
        <v>0</v>
      </c>
      <c r="F2899" s="6" t="s">
        <v>13638</v>
      </c>
      <c r="G2899" s="6" t="str">
        <f>VLOOKUP(W2899, Countries!B:H,7,false)</f>
        <v>საქართველო - GEO</v>
      </c>
      <c r="N2899" s="6" t="s">
        <v>80</v>
      </c>
      <c r="P2899" s="6" t="s">
        <v>13639</v>
      </c>
      <c r="S2899" s="6">
        <v>2725.0</v>
      </c>
      <c r="T2899" s="1" t="str">
        <f t="shared" si="1"/>
        <v>ICE002898</v>
      </c>
      <c r="U2899" s="1" t="str">
        <f>TRIM(B2899)&amp;" (ს.კ. "&amp;TRIM(F2899)&amp;") - "&amp;VLOOKUP(X2899,'Entity Types'!B:C,2,false)</f>
        <v>გაყიდვების ასოციაცია (ს.კ. 405511218) - არასამეწარმეო (არაკომერციული) იურიდიული პირი</v>
      </c>
      <c r="V2899" s="6" t="s">
        <v>13081</v>
      </c>
      <c r="W2899" s="6" t="s">
        <v>63</v>
      </c>
      <c r="X2899" s="6" t="s">
        <v>874</v>
      </c>
    </row>
    <row r="2900">
      <c r="A2900" s="5">
        <v>45748.681770763884</v>
      </c>
      <c r="B2900" s="6" t="s">
        <v>13640</v>
      </c>
      <c r="C2900" s="6" t="s">
        <v>9778</v>
      </c>
      <c r="D2900" s="1" t="str">
        <f>VLOOKUP(X2900,'Entity Types'!B:C,2,false)</f>
        <v>ინდ. მეწარმე</v>
      </c>
      <c r="E2900" s="1" t="b">
        <v>0</v>
      </c>
      <c r="F2900" s="6" t="s">
        <v>13641</v>
      </c>
      <c r="G2900" s="6" t="str">
        <f>VLOOKUP(W2900, Countries!B:H,7,false)</f>
        <v>საქართველო - GEO</v>
      </c>
      <c r="N2900" s="6" t="s">
        <v>80</v>
      </c>
      <c r="P2900" s="6" t="s">
        <v>13642</v>
      </c>
      <c r="S2900" s="6">
        <v>1076.0</v>
      </c>
      <c r="T2900" s="1" t="str">
        <f t="shared" si="1"/>
        <v>ICE002899</v>
      </c>
      <c r="U2900" s="1" t="str">
        <f>TRIM(B2900)&amp;" (ს.კ. "&amp;TRIM(F2900)&amp;") - "&amp;VLOOKUP(X2900,'Entity Types'!B:C,2,false)</f>
        <v>ხათუნა ზაქაიძე (ს.კ. 16001019920) - ინდ. მეწარმე</v>
      </c>
      <c r="V2900" s="6" t="s">
        <v>13081</v>
      </c>
      <c r="W2900" s="6" t="s">
        <v>63</v>
      </c>
      <c r="X2900" s="6" t="s">
        <v>892</v>
      </c>
    </row>
    <row r="2901">
      <c r="A2901" s="5">
        <v>45749.4834187963</v>
      </c>
      <c r="B2901" s="6" t="s">
        <v>13643</v>
      </c>
      <c r="C2901" s="6" t="s">
        <v>9789</v>
      </c>
      <c r="D2901" s="1" t="str">
        <f>VLOOKUP(X2901,'Entity Types'!B:C,2,false)</f>
        <v>ფიზ. პირი</v>
      </c>
      <c r="E2901" s="1" t="b">
        <v>1</v>
      </c>
      <c r="F2901" s="6" t="s">
        <v>13644</v>
      </c>
      <c r="G2901" s="6" t="str">
        <f>VLOOKUP(W2901, Countries!B:H,7,false)</f>
        <v>საქართველო - GEO</v>
      </c>
      <c r="N2901" s="6" t="s">
        <v>13645</v>
      </c>
      <c r="P2901" s="6" t="s">
        <v>13646</v>
      </c>
      <c r="T2901" s="1" t="str">
        <f t="shared" si="1"/>
        <v>ICE002900</v>
      </c>
      <c r="U2901" s="1" t="str">
        <f>TRIM(B2901)&amp;" (ს.კ. "&amp;TRIM(F2901)&amp;") - "&amp;VLOOKUP(X2901,'Entity Types'!B:C,2,false)</f>
        <v>ემზარ ნარიმანიძე (ს.კ. 01008027467) - ფიზ. პირი</v>
      </c>
      <c r="V2901" s="6" t="s">
        <v>62</v>
      </c>
      <c r="W2901" s="6" t="s">
        <v>63</v>
      </c>
      <c r="X2901" s="6" t="s">
        <v>92</v>
      </c>
    </row>
    <row r="2902">
      <c r="A2902" s="5">
        <v>45749.512063518516</v>
      </c>
      <c r="B2902" s="6" t="s">
        <v>13647</v>
      </c>
      <c r="C2902" s="6" t="s">
        <v>9778</v>
      </c>
      <c r="D2902" s="1" t="str">
        <f>VLOOKUP(X2902,'Entity Types'!B:C,2,false)</f>
        <v>ფიზ. პირი</v>
      </c>
      <c r="E2902" s="1" t="b">
        <v>1</v>
      </c>
      <c r="F2902" s="6" t="s">
        <v>13648</v>
      </c>
      <c r="G2902" s="6" t="str">
        <f>VLOOKUP(W2902, Countries!B:H,7,false)</f>
        <v>საქართველო - GEO</v>
      </c>
      <c r="N2902" s="6" t="s">
        <v>80</v>
      </c>
      <c r="P2902" s="6" t="s">
        <v>13649</v>
      </c>
      <c r="T2902" s="1" t="str">
        <f t="shared" si="1"/>
        <v>ICE002901</v>
      </c>
      <c r="U2902" s="1" t="str">
        <f>TRIM(B2902)&amp;" (ს.კ. "&amp;TRIM(F2902)&amp;") - "&amp;VLOOKUP(X2902,'Entity Types'!B:C,2,false)</f>
        <v>ლევან სტურუა (ს.კ. 01007010673) - ფიზ. პირი</v>
      </c>
      <c r="V2902" s="6" t="s">
        <v>13081</v>
      </c>
      <c r="W2902" s="6" t="s">
        <v>63</v>
      </c>
      <c r="X2902" s="6" t="s">
        <v>92</v>
      </c>
    </row>
    <row r="2903">
      <c r="A2903" s="5">
        <v>45749.512063518516</v>
      </c>
      <c r="B2903" s="6" t="s">
        <v>13650</v>
      </c>
      <c r="C2903" s="6" t="s">
        <v>9778</v>
      </c>
      <c r="D2903" s="1" t="str">
        <f>VLOOKUP(X2903,'Entity Types'!B:C,2,false)</f>
        <v>შპს</v>
      </c>
      <c r="E2903" s="1" t="b">
        <v>0</v>
      </c>
      <c r="G2903" s="6" t="str">
        <f>VLOOKUP(W2903, Countries!B:H,7,false)</f>
        <v>#N/A</v>
      </c>
      <c r="N2903" s="6" t="s">
        <v>80</v>
      </c>
      <c r="P2903" s="6" t="s">
        <v>13651</v>
      </c>
      <c r="T2903" s="1" t="str">
        <f t="shared" si="1"/>
        <v>ICE002902</v>
      </c>
      <c r="U2903" s="1" t="str">
        <f>TRIM(B2903)&amp;" (ს.კ. "&amp;TRIM(F2903)&amp;") - "&amp;VLOOKUP(X2903,'Entity Types'!B:C,2,false)</f>
        <v>კავკასიის ტრენინგის ცენტრი (ს.კ. ) - შპს</v>
      </c>
      <c r="V2903" s="6" t="s">
        <v>13081</v>
      </c>
      <c r="W2903" s="6" t="e">
        <v>#N/A</v>
      </c>
      <c r="X2903" s="6" t="s">
        <v>64</v>
      </c>
    </row>
    <row r="2904">
      <c r="A2904" s="5">
        <v>45749.512063518516</v>
      </c>
      <c r="B2904" s="6" t="s">
        <v>13652</v>
      </c>
      <c r="C2904" s="6" t="s">
        <v>9778</v>
      </c>
      <c r="D2904" s="1" t="str">
        <f>VLOOKUP(X2904,'Entity Types'!B:C,2,false)</f>
        <v>ფიზ. პირი</v>
      </c>
      <c r="E2904" s="1" t="b">
        <v>1</v>
      </c>
      <c r="G2904" s="6" t="str">
        <f>VLOOKUP(W2904, Countries!B:H,7,false)</f>
        <v>საქართველო - GEO</v>
      </c>
      <c r="N2904" s="6" t="s">
        <v>80</v>
      </c>
      <c r="P2904" s="6" t="s">
        <v>13653</v>
      </c>
      <c r="T2904" s="1" t="str">
        <f t="shared" si="1"/>
        <v>ICE002903</v>
      </c>
      <c r="U2904" s="1" t="str">
        <f>TRIM(B2904)&amp;" (ს.კ. "&amp;TRIM(F2904)&amp;") - "&amp;VLOOKUP(X2904,'Entity Types'!B:C,2,false)</f>
        <v>შალვა არსენიშვილი (ს.კ. ) - ფიზ. პირი</v>
      </c>
      <c r="V2904" s="6" t="s">
        <v>13081</v>
      </c>
      <c r="W2904" s="6" t="s">
        <v>63</v>
      </c>
      <c r="X2904" s="6" t="s">
        <v>92</v>
      </c>
    </row>
    <row r="2905">
      <c r="A2905" s="5">
        <v>45749.512063518516</v>
      </c>
      <c r="B2905" s="6" t="s">
        <v>13654</v>
      </c>
      <c r="C2905" s="6" t="s">
        <v>9778</v>
      </c>
      <c r="D2905" s="1" t="str">
        <f>VLOOKUP(X2905,'Entity Types'!B:C,2,false)</f>
        <v>შპს</v>
      </c>
      <c r="E2905" s="1" t="b">
        <v>0</v>
      </c>
      <c r="F2905" s="6" t="s">
        <v>13655</v>
      </c>
      <c r="G2905" s="6" t="str">
        <f>VLOOKUP(W2905, Countries!B:H,7,false)</f>
        <v>საქართველო - GEO</v>
      </c>
      <c r="N2905" s="6" t="s">
        <v>80</v>
      </c>
      <c r="P2905" s="6" t="s">
        <v>13656</v>
      </c>
      <c r="S2905" s="6">
        <v>2728.0</v>
      </c>
      <c r="T2905" s="1" t="str">
        <f t="shared" si="1"/>
        <v>ICE002904</v>
      </c>
      <c r="U2905" s="1" t="str">
        <f>TRIM(B2905)&amp;" (ს.კ. "&amp;TRIM(F2905)&amp;") - "&amp;VLOOKUP(X2905,'Entity Types'!B:C,2,false)</f>
        <v>ჰორიზონტი (ს.კ. 438737994) - შპს</v>
      </c>
      <c r="V2905" s="6" t="s">
        <v>13081</v>
      </c>
      <c r="W2905" s="6" t="s">
        <v>63</v>
      </c>
      <c r="X2905" s="6" t="s">
        <v>64</v>
      </c>
    </row>
    <row r="2906">
      <c r="A2906" s="5">
        <v>45749.70422824074</v>
      </c>
      <c r="B2906" s="6" t="s">
        <v>13657</v>
      </c>
      <c r="C2906" s="6" t="s">
        <v>9778</v>
      </c>
      <c r="D2906" s="1" t="str">
        <f>VLOOKUP(X2906,'Entity Types'!B:C,2,false)</f>
        <v>შპს</v>
      </c>
      <c r="E2906" s="1" t="b">
        <v>0</v>
      </c>
      <c r="F2906" s="6" t="s">
        <v>13658</v>
      </c>
      <c r="G2906" s="6" t="str">
        <f>VLOOKUP(W2906, Countries!B:H,7,false)</f>
        <v>საქართველო - GEO</v>
      </c>
      <c r="N2906" s="6" t="s">
        <v>80</v>
      </c>
      <c r="P2906" s="6" t="s">
        <v>13659</v>
      </c>
      <c r="S2906" s="6">
        <v>2726.0</v>
      </c>
      <c r="T2906" s="1" t="str">
        <f t="shared" si="1"/>
        <v>ICE002905</v>
      </c>
      <c r="U2906" s="1" t="str">
        <f>TRIM(B2906)&amp;" (ს.კ. "&amp;TRIM(F2906)&amp;") - "&amp;VLOOKUP(X2906,'Entity Types'!B:C,2,false)</f>
        <v>სქაი სერვის + (ს.კ. 205277626) - შპს</v>
      </c>
      <c r="V2906" s="6" t="s">
        <v>13081</v>
      </c>
      <c r="W2906" s="6" t="s">
        <v>63</v>
      </c>
      <c r="X2906" s="6" t="s">
        <v>64</v>
      </c>
    </row>
    <row r="2907">
      <c r="A2907" s="5">
        <v>45749.70422824074</v>
      </c>
      <c r="B2907" s="6" t="s">
        <v>13660</v>
      </c>
      <c r="C2907" s="6" t="s">
        <v>9778</v>
      </c>
      <c r="D2907" s="1" t="str">
        <f>VLOOKUP(X2907,'Entity Types'!B:C,2,false)</f>
        <v>ფიზ. პირი</v>
      </c>
      <c r="E2907" s="1" t="b">
        <v>1</v>
      </c>
      <c r="F2907" s="6" t="s">
        <v>13661</v>
      </c>
      <c r="G2907" s="6" t="str">
        <f>VLOOKUP(W2907, Countries!B:H,7,false)</f>
        <v>საქართველო - GEO</v>
      </c>
      <c r="N2907" s="6" t="s">
        <v>80</v>
      </c>
      <c r="P2907" s="6" t="s">
        <v>13662</v>
      </c>
      <c r="S2907" s="6">
        <v>2754.0</v>
      </c>
      <c r="T2907" s="1" t="str">
        <f t="shared" si="1"/>
        <v>ICE002906</v>
      </c>
      <c r="U2907" s="1" t="str">
        <f>TRIM(B2907)&amp;" (ს.კ. "&amp;TRIM(F2907)&amp;") - "&amp;VLOOKUP(X2907,'Entity Types'!B:C,2,false)</f>
        <v>რომან ფარტენაძე (ს.კ. 61002003192) - ფიზ. პირი</v>
      </c>
      <c r="V2907" s="6" t="s">
        <v>13081</v>
      </c>
      <c r="W2907" s="6" t="s">
        <v>63</v>
      </c>
      <c r="X2907" s="6" t="s">
        <v>92</v>
      </c>
    </row>
    <row r="2908">
      <c r="A2908" s="5">
        <v>45749.889419583335</v>
      </c>
      <c r="B2908" s="6" t="s">
        <v>13663</v>
      </c>
      <c r="C2908" s="6" t="s">
        <v>9778</v>
      </c>
      <c r="D2908" s="1" t="str">
        <f>VLOOKUP(X2908,'Entity Types'!B:C,2,false)</f>
        <v>შპს</v>
      </c>
      <c r="E2908" s="1" t="b">
        <v>0</v>
      </c>
      <c r="G2908" s="6" t="str">
        <f>VLOOKUP(W2908, Countries!B:H,7,false)</f>
        <v>თურქეთი - TUR</v>
      </c>
      <c r="N2908" s="6" t="s">
        <v>80</v>
      </c>
      <c r="P2908" s="6" t="s">
        <v>13664</v>
      </c>
      <c r="T2908" s="1" t="str">
        <f t="shared" si="1"/>
        <v>ICE002907</v>
      </c>
      <c r="U2908" s="1" t="str">
        <f>TRIM(B2908)&amp;" (ს.კ. "&amp;TRIM(F2908)&amp;") - "&amp;VLOOKUP(X2908,'Entity Types'!B:C,2,false)</f>
        <v>BERKSAN MAKINA SAN.VE DIS.TIC.LTD (ს.კ. ) - შპს</v>
      </c>
      <c r="V2908" s="6" t="s">
        <v>13081</v>
      </c>
      <c r="W2908" s="6" t="s">
        <v>5813</v>
      </c>
      <c r="X2908" s="6" t="s">
        <v>64</v>
      </c>
    </row>
    <row r="2909">
      <c r="A2909" s="5">
        <v>45749.897100312504</v>
      </c>
      <c r="B2909" s="6" t="s">
        <v>13665</v>
      </c>
      <c r="C2909" s="6" t="s">
        <v>9778</v>
      </c>
      <c r="D2909" s="1" t="str">
        <f>VLOOKUP(X2909,'Entity Types'!B:C,2,false)</f>
        <v>შპს</v>
      </c>
      <c r="E2909" s="1" t="b">
        <v>0</v>
      </c>
      <c r="G2909" s="6" t="str">
        <f>VLOOKUP(W2909, Countries!B:H,7,false)</f>
        <v>#N/A</v>
      </c>
      <c r="N2909" s="6" t="s">
        <v>80</v>
      </c>
      <c r="P2909" s="6" t="s">
        <v>13666</v>
      </c>
      <c r="T2909" s="1" t="str">
        <f t="shared" si="1"/>
        <v>ICE002908</v>
      </c>
      <c r="U2909" s="1" t="str">
        <f>TRIM(B2909)&amp;" (ს.კ. "&amp;TRIM(F2909)&amp;") - "&amp;VLOOKUP(X2909,'Entity Types'!B:C,2,false)</f>
        <v>AZKON LIFT COMPANY MMC (ს.კ. ) - შპს</v>
      </c>
      <c r="V2909" s="6" t="s">
        <v>13081</v>
      </c>
      <c r="W2909" s="6" t="e">
        <v>#N/A</v>
      </c>
      <c r="X2909" s="6" t="s">
        <v>64</v>
      </c>
    </row>
    <row r="2910">
      <c r="A2910" s="5">
        <v>45749.89899126157</v>
      </c>
      <c r="B2910" s="6" t="s">
        <v>13667</v>
      </c>
      <c r="C2910" s="6" t="s">
        <v>9778</v>
      </c>
      <c r="D2910" s="1" t="str">
        <f>VLOOKUP(X2910,'Entity Types'!B:C,2,false)</f>
        <v>შპს</v>
      </c>
      <c r="E2910" s="1" t="b">
        <v>0</v>
      </c>
      <c r="G2910" s="6" t="str">
        <f>VLOOKUP(W2910, Countries!B:H,7,false)</f>
        <v>თურქეთი - TUR</v>
      </c>
      <c r="N2910" s="6" t="s">
        <v>80</v>
      </c>
      <c r="P2910" s="6" t="s">
        <v>13668</v>
      </c>
      <c r="T2910" s="1" t="str">
        <f t="shared" si="1"/>
        <v>ICE002909</v>
      </c>
      <c r="U2910" s="1" t="str">
        <f>TRIM(B2910)&amp;" (ს.კ. "&amp;TRIM(F2910)&amp;") - "&amp;VLOOKUP(X2910,'Entity Types'!B:C,2,false)</f>
        <v>Elektronik Muhendislik Sanayi ve Ticaret Anonim Sirketi (ს.კ. ) - შპს</v>
      </c>
      <c r="V2910" s="6" t="s">
        <v>13081</v>
      </c>
      <c r="W2910" s="6" t="s">
        <v>5813</v>
      </c>
      <c r="X2910" s="6" t="s">
        <v>64</v>
      </c>
    </row>
    <row r="2911">
      <c r="A2911" s="5">
        <v>45749.97806782408</v>
      </c>
      <c r="B2911" s="6" t="s">
        <v>13669</v>
      </c>
      <c r="C2911" s="6" t="s">
        <v>9778</v>
      </c>
      <c r="D2911" s="1" t="str">
        <f>VLOOKUP(X2911,'Entity Types'!B:C,2,false)</f>
        <v>შპს</v>
      </c>
      <c r="E2911" s="1" t="b">
        <v>0</v>
      </c>
      <c r="G2911" s="6" t="str">
        <f>VLOOKUP(W2911, Countries!B:H,7,false)</f>
        <v>თურქეთი - TUR</v>
      </c>
      <c r="N2911" s="6" t="s">
        <v>80</v>
      </c>
      <c r="P2911" s="6" t="s">
        <v>13670</v>
      </c>
      <c r="T2911" s="1" t="str">
        <f t="shared" si="1"/>
        <v>ICE002910</v>
      </c>
      <c r="U2911" s="1" t="str">
        <f>TRIM(B2911)&amp;" (ს.კ. "&amp;TRIM(F2911)&amp;") - "&amp;VLOOKUP(X2911,'Entity Types'!B:C,2,false)</f>
        <v>BERTAS GROUP YAPI MARKET ASANSOR AKSAMLARI SAN VE DIS TIC LTD (ს.კ. ) - შპს</v>
      </c>
      <c r="V2911" s="6" t="s">
        <v>13081</v>
      </c>
      <c r="W2911" s="6" t="s">
        <v>5813</v>
      </c>
      <c r="X2911" s="6" t="s">
        <v>64</v>
      </c>
    </row>
    <row r="2912">
      <c r="A2912" s="5">
        <v>45749.97806782408</v>
      </c>
      <c r="B2912" s="6" t="s">
        <v>13671</v>
      </c>
      <c r="C2912" s="6" t="s">
        <v>9778</v>
      </c>
      <c r="D2912" s="1" t="str">
        <f>VLOOKUP(X2912,'Entity Types'!B:C,2,false)</f>
        <v>შპს</v>
      </c>
      <c r="E2912" s="1" t="b">
        <v>0</v>
      </c>
      <c r="G2912" s="6" t="str">
        <f>VLOOKUP(W2912, Countries!B:H,7,false)</f>
        <v>#N/A</v>
      </c>
      <c r="N2912" s="6" t="s">
        <v>80</v>
      </c>
      <c r="P2912" s="6" t="s">
        <v>13672</v>
      </c>
      <c r="T2912" s="1" t="str">
        <f t="shared" si="1"/>
        <v>ICE002911</v>
      </c>
      <c r="U2912" s="1" t="str">
        <f>TRIM(B2912)&amp;" (ს.კ. "&amp;TRIM(F2912)&amp;") - "&amp;VLOOKUP(X2912,'Entity Types'!B:C,2,false)</f>
        <v>DVIN HOTEL COMPLEX CJSC PARONYAN (ს.კ. ) - შპს</v>
      </c>
      <c r="V2912" s="6" t="s">
        <v>13081</v>
      </c>
      <c r="W2912" s="6" t="e">
        <v>#N/A</v>
      </c>
      <c r="X2912" s="6" t="s">
        <v>64</v>
      </c>
    </row>
    <row r="2913">
      <c r="A2913" s="5">
        <v>45749.97806782408</v>
      </c>
      <c r="B2913" s="6" t="s">
        <v>13673</v>
      </c>
      <c r="C2913" s="6" t="s">
        <v>9778</v>
      </c>
      <c r="D2913" s="1" t="str">
        <f>VLOOKUP(X2913,'Entity Types'!B:C,2,false)</f>
        <v>შპს</v>
      </c>
      <c r="E2913" s="1" t="b">
        <v>0</v>
      </c>
      <c r="G2913" s="6" t="str">
        <f>VLOOKUP(W2913, Countries!B:H,7,false)</f>
        <v>თურქეთი - TUR</v>
      </c>
      <c r="N2913" s="6" t="s">
        <v>80</v>
      </c>
      <c r="P2913" s="6" t="s">
        <v>13674</v>
      </c>
      <c r="T2913" s="1" t="str">
        <f t="shared" si="1"/>
        <v>ICE002912</v>
      </c>
      <c r="U2913" s="1" t="str">
        <f>TRIM(B2913)&amp;" (ს.კ. "&amp;TRIM(F2913)&amp;") - "&amp;VLOOKUP(X2913,'Entity Types'!B:C,2,false)</f>
        <v>LIFTINSTITUUT TEKNIK BELGELENDIRME VE GUVENLIK DENETIM (ს.კ. ) - შპს</v>
      </c>
      <c r="V2913" s="6" t="s">
        <v>13081</v>
      </c>
      <c r="W2913" s="6" t="s">
        <v>5813</v>
      </c>
      <c r="X2913" s="6" t="s">
        <v>64</v>
      </c>
    </row>
    <row r="2914">
      <c r="A2914" s="5">
        <v>45749.97806782408</v>
      </c>
      <c r="B2914" s="6" t="s">
        <v>13675</v>
      </c>
      <c r="C2914" s="6" t="s">
        <v>9778</v>
      </c>
      <c r="D2914" s="1" t="str">
        <f>VLOOKUP(X2914,'Entity Types'!B:C,2,false)</f>
        <v>შპს</v>
      </c>
      <c r="E2914" s="1" t="b">
        <v>0</v>
      </c>
      <c r="G2914" s="6" t="str">
        <f>VLOOKUP(W2914, Countries!B:H,7,false)</f>
        <v>თურქეთი - TUR</v>
      </c>
      <c r="N2914" s="6" t="s">
        <v>80</v>
      </c>
      <c r="P2914" s="6" t="s">
        <v>13676</v>
      </c>
      <c r="T2914" s="1" t="str">
        <f t="shared" si="1"/>
        <v>ICE002913</v>
      </c>
      <c r="U2914" s="1" t="str">
        <f>TRIM(B2914)&amp;" (ს.კ. "&amp;TRIM(F2914)&amp;") - "&amp;VLOOKUP(X2914,'Entity Types'!B:C,2,false)</f>
        <v>VEFA PREFABRIKE YAPILAR SAN. TIC. (ს.კ. ) - შპს</v>
      </c>
      <c r="V2914" s="6" t="s">
        <v>13081</v>
      </c>
      <c r="W2914" s="6" t="s">
        <v>5813</v>
      </c>
      <c r="X2914" s="6" t="s">
        <v>64</v>
      </c>
    </row>
    <row r="2915">
      <c r="A2915" s="5">
        <v>45749.97806782408</v>
      </c>
      <c r="B2915" s="6" t="s">
        <v>13677</v>
      </c>
      <c r="C2915" s="6" t="s">
        <v>9778</v>
      </c>
      <c r="D2915" s="1" t="str">
        <f>VLOOKUP(X2915,'Entity Types'!B:C,2,false)</f>
        <v>შპს</v>
      </c>
      <c r="E2915" s="1" t="b">
        <v>0</v>
      </c>
      <c r="G2915" s="6" t="str">
        <f>VLOOKUP(W2915, Countries!B:H,7,false)</f>
        <v>თურქეთი - TUR</v>
      </c>
      <c r="N2915" s="6" t="s">
        <v>80</v>
      </c>
      <c r="P2915" s="6" t="s">
        <v>13678</v>
      </c>
      <c r="T2915" s="1" t="str">
        <f t="shared" si="1"/>
        <v>ICE002914</v>
      </c>
      <c r="U2915" s="1" t="str">
        <f>TRIM(B2915)&amp;" (ს.კ. "&amp;TRIM(F2915)&amp;") - "&amp;VLOOKUP(X2915,'Entity Types'!B:C,2,false)</f>
        <v>COPARTNER YONETIM DANISMANLIGI (ს.კ. ) - შპს</v>
      </c>
      <c r="V2915" s="6" t="s">
        <v>13081</v>
      </c>
      <c r="W2915" s="6" t="s">
        <v>5813</v>
      </c>
      <c r="X2915" s="6" t="s">
        <v>64</v>
      </c>
    </row>
    <row r="2916">
      <c r="A2916" s="5">
        <v>45749.97806782408</v>
      </c>
      <c r="B2916" s="6" t="s">
        <v>13679</v>
      </c>
      <c r="C2916" s="6" t="s">
        <v>9778</v>
      </c>
      <c r="D2916" s="1" t="str">
        <f>VLOOKUP(X2916,'Entity Types'!B:C,2,false)</f>
        <v>შპს</v>
      </c>
      <c r="E2916" s="1" t="b">
        <v>0</v>
      </c>
      <c r="G2916" s="6" t="str">
        <f>VLOOKUP(W2916, Countries!B:H,7,false)</f>
        <v>თურქეთი - TUR</v>
      </c>
      <c r="N2916" s="6" t="s">
        <v>80</v>
      </c>
      <c r="P2916" s="6" t="s">
        <v>13680</v>
      </c>
      <c r="T2916" s="1" t="str">
        <f t="shared" si="1"/>
        <v>ICE002915</v>
      </c>
      <c r="U2916" s="1" t="str">
        <f>TRIM(B2916)&amp;" (ს.კ. "&amp;TRIM(F2916)&amp;") - "&amp;VLOOKUP(X2916,'Entity Types'!B:C,2,false)</f>
        <v>GENERG DIS TICARET LIMITED SIRKET (ს.კ. ) - შპს</v>
      </c>
      <c r="V2916" s="6" t="s">
        <v>13081</v>
      </c>
      <c r="W2916" s="6" t="s">
        <v>5813</v>
      </c>
      <c r="X2916" s="6" t="s">
        <v>64</v>
      </c>
    </row>
    <row r="2917">
      <c r="A2917" s="5">
        <v>45749.97806782408</v>
      </c>
      <c r="B2917" s="6" t="s">
        <v>13681</v>
      </c>
      <c r="C2917" s="6" t="s">
        <v>9778</v>
      </c>
      <c r="D2917" s="1" t="str">
        <f>VLOOKUP(X2917,'Entity Types'!B:C,2,false)</f>
        <v>შპს</v>
      </c>
      <c r="E2917" s="1" t="b">
        <v>0</v>
      </c>
      <c r="G2917" s="6" t="str">
        <f>VLOOKUP(W2917, Countries!B:H,7,false)</f>
        <v>თურქეთი - TUR</v>
      </c>
      <c r="N2917" s="6" t="s">
        <v>80</v>
      </c>
      <c r="P2917" s="6" t="s">
        <v>13682</v>
      </c>
      <c r="T2917" s="1" t="str">
        <f t="shared" si="1"/>
        <v>ICE002916</v>
      </c>
      <c r="U2917" s="1" t="str">
        <f>TRIM(B2917)&amp;" (ს.კ. "&amp;TRIM(F2917)&amp;") - "&amp;VLOOKUP(X2917,'Entity Types'!B:C,2,false)</f>
        <v>YUCELBORU IHRACAT ITHALAT VE PAZARLAMA AS (ს.კ. ) - შპს</v>
      </c>
      <c r="V2917" s="6" t="s">
        <v>13081</v>
      </c>
      <c r="W2917" s="6" t="s">
        <v>5813</v>
      </c>
      <c r="X2917" s="6" t="s">
        <v>64</v>
      </c>
    </row>
    <row r="2918">
      <c r="A2918" s="5">
        <v>45749.97806782408</v>
      </c>
      <c r="B2918" s="6" t="s">
        <v>13683</v>
      </c>
      <c r="C2918" s="6" t="s">
        <v>9778</v>
      </c>
      <c r="D2918" s="1" t="str">
        <f>VLOOKUP(X2918,'Entity Types'!B:C,2,false)</f>
        <v>შპს</v>
      </c>
      <c r="E2918" s="1" t="b">
        <v>0</v>
      </c>
      <c r="G2918" s="6" t="str">
        <f>VLOOKUP(W2918, Countries!B:H,7,false)</f>
        <v>#N/A</v>
      </c>
      <c r="N2918" s="6" t="s">
        <v>80</v>
      </c>
      <c r="P2918" s="6" t="s">
        <v>13684</v>
      </c>
      <c r="T2918" s="1" t="str">
        <f t="shared" si="1"/>
        <v>ICE002917</v>
      </c>
      <c r="U2918" s="1" t="str">
        <f>TRIM(B2918)&amp;" (ს.კ. "&amp;TRIM(F2918)&amp;") - "&amp;VLOOKUP(X2918,'Entity Types'!B:C,2,false)</f>
        <v>PHYSICAL MEASUREMENT TECHNOLOGIES I\NC (ს.კ. ) - შპს</v>
      </c>
      <c r="V2918" s="6" t="s">
        <v>13081</v>
      </c>
      <c r="W2918" s="6" t="e">
        <v>#N/A</v>
      </c>
      <c r="X2918" s="6" t="s">
        <v>64</v>
      </c>
    </row>
    <row r="2919">
      <c r="A2919" s="5">
        <v>45749.97806782408</v>
      </c>
      <c r="B2919" s="6" t="s">
        <v>13685</v>
      </c>
      <c r="C2919" s="6" t="s">
        <v>9778</v>
      </c>
      <c r="D2919" s="1" t="str">
        <f>VLOOKUP(X2919,'Entity Types'!B:C,2,false)</f>
        <v>შპს</v>
      </c>
      <c r="E2919" s="1" t="b">
        <v>0</v>
      </c>
      <c r="G2919" s="6" t="str">
        <f>VLOOKUP(W2919, Countries!B:H,7,false)</f>
        <v>#N/A</v>
      </c>
      <c r="N2919" s="6" t="s">
        <v>80</v>
      </c>
      <c r="P2919" s="6" t="s">
        <v>13686</v>
      </c>
      <c r="T2919" s="1" t="str">
        <f t="shared" si="1"/>
        <v>ICE002918</v>
      </c>
      <c r="U2919" s="1" t="str">
        <f>TRIM(B2919)&amp;" (ს.კ. "&amp;TRIM(F2919)&amp;") - "&amp;VLOOKUP(X2919,'Entity Types'!B:C,2,false)</f>
        <v>PRIME SHIPPING AGENCY LLC (ს.კ. ) - შპს</v>
      </c>
      <c r="V2919" s="6" t="s">
        <v>13081</v>
      </c>
      <c r="W2919" s="6" t="e">
        <v>#N/A</v>
      </c>
      <c r="X2919" s="6" t="s">
        <v>64</v>
      </c>
    </row>
    <row r="2920">
      <c r="A2920" s="5">
        <v>45749.97806782408</v>
      </c>
      <c r="B2920" s="6" t="s">
        <v>13687</v>
      </c>
      <c r="C2920" s="6" t="s">
        <v>9778</v>
      </c>
      <c r="D2920" s="1" t="str">
        <f>VLOOKUP(X2920,'Entity Types'!B:C,2,false)</f>
        <v>შპს</v>
      </c>
      <c r="E2920" s="1" t="b">
        <v>0</v>
      </c>
      <c r="G2920" s="6" t="str">
        <f>VLOOKUP(W2920, Countries!B:H,7,false)</f>
        <v>თურქეთი - TUR</v>
      </c>
      <c r="N2920" s="6" t="s">
        <v>80</v>
      </c>
      <c r="P2920" s="6" t="s">
        <v>13688</v>
      </c>
      <c r="T2920" s="1" t="str">
        <f t="shared" si="1"/>
        <v>ICE002919</v>
      </c>
      <c r="U2920" s="1" t="str">
        <f>TRIM(B2920)&amp;" (ს.კ. "&amp;TRIM(F2920)&amp;") - "&amp;VLOOKUP(X2920,'Entity Types'!B:C,2,false)</f>
        <v>ATLAS ATIKSU VE SU ARITMA TEKNOLOJI (ს.კ. ) - შპს</v>
      </c>
      <c r="V2920" s="6" t="s">
        <v>13081</v>
      </c>
      <c r="W2920" s="6" t="s">
        <v>5813</v>
      </c>
      <c r="X2920" s="6" t="s">
        <v>64</v>
      </c>
    </row>
    <row r="2921">
      <c r="A2921" s="5">
        <v>45749.97806782408</v>
      </c>
      <c r="B2921" s="6" t="s">
        <v>13689</v>
      </c>
      <c r="C2921" s="6" t="s">
        <v>9778</v>
      </c>
      <c r="D2921" s="1" t="str">
        <f>VLOOKUP(X2921,'Entity Types'!B:C,2,false)</f>
        <v>შპს</v>
      </c>
      <c r="E2921" s="1" t="b">
        <v>0</v>
      </c>
      <c r="G2921" s="6" t="str">
        <f>VLOOKUP(W2921, Countries!B:H,7,false)</f>
        <v>თურქეთი - TUR</v>
      </c>
      <c r="N2921" s="6" t="s">
        <v>80</v>
      </c>
      <c r="P2921" s="6" t="s">
        <v>13690</v>
      </c>
      <c r="T2921" s="1" t="str">
        <f t="shared" si="1"/>
        <v>ICE002920</v>
      </c>
      <c r="U2921" s="1" t="str">
        <f>TRIM(B2921)&amp;" (ს.კ. "&amp;TRIM(F2921)&amp;") - "&amp;VLOOKUP(X2921,'Entity Types'!B:C,2,false)</f>
        <v>ASTOR TRANSFORMATOR ENERJI TURIZM I\NS. VE PETROL SAN TIC (ს.კ. ) - შპს</v>
      </c>
      <c r="V2921" s="6" t="s">
        <v>13081</v>
      </c>
      <c r="W2921" s="6" t="s">
        <v>5813</v>
      </c>
      <c r="X2921" s="6" t="s">
        <v>64</v>
      </c>
    </row>
    <row r="2922">
      <c r="A2922" s="5">
        <v>45749.97806782408</v>
      </c>
      <c r="B2922" s="6" t="s">
        <v>13691</v>
      </c>
      <c r="C2922" s="6" t="s">
        <v>9778</v>
      </c>
      <c r="D2922" s="1" t="str">
        <f>VLOOKUP(X2922,'Entity Types'!B:C,2,false)</f>
        <v>შპს</v>
      </c>
      <c r="E2922" s="1" t="b">
        <v>0</v>
      </c>
      <c r="G2922" s="6" t="str">
        <f>VLOOKUP(W2922, Countries!B:H,7,false)</f>
        <v>თურქეთი - TUR</v>
      </c>
      <c r="N2922" s="6" t="s">
        <v>80</v>
      </c>
      <c r="P2922" s="6" t="s">
        <v>13692</v>
      </c>
      <c r="T2922" s="1" t="str">
        <f t="shared" si="1"/>
        <v>ICE002921</v>
      </c>
      <c r="U2922" s="1" t="str">
        <f>TRIM(B2922)&amp;" (ს.კ. "&amp;TRIM(F2922)&amp;") - "&amp;VLOOKUP(X2922,'Entity Types'!B:C,2,false)</f>
        <v>AYDIN AVRAZYA GLOBAL DEMIR CELIK SAN. VE TIC LTD STI (ს.კ. ) - შპს</v>
      </c>
      <c r="V2922" s="6" t="s">
        <v>13081</v>
      </c>
      <c r="W2922" s="6" t="s">
        <v>5813</v>
      </c>
      <c r="X2922" s="6" t="s">
        <v>64</v>
      </c>
    </row>
    <row r="2923">
      <c r="A2923" s="5">
        <v>45749.97806782408</v>
      </c>
      <c r="B2923" s="6" t="s">
        <v>13693</v>
      </c>
      <c r="C2923" s="6" t="s">
        <v>9778</v>
      </c>
      <c r="D2923" s="1" t="str">
        <f>VLOOKUP(X2923,'Entity Types'!B:C,2,false)</f>
        <v>შპს</v>
      </c>
      <c r="E2923" s="1" t="b">
        <v>0</v>
      </c>
      <c r="G2923" s="6" t="str">
        <f>VLOOKUP(W2923, Countries!B:H,7,false)</f>
        <v>თურქეთი - TUR</v>
      </c>
      <c r="N2923" s="6" t="s">
        <v>80</v>
      </c>
      <c r="P2923" s="6" t="s">
        <v>13694</v>
      </c>
      <c r="T2923" s="1" t="str">
        <f t="shared" si="1"/>
        <v>ICE002922</v>
      </c>
      <c r="U2923" s="1" t="str">
        <f>TRIM(B2923)&amp;" (ს.კ. "&amp;TRIM(F2923)&amp;") - "&amp;VLOOKUP(X2923,'Entity Types'!B:C,2,false)</f>
        <v>MAKSEL DIS TICARET LTD STI (ს.კ. ) - შპს</v>
      </c>
      <c r="V2923" s="6" t="s">
        <v>13081</v>
      </c>
      <c r="W2923" s="6" t="s">
        <v>5813</v>
      </c>
      <c r="X2923" s="6" t="s">
        <v>64</v>
      </c>
    </row>
    <row r="2924">
      <c r="A2924" s="5">
        <v>45750.40699420139</v>
      </c>
      <c r="B2924" s="6" t="s">
        <v>13695</v>
      </c>
      <c r="C2924" s="6" t="s">
        <v>9778</v>
      </c>
      <c r="D2924" s="1" t="str">
        <f>VLOOKUP(X2924,'Entity Types'!B:C,2,false)</f>
        <v>შპს</v>
      </c>
      <c r="E2924" s="1" t="b">
        <v>0</v>
      </c>
      <c r="G2924" s="6" t="str">
        <f>VLOOKUP(W2924, Countries!B:H,7,false)</f>
        <v>თურქეთი - TUR</v>
      </c>
      <c r="N2924" s="6" t="s">
        <v>80</v>
      </c>
      <c r="P2924" s="6" t="s">
        <v>13696</v>
      </c>
      <c r="T2924" s="1" t="str">
        <f t="shared" si="1"/>
        <v>ICE002923</v>
      </c>
      <c r="U2924" s="1" t="str">
        <f>TRIM(B2924)&amp;" (ს.კ. "&amp;TRIM(F2924)&amp;") - "&amp;VLOOKUP(X2924,'Entity Types'!B:C,2,false)</f>
        <v>GUCEVI JENERATOR SAN. VE TIC. LTD (ს.კ. ) - შპს</v>
      </c>
      <c r="V2924" s="6" t="s">
        <v>13081</v>
      </c>
      <c r="W2924" s="6" t="s">
        <v>5813</v>
      </c>
      <c r="X2924" s="6" t="s">
        <v>64</v>
      </c>
    </row>
    <row r="2925">
      <c r="A2925" s="5">
        <v>45750.40699420139</v>
      </c>
      <c r="B2925" s="6" t="s">
        <v>13697</v>
      </c>
      <c r="C2925" s="6" t="s">
        <v>9778</v>
      </c>
      <c r="D2925" s="1" t="str">
        <f>VLOOKUP(X2925,'Entity Types'!B:C,2,false)</f>
        <v>შპს</v>
      </c>
      <c r="E2925" s="1" t="b">
        <v>0</v>
      </c>
      <c r="G2925" s="6" t="str">
        <f>VLOOKUP(W2925, Countries!B:H,7,false)</f>
        <v>თურქეთი - TUR</v>
      </c>
      <c r="N2925" s="6" t="s">
        <v>80</v>
      </c>
      <c r="P2925" s="6" t="s">
        <v>13698</v>
      </c>
      <c r="T2925" s="1" t="str">
        <f t="shared" si="1"/>
        <v>ICE002924</v>
      </c>
      <c r="U2925" s="1" t="str">
        <f>TRIM(B2925)&amp;" (ს.კ. "&amp;TRIM(F2925)&amp;") - "&amp;VLOOKUP(X2925,'Entity Types'!B:C,2,false)</f>
        <v>ENEKO HAVALANDIRMA VE ISI EKONOMISI\ SISTEM TEKNOLOJILERI MAKI SAN VE TIC AS (ს.კ. ) - შპს</v>
      </c>
      <c r="V2925" s="6" t="s">
        <v>13081</v>
      </c>
      <c r="W2925" s="6" t="s">
        <v>5813</v>
      </c>
      <c r="X2925" s="6" t="s">
        <v>64</v>
      </c>
    </row>
    <row r="2926">
      <c r="A2926" s="5">
        <v>45750.40699420139</v>
      </c>
      <c r="B2926" s="6" t="s">
        <v>13699</v>
      </c>
      <c r="C2926" s="6" t="s">
        <v>9778</v>
      </c>
      <c r="D2926" s="1" t="str">
        <f>VLOOKUP(X2926,'Entity Types'!B:C,2,false)</f>
        <v>შპს</v>
      </c>
      <c r="E2926" s="1" t="b">
        <v>0</v>
      </c>
      <c r="G2926" s="6" t="str">
        <f>VLOOKUP(W2926, Countries!B:H,7,false)</f>
        <v>#N/A</v>
      </c>
      <c r="N2926" s="6" t="s">
        <v>80</v>
      </c>
      <c r="P2926" s="6" t="s">
        <v>13700</v>
      </c>
      <c r="T2926" s="1" t="str">
        <f t="shared" si="1"/>
        <v>ICE002925</v>
      </c>
      <c r="U2926" s="1" t="str">
        <f>TRIM(B2926)&amp;" (ს.კ. "&amp;TRIM(F2926)&amp;") - "&amp;VLOOKUP(X2926,'Entity Types'!B:C,2,false)</f>
        <v>ENEKO A.S. (ს.კ. ) - შპს</v>
      </c>
      <c r="V2926" s="6" t="s">
        <v>13081</v>
      </c>
      <c r="W2926" s="6" t="e">
        <v>#N/A</v>
      </c>
      <c r="X2926" s="6" t="s">
        <v>64</v>
      </c>
    </row>
    <row r="2927">
      <c r="A2927" s="5">
        <v>45750.40699420139</v>
      </c>
      <c r="B2927" s="6" t="s">
        <v>13701</v>
      </c>
      <c r="C2927" s="6" t="s">
        <v>9778</v>
      </c>
      <c r="D2927" s="1" t="str">
        <f>VLOOKUP(X2927,'Entity Types'!B:C,2,false)</f>
        <v>შპს</v>
      </c>
      <c r="E2927" s="1" t="b">
        <v>0</v>
      </c>
      <c r="G2927" s="6" t="str">
        <f>VLOOKUP(W2927, Countries!B:H,7,false)</f>
        <v>#N/A</v>
      </c>
      <c r="N2927" s="6" t="s">
        <v>80</v>
      </c>
      <c r="P2927" s="6" t="s">
        <v>13702</v>
      </c>
      <c r="T2927" s="1" t="str">
        <f t="shared" si="1"/>
        <v>ICE002926</v>
      </c>
      <c r="U2927" s="1" t="str">
        <f>TRIM(B2927)&amp;" (ს.კ. "&amp;TRIM(F2927)&amp;") - "&amp;VLOOKUP(X2927,'Entity Types'!B:C,2,false)</f>
        <v>ANTONIO TRADE OUTN 6. MUUGA KULA VIIMSI (ს.კ. ) - შპს</v>
      </c>
      <c r="V2927" s="6" t="s">
        <v>13081</v>
      </c>
      <c r="W2927" s="6" t="e">
        <v>#N/A</v>
      </c>
      <c r="X2927" s="6" t="s">
        <v>64</v>
      </c>
    </row>
    <row r="2928">
      <c r="A2928" s="5">
        <v>45750.40699420139</v>
      </c>
      <c r="B2928" s="6" t="s">
        <v>13703</v>
      </c>
      <c r="C2928" s="6" t="s">
        <v>9778</v>
      </c>
      <c r="D2928" s="1" t="str">
        <f>VLOOKUP(X2928,'Entity Types'!B:C,2,false)</f>
        <v>შპს</v>
      </c>
      <c r="E2928" s="1" t="b">
        <v>0</v>
      </c>
      <c r="G2928" s="6" t="str">
        <f>VLOOKUP(W2928, Countries!B:H,7,false)</f>
        <v>#N/A</v>
      </c>
      <c r="N2928" s="6" t="s">
        <v>80</v>
      </c>
      <c r="P2928" s="6" t="s">
        <v>13704</v>
      </c>
      <c r="T2928" s="1" t="str">
        <f t="shared" si="1"/>
        <v>ICE002927</v>
      </c>
      <c r="U2928" s="1" t="str">
        <f>TRIM(B2928)&amp;" (ს.კ. "&amp;TRIM(F2928)&amp;") - "&amp;VLOOKUP(X2928,'Entity Types'!B:C,2,false)</f>
        <v>UNTES ISITMA KLIMA SOGUTMA SAN VE\1/ TIC AS\ (ს.კ. ) - შპს</v>
      </c>
      <c r="V2928" s="6" t="s">
        <v>13081</v>
      </c>
      <c r="W2928" s="6" t="e">
        <v>#N/A</v>
      </c>
      <c r="X2928" s="6" t="s">
        <v>64</v>
      </c>
    </row>
    <row r="2929">
      <c r="A2929" s="5">
        <v>45750.41146524306</v>
      </c>
      <c r="B2929" s="6" t="s">
        <v>13705</v>
      </c>
      <c r="C2929" s="6" t="s">
        <v>9778</v>
      </c>
      <c r="D2929" s="1" t="str">
        <f>VLOOKUP(X2929,'Entity Types'!B:C,2,false)</f>
        <v>შპს</v>
      </c>
      <c r="E2929" s="1" t="b">
        <v>0</v>
      </c>
      <c r="G2929" s="6" t="str">
        <f>VLOOKUP(W2929, Countries!B:H,7,false)</f>
        <v>თურქეთი - TUR</v>
      </c>
      <c r="N2929" s="6" t="s">
        <v>80</v>
      </c>
      <c r="P2929" s="6" t="s">
        <v>13706</v>
      </c>
      <c r="T2929" s="1" t="str">
        <f t="shared" si="1"/>
        <v>ICE002928</v>
      </c>
      <c r="U2929" s="1" t="str">
        <f>TRIM(B2929)&amp;" (ს.კ. "&amp;TRIM(F2929)&amp;") - "&amp;VLOOKUP(X2929,'Entity Types'!B:C,2,false)</f>
        <v>ATLAS TEKNIK TESISAT MALZ.TAAHHUT S\AN.VE DIS TIC.LTD (ს.კ. ) - შპს</v>
      </c>
      <c r="V2929" s="6" t="s">
        <v>13081</v>
      </c>
      <c r="W2929" s="6" t="s">
        <v>5813</v>
      </c>
      <c r="X2929" s="6" t="s">
        <v>64</v>
      </c>
    </row>
    <row r="2930">
      <c r="A2930" s="5">
        <v>45750.413742488425</v>
      </c>
      <c r="B2930" s="6" t="s">
        <v>13707</v>
      </c>
      <c r="C2930" s="6" t="s">
        <v>9778</v>
      </c>
      <c r="D2930" s="1" t="str">
        <f>VLOOKUP(X2930,'Entity Types'!B:C,2,false)</f>
        <v>შპს</v>
      </c>
      <c r="E2930" s="1" t="b">
        <v>0</v>
      </c>
      <c r="G2930" s="6" t="str">
        <f>VLOOKUP(W2930, Countries!B:H,7,false)</f>
        <v>თურქეთი - TUR</v>
      </c>
      <c r="N2930" s="6" t="s">
        <v>80</v>
      </c>
      <c r="P2930" s="6" t="s">
        <v>13708</v>
      </c>
      <c r="T2930" s="1" t="str">
        <f t="shared" si="1"/>
        <v>ICE002929</v>
      </c>
      <c r="U2930" s="1" t="str">
        <f>TRIM(B2930)&amp;" (ს.კ. "&amp;TRIM(F2930)&amp;") - "&amp;VLOOKUP(X2930,'Entity Types'!B:C,2,false)</f>
        <v>IMCO ENDUSTRIYEL MALZEME TAAHHUT S\AN.VE TIC. A.S. (ს.კ. ) - შპს</v>
      </c>
      <c r="V2930" s="6" t="s">
        <v>13081</v>
      </c>
      <c r="W2930" s="6" t="s">
        <v>5813</v>
      </c>
      <c r="X2930" s="6" t="s">
        <v>64</v>
      </c>
    </row>
    <row r="2931">
      <c r="A2931" s="5">
        <v>45750.422703564815</v>
      </c>
      <c r="B2931" s="6" t="s">
        <v>13709</v>
      </c>
      <c r="C2931" s="6" t="s">
        <v>9778</v>
      </c>
      <c r="D2931" s="1" t="str">
        <f>VLOOKUP(X2931,'Entity Types'!B:C,2,false)</f>
        <v>შპს</v>
      </c>
      <c r="E2931" s="1" t="b">
        <v>0</v>
      </c>
      <c r="G2931" s="6" t="str">
        <f>VLOOKUP(W2931, Countries!B:H,7,false)</f>
        <v>#N/A</v>
      </c>
      <c r="N2931" s="6" t="s">
        <v>80</v>
      </c>
      <c r="P2931" s="6" t="s">
        <v>13710</v>
      </c>
      <c r="T2931" s="1" t="str">
        <f t="shared" si="1"/>
        <v>ICE002930</v>
      </c>
      <c r="U2931" s="1" t="str">
        <f>TRIM(B2931)&amp;" (ს.კ. "&amp;TRIM(F2931)&amp;") - "&amp;VLOOKUP(X2931,'Entity Types'!B:C,2,false)</f>
        <v>VBW ENGINEERING SP.ZO (ს.კ. ) - შპს</v>
      </c>
      <c r="V2931" s="6" t="s">
        <v>13081</v>
      </c>
      <c r="W2931" s="6" t="e">
        <v>#N/A</v>
      </c>
      <c r="X2931" s="6" t="s">
        <v>64</v>
      </c>
    </row>
    <row r="2932">
      <c r="A2932" s="5">
        <v>45750.454535</v>
      </c>
      <c r="B2932" s="6" t="s">
        <v>13711</v>
      </c>
      <c r="C2932" s="6" t="s">
        <v>9778</v>
      </c>
      <c r="D2932" s="1" t="str">
        <f>VLOOKUP(X2932,'Entity Types'!B:C,2,false)</f>
        <v>შპს</v>
      </c>
      <c r="E2932" s="1" t="b">
        <v>0</v>
      </c>
      <c r="G2932" s="6" t="str">
        <f>VLOOKUP(W2932, Countries!B:H,7,false)</f>
        <v>თურქეთი - TUR</v>
      </c>
      <c r="N2932" s="6" t="s">
        <v>80</v>
      </c>
      <c r="P2932" s="6" t="s">
        <v>13712</v>
      </c>
      <c r="T2932" s="1" t="str">
        <f t="shared" si="1"/>
        <v>ICE002931</v>
      </c>
      <c r="U2932" s="1" t="str">
        <f>TRIM(B2932)&amp;" (ს.კ. "&amp;TRIM(F2932)&amp;") - "&amp;VLOOKUP(X2932,'Entity Types'!B:C,2,false)</f>
        <v>TUNC METAL TICARET ANONIM SIRKETI (ს.კ. ) - შპს</v>
      </c>
      <c r="V2932" s="6" t="s">
        <v>13081</v>
      </c>
      <c r="W2932" s="6" t="s">
        <v>5813</v>
      </c>
      <c r="X2932" s="6" t="s">
        <v>64</v>
      </c>
    </row>
    <row r="2933">
      <c r="A2933" s="5">
        <v>45750.454535</v>
      </c>
      <c r="B2933" s="6" t="s">
        <v>13713</v>
      </c>
      <c r="C2933" s="6" t="s">
        <v>9778</v>
      </c>
      <c r="D2933" s="1" t="str">
        <f>VLOOKUP(X2933,'Entity Types'!B:C,2,false)</f>
        <v>შპს</v>
      </c>
      <c r="E2933" s="1" t="b">
        <v>0</v>
      </c>
      <c r="G2933" s="6" t="str">
        <f>VLOOKUP(W2933, Countries!B:H,7,false)</f>
        <v>თურქეთი - TUR</v>
      </c>
      <c r="N2933" s="6" t="s">
        <v>80</v>
      </c>
      <c r="P2933" s="6" t="s">
        <v>13714</v>
      </c>
      <c r="T2933" s="1" t="str">
        <f t="shared" si="1"/>
        <v>ICE002932</v>
      </c>
      <c r="U2933" s="1" t="str">
        <f>TRIM(B2933)&amp;" (ს.კ. "&amp;TRIM(F2933)&amp;") - "&amp;VLOOKUP(X2933,'Entity Types'!B:C,2,false)</f>
        <v>HARMANLI KIMYA VE MAKINE SAN TIC LT\D STI (ს.კ. ) - შპს</v>
      </c>
      <c r="V2933" s="6" t="s">
        <v>13081</v>
      </c>
      <c r="W2933" s="6" t="s">
        <v>5813</v>
      </c>
      <c r="X2933" s="6" t="s">
        <v>64</v>
      </c>
    </row>
    <row r="2934">
      <c r="A2934" s="5">
        <v>45750.454535</v>
      </c>
      <c r="B2934" s="6" t="s">
        <v>13715</v>
      </c>
      <c r="C2934" s="6" t="s">
        <v>9778</v>
      </c>
      <c r="D2934" s="1" t="str">
        <f>VLOOKUP(X2934,'Entity Types'!B:C,2,false)</f>
        <v>შპს</v>
      </c>
      <c r="E2934" s="1" t="b">
        <v>0</v>
      </c>
      <c r="G2934" s="6" t="str">
        <f>VLOOKUP(W2934, Countries!B:H,7,false)</f>
        <v>თურქეთი - TUR</v>
      </c>
      <c r="N2934" s="6" t="s">
        <v>80</v>
      </c>
      <c r="P2934" s="6" t="s">
        <v>13716</v>
      </c>
      <c r="T2934" s="1" t="str">
        <f t="shared" si="1"/>
        <v>ICE002933</v>
      </c>
      <c r="U2934" s="1" t="str">
        <f>TRIM(B2934)&amp;" (ს.კ. "&amp;TRIM(F2934)&amp;") - "&amp;VLOOKUP(X2934,'Entity Types'!B:C,2,false)</f>
        <v>MDT MUHENDISLIK SISTEMLERI LTD (ს.კ. ) - შპს</v>
      </c>
      <c r="V2934" s="6" t="s">
        <v>13081</v>
      </c>
      <c r="W2934" s="6" t="s">
        <v>5813</v>
      </c>
      <c r="X2934" s="6" t="s">
        <v>64</v>
      </c>
    </row>
    <row r="2935">
      <c r="A2935" s="5">
        <v>45754.61678216435</v>
      </c>
      <c r="B2935" s="6" t="s">
        <v>13717</v>
      </c>
      <c r="C2935" s="6" t="s">
        <v>9789</v>
      </c>
      <c r="D2935" s="1" t="str">
        <f>VLOOKUP(X2935,'Entity Types'!B:C,2,false)</f>
        <v>მცირე მეწარმე</v>
      </c>
      <c r="E2935" s="1" t="b">
        <v>0</v>
      </c>
      <c r="F2935" s="6" t="s">
        <v>13718</v>
      </c>
      <c r="G2935" s="6" t="str">
        <f>VLOOKUP(W2935, Countries!B:H,7,false)</f>
        <v>საქართველო - GEO</v>
      </c>
      <c r="N2935" s="6" t="s">
        <v>13719</v>
      </c>
      <c r="P2935" s="6" t="s">
        <v>13720</v>
      </c>
      <c r="S2935" s="6">
        <v>2734.0</v>
      </c>
      <c r="T2935" s="1" t="str">
        <f t="shared" si="1"/>
        <v>ICE002934</v>
      </c>
      <c r="U2935" s="1" t="str">
        <f>TRIM(B2935)&amp;" (ს.კ. "&amp;TRIM(F2935)&amp;") - "&amp;VLOOKUP(X2935,'Entity Types'!B:C,2,false)</f>
        <v>ლაზარე მამუჩაშვილი (ს.კ. 01024090286) - მცირე მეწარმე</v>
      </c>
      <c r="V2935" s="6" t="s">
        <v>62</v>
      </c>
      <c r="W2935" s="6" t="s">
        <v>63</v>
      </c>
      <c r="X2935" s="6" t="s">
        <v>417</v>
      </c>
    </row>
    <row r="2936">
      <c r="A2936" s="5">
        <v>45754.79430616898</v>
      </c>
      <c r="B2936" s="6" t="s">
        <v>13721</v>
      </c>
      <c r="C2936" s="6" t="s">
        <v>9789</v>
      </c>
      <c r="D2936" s="1" t="str">
        <f>VLOOKUP(X2936,'Entity Types'!B:C,2,false)</f>
        <v>ფიზ. პირი</v>
      </c>
      <c r="E2936" s="1" t="b">
        <v>1</v>
      </c>
      <c r="F2936" s="6" t="s">
        <v>13722</v>
      </c>
      <c r="G2936" s="6" t="str">
        <f>VLOOKUP(W2936, Countries!B:H,7,false)</f>
        <v>საქართველო - GEO</v>
      </c>
      <c r="N2936" s="6" t="s">
        <v>13723</v>
      </c>
      <c r="P2936" s="6" t="s">
        <v>13724</v>
      </c>
      <c r="T2936" s="1" t="str">
        <f t="shared" si="1"/>
        <v>ICE002935</v>
      </c>
      <c r="U2936" s="1" t="str">
        <f>TRIM(B2936)&amp;" (ს.კ. "&amp;TRIM(F2936)&amp;") - "&amp;VLOOKUP(X2936,'Entity Types'!B:C,2,false)</f>
        <v>არჩილ კალანდაძე (ს.კ. 18001039724) - ფიზ. პირი</v>
      </c>
      <c r="V2936" s="6" t="s">
        <v>62</v>
      </c>
      <c r="W2936" s="6" t="s">
        <v>63</v>
      </c>
      <c r="X2936" s="6" t="s">
        <v>92</v>
      </c>
    </row>
    <row r="2937">
      <c r="A2937" s="5">
        <v>45755.63041046297</v>
      </c>
      <c r="B2937" s="6" t="s">
        <v>13725</v>
      </c>
      <c r="C2937" s="6" t="s">
        <v>9789</v>
      </c>
      <c r="D2937" s="1" t="str">
        <f>VLOOKUP(X2937,'Entity Types'!B:C,2,false)</f>
        <v>ფიზ. პირი</v>
      </c>
      <c r="E2937" s="1" t="b">
        <v>1</v>
      </c>
      <c r="F2937" s="6" t="s">
        <v>13726</v>
      </c>
      <c r="G2937" s="6" t="str">
        <f>VLOOKUP(W2937, Countries!B:H,7,false)</f>
        <v>საქართველო - GEO</v>
      </c>
      <c r="N2937" s="6" t="s">
        <v>13727</v>
      </c>
      <c r="P2937" s="6" t="s">
        <v>13728</v>
      </c>
      <c r="T2937" s="1" t="str">
        <f t="shared" si="1"/>
        <v>ICE002936</v>
      </c>
      <c r="U2937" s="1" t="str">
        <f>TRIM(B2937)&amp;" (ს.კ. "&amp;TRIM(F2937)&amp;") - "&amp;VLOOKUP(X2937,'Entity Types'!B:C,2,false)</f>
        <v>მალხაზ ნატროშვილი (ს.კ. 14001005815) - ფიზ. პირი</v>
      </c>
      <c r="V2937" s="6" t="s">
        <v>62</v>
      </c>
      <c r="W2937" s="6" t="s">
        <v>63</v>
      </c>
      <c r="X2937" s="6" t="s">
        <v>92</v>
      </c>
    </row>
    <row r="2938">
      <c r="A2938" s="5">
        <v>45757.810259108795</v>
      </c>
      <c r="B2938" s="6" t="s">
        <v>13729</v>
      </c>
      <c r="C2938" s="6" t="s">
        <v>9778</v>
      </c>
      <c r="D2938" s="1" t="str">
        <f>VLOOKUP(X2938,'Entity Types'!B:C,2,false)</f>
        <v>მცირე მეწარმე</v>
      </c>
      <c r="E2938" s="1" t="b">
        <v>0</v>
      </c>
      <c r="F2938" s="6" t="s">
        <v>13730</v>
      </c>
      <c r="G2938" s="6" t="str">
        <f>VLOOKUP(W2938, Countries!B:H,7,false)</f>
        <v>საქართველო - GEO</v>
      </c>
      <c r="N2938" s="6" t="s">
        <v>80</v>
      </c>
      <c r="P2938" s="6" t="s">
        <v>13731</v>
      </c>
      <c r="S2938" s="6">
        <v>1542.0</v>
      </c>
      <c r="T2938" s="1" t="str">
        <f t="shared" si="1"/>
        <v>ICE002937</v>
      </c>
      <c r="U2938" s="1" t="str">
        <f>TRIM(B2938)&amp;" (ს.კ. "&amp;TRIM(F2938)&amp;") - "&amp;VLOOKUP(X2938,'Entity Types'!B:C,2,false)</f>
        <v>გიორგი ქამაშიძე (ს.კ. 05001011119) - მცირე მეწარმე</v>
      </c>
      <c r="V2938" s="6" t="s">
        <v>13081</v>
      </c>
      <c r="W2938" s="6" t="s">
        <v>63</v>
      </c>
      <c r="X2938" s="6" t="s">
        <v>417</v>
      </c>
    </row>
    <row r="2939">
      <c r="A2939" s="5">
        <v>45758.47007556713</v>
      </c>
      <c r="B2939" s="6" t="s">
        <v>13732</v>
      </c>
      <c r="C2939" s="6" t="s">
        <v>9778</v>
      </c>
      <c r="D2939" s="1" t="str">
        <f>VLOOKUP(X2939,'Entity Types'!B:C,2,false)</f>
        <v>ფიზ. პირი</v>
      </c>
      <c r="E2939" s="1" t="b">
        <v>1</v>
      </c>
      <c r="F2939" s="6" t="s">
        <v>13733</v>
      </c>
      <c r="G2939" s="6" t="str">
        <f>VLOOKUP(W2939, Countries!B:H,7,false)</f>
        <v>საქართველო - GEO</v>
      </c>
      <c r="N2939" s="6" t="s">
        <v>80</v>
      </c>
      <c r="P2939" s="6" t="s">
        <v>13734</v>
      </c>
      <c r="S2939" s="6">
        <v>1490.0</v>
      </c>
      <c r="T2939" s="1" t="str">
        <f t="shared" si="1"/>
        <v>ICE002938</v>
      </c>
      <c r="U2939" s="1" t="str">
        <f>TRIM(B2939)&amp;" (ს.კ. "&amp;TRIM(F2939)&amp;") - "&amp;VLOOKUP(X2939,'Entity Types'!B:C,2,false)</f>
        <v>გიორგი გუგენიშვილი (ს.კ. 14001027580) - ფიზ. პირი</v>
      </c>
      <c r="V2939" s="6" t="s">
        <v>13081</v>
      </c>
      <c r="W2939" s="6" t="s">
        <v>63</v>
      </c>
      <c r="X2939" s="6" t="s">
        <v>92</v>
      </c>
    </row>
    <row r="2940">
      <c r="A2940" s="5">
        <v>45758.47567354167</v>
      </c>
      <c r="B2940" s="6" t="s">
        <v>13735</v>
      </c>
      <c r="C2940" s="6" t="s">
        <v>9778</v>
      </c>
      <c r="D2940" s="1" t="str">
        <f>VLOOKUP(X2940,'Entity Types'!B:C,2,false)</f>
        <v>შპს</v>
      </c>
      <c r="E2940" s="1" t="b">
        <v>0</v>
      </c>
      <c r="F2940" s="6" t="s">
        <v>13736</v>
      </c>
      <c r="G2940" s="6" t="str">
        <f>VLOOKUP(W2940, Countries!B:H,7,false)</f>
        <v>საქართველო - GEO</v>
      </c>
      <c r="N2940" s="6" t="s">
        <v>80</v>
      </c>
      <c r="P2940" s="6" t="s">
        <v>13737</v>
      </c>
      <c r="S2940" s="6">
        <v>1966.0</v>
      </c>
      <c r="T2940" s="1" t="str">
        <f t="shared" si="1"/>
        <v>ICE002939</v>
      </c>
      <c r="U2940" s="1" t="str">
        <f>TRIM(B2940)&amp;" (ს.კ. "&amp;TRIM(F2940)&amp;") - "&amp;VLOOKUP(X2940,'Entity Types'!B:C,2,false)</f>
        <v>სიესტა დეველოპმენტ (ს.კ. 445483147) - შპს</v>
      </c>
      <c r="V2940" s="6" t="s">
        <v>13081</v>
      </c>
      <c r="W2940" s="6" t="s">
        <v>63</v>
      </c>
      <c r="X2940" s="6" t="s">
        <v>64</v>
      </c>
    </row>
    <row r="2941">
      <c r="A2941" s="5">
        <v>45758.58426592592</v>
      </c>
      <c r="B2941" s="6" t="s">
        <v>13738</v>
      </c>
      <c r="C2941" s="6" t="s">
        <v>9778</v>
      </c>
      <c r="D2941" s="1" t="str">
        <f>VLOOKUP(X2941,'Entity Types'!B:C,2,false)</f>
        <v>ინდ. მეწარმე</v>
      </c>
      <c r="E2941" s="1" t="b">
        <v>0</v>
      </c>
      <c r="F2941" s="6" t="s">
        <v>13739</v>
      </c>
      <c r="G2941" s="6" t="str">
        <f>VLOOKUP(W2941, Countries!B:H,7,false)</f>
        <v>საქართველო - GEO</v>
      </c>
      <c r="N2941" s="6" t="s">
        <v>80</v>
      </c>
      <c r="P2941" s="6" t="s">
        <v>13740</v>
      </c>
      <c r="S2941" s="6">
        <v>1965.0</v>
      </c>
      <c r="T2941" s="1" t="str">
        <f t="shared" si="1"/>
        <v>ICE002940</v>
      </c>
      <c r="U2941" s="1" t="str">
        <f>TRIM(B2941)&amp;" (ს.კ. "&amp;TRIM(F2941)&amp;") - "&amp;VLOOKUP(X2941,'Entity Types'!B:C,2,false)</f>
        <v>მამუკა მამულაძე (ს.კ. 61010020130) - ინდ. მეწარმე</v>
      </c>
      <c r="V2941" s="6" t="s">
        <v>13081</v>
      </c>
      <c r="W2941" s="6" t="s">
        <v>63</v>
      </c>
      <c r="X2941" s="6" t="s">
        <v>892</v>
      </c>
    </row>
    <row r="2942">
      <c r="A2942" s="5">
        <v>45758.61306849537</v>
      </c>
      <c r="B2942" s="6" t="s">
        <v>13741</v>
      </c>
      <c r="C2942" s="6" t="s">
        <v>9778</v>
      </c>
      <c r="D2942" s="1" t="str">
        <f>VLOOKUP(X2942,'Entity Types'!B:C,2,false)</f>
        <v>ფიზ. პირი</v>
      </c>
      <c r="E2942" s="1" t="b">
        <v>0</v>
      </c>
      <c r="F2942" s="6" t="s">
        <v>13742</v>
      </c>
      <c r="G2942" s="6" t="str">
        <f>VLOOKUP(W2942, Countries!B:H,7,false)</f>
        <v>საქართველო - GEO</v>
      </c>
      <c r="N2942" s="6" t="s">
        <v>80</v>
      </c>
      <c r="P2942" s="6" t="s">
        <v>13743</v>
      </c>
      <c r="S2942" s="6" t="s">
        <v>13744</v>
      </c>
      <c r="T2942" s="1" t="str">
        <f t="shared" si="1"/>
        <v>ICE002941</v>
      </c>
      <c r="U2942" s="1" t="str">
        <f>TRIM(B2942)&amp;" (ს.კ. "&amp;TRIM(F2942)&amp;") - "&amp;VLOOKUP(X2942,'Entity Types'!B:C,2,false)</f>
        <v>ანრი ჭყონია (ს.კ. 61006079648) - ფიზ. პირი</v>
      </c>
      <c r="V2942" s="6" t="s">
        <v>13081</v>
      </c>
      <c r="W2942" s="6" t="s">
        <v>63</v>
      </c>
      <c r="X2942" s="6" t="s">
        <v>92</v>
      </c>
    </row>
    <row r="2943">
      <c r="A2943" s="5">
        <v>45758.62844177084</v>
      </c>
      <c r="B2943" s="6" t="s">
        <v>13745</v>
      </c>
      <c r="C2943" s="6" t="s">
        <v>9778</v>
      </c>
      <c r="D2943" s="1" t="str">
        <f>VLOOKUP(X2943,'Entity Types'!B:C,2,false)</f>
        <v>ფიზ. პირი</v>
      </c>
      <c r="E2943" s="1" t="b">
        <v>1</v>
      </c>
      <c r="F2943" s="6" t="s">
        <v>13746</v>
      </c>
      <c r="G2943" s="6" t="str">
        <f>VLOOKUP(W2943, Countries!B:H,7,false)</f>
        <v>საქართველო - GEO</v>
      </c>
      <c r="N2943" s="6" t="s">
        <v>80</v>
      </c>
      <c r="P2943" s="6" t="s">
        <v>13747</v>
      </c>
      <c r="T2943" s="1" t="str">
        <f t="shared" si="1"/>
        <v>ICE002942</v>
      </c>
      <c r="U2943" s="1" t="str">
        <f>TRIM(B2943)&amp;" (ს.კ. "&amp;TRIM(F2943)&amp;") - "&amp;VLOOKUP(X2943,'Entity Types'!B:C,2,false)</f>
        <v>ნუკრი შონია (ს.კ. 62006022954) - ფიზ. პირი</v>
      </c>
      <c r="V2943" s="6" t="s">
        <v>13081</v>
      </c>
      <c r="W2943" s="6" t="s">
        <v>63</v>
      </c>
      <c r="X2943" s="6" t="s">
        <v>92</v>
      </c>
    </row>
    <row r="2944">
      <c r="A2944" s="5">
        <v>45758.62844177084</v>
      </c>
      <c r="B2944" s="6" t="s">
        <v>13748</v>
      </c>
      <c r="C2944" s="6" t="s">
        <v>9778</v>
      </c>
      <c r="D2944" s="1" t="str">
        <f>VLOOKUP(X2944,'Entity Types'!B:C,2,false)</f>
        <v>ფიზ. პირი</v>
      </c>
      <c r="E2944" s="1" t="b">
        <v>1</v>
      </c>
      <c r="F2944" s="6" t="s">
        <v>13749</v>
      </c>
      <c r="G2944" s="6" t="str">
        <f>VLOOKUP(W2944, Countries!B:H,7,false)</f>
        <v>საქართველო - GEO</v>
      </c>
      <c r="N2944" s="6" t="s">
        <v>80</v>
      </c>
      <c r="P2944" s="6" t="s">
        <v>13750</v>
      </c>
      <c r="T2944" s="1" t="str">
        <f t="shared" si="1"/>
        <v>ICE002943</v>
      </c>
      <c r="U2944" s="1" t="str">
        <f>TRIM(B2944)&amp;" (ს.კ. "&amp;TRIM(F2944)&amp;") - "&amp;VLOOKUP(X2944,'Entity Types'!B:C,2,false)</f>
        <v>მევლუდი გვრიტიშვილი (ს.კ. 01019018551) - ფიზ. პირი</v>
      </c>
      <c r="V2944" s="6" t="s">
        <v>13081</v>
      </c>
      <c r="W2944" s="6" t="s">
        <v>63</v>
      </c>
      <c r="X2944" s="6" t="s">
        <v>92</v>
      </c>
    </row>
    <row r="2945">
      <c r="A2945" s="5">
        <v>45758.62844177084</v>
      </c>
      <c r="B2945" s="6" t="s">
        <v>13751</v>
      </c>
      <c r="C2945" s="6" t="s">
        <v>9778</v>
      </c>
      <c r="D2945" s="1" t="str">
        <f>VLOOKUP(X2945,'Entity Types'!B:C,2,false)</f>
        <v>ფიზ. პირი</v>
      </c>
      <c r="E2945" s="1" t="b">
        <v>1</v>
      </c>
      <c r="F2945" s="6" t="s">
        <v>13752</v>
      </c>
      <c r="G2945" s="6" t="str">
        <f>VLOOKUP(W2945, Countries!B:H,7,false)</f>
        <v>საქართველო - GEO</v>
      </c>
      <c r="N2945" s="6" t="s">
        <v>80</v>
      </c>
      <c r="P2945" s="6" t="s">
        <v>13753</v>
      </c>
      <c r="T2945" s="1" t="str">
        <f t="shared" si="1"/>
        <v>ICE002944</v>
      </c>
      <c r="U2945" s="1" t="str">
        <f>TRIM(B2945)&amp;" (ს.კ. "&amp;TRIM(F2945)&amp;") - "&amp;VLOOKUP(X2945,'Entity Types'!B:C,2,false)</f>
        <v>პაატა დარსალია (ს.კ. 48001002773) - ფიზ. პირი</v>
      </c>
      <c r="V2945" s="6" t="s">
        <v>13081</v>
      </c>
      <c r="W2945" s="6" t="s">
        <v>63</v>
      </c>
      <c r="X2945" s="6" t="s">
        <v>92</v>
      </c>
    </row>
    <row r="2946">
      <c r="A2946" s="5">
        <v>45758.62844177084</v>
      </c>
      <c r="B2946" s="6" t="s">
        <v>13754</v>
      </c>
      <c r="C2946" s="6" t="s">
        <v>9778</v>
      </c>
      <c r="D2946" s="1" t="str">
        <f>VLOOKUP(X2946,'Entity Types'!B:C,2,false)</f>
        <v>შპს</v>
      </c>
      <c r="E2946" s="1" t="b">
        <v>0</v>
      </c>
      <c r="F2946" s="6" t="s">
        <v>13755</v>
      </c>
      <c r="G2946" s="6" t="str">
        <f>VLOOKUP(W2946, Countries!B:H,7,false)</f>
        <v>საქართველო - GEO</v>
      </c>
      <c r="N2946" s="6" t="s">
        <v>80</v>
      </c>
      <c r="P2946" s="6" t="s">
        <v>13756</v>
      </c>
      <c r="S2946" s="6">
        <v>1512.0</v>
      </c>
      <c r="T2946" s="1" t="str">
        <f t="shared" si="1"/>
        <v>ICE002945</v>
      </c>
      <c r="U2946" s="1" t="str">
        <f>TRIM(B2946)&amp;" (ს.კ. "&amp;TRIM(F2946)&amp;") - "&amp;VLOOKUP(X2946,'Entity Types'!B:C,2,false)</f>
        <v>დავით აბულაძის ქართულ-იტალიური კლინიკა (ს.კ. 405080503) - შპს</v>
      </c>
      <c r="V2946" s="6" t="s">
        <v>13081</v>
      </c>
      <c r="W2946" s="6" t="s">
        <v>63</v>
      </c>
      <c r="X2946" s="6" t="s">
        <v>64</v>
      </c>
    </row>
    <row r="2947">
      <c r="A2947" s="5">
        <v>45758.62844177084</v>
      </c>
      <c r="B2947" s="6" t="s">
        <v>13757</v>
      </c>
      <c r="C2947" s="6" t="s">
        <v>9778</v>
      </c>
      <c r="D2947" s="1" t="str">
        <f>VLOOKUP(X2947,'Entity Types'!B:C,2,false)</f>
        <v>ფიზ. პირი</v>
      </c>
      <c r="E2947" s="1" t="b">
        <v>1</v>
      </c>
      <c r="F2947" s="6" t="s">
        <v>13758</v>
      </c>
      <c r="G2947" s="6" t="str">
        <f>VLOOKUP(W2947, Countries!B:H,7,false)</f>
        <v>საქართველო - GEO</v>
      </c>
      <c r="N2947" s="6" t="s">
        <v>80</v>
      </c>
      <c r="P2947" s="6" t="s">
        <v>13759</v>
      </c>
      <c r="T2947" s="1" t="str">
        <f t="shared" si="1"/>
        <v>ICE002946</v>
      </c>
      <c r="U2947" s="1" t="str">
        <f>TRIM(B2947)&amp;" (ს.კ. "&amp;TRIM(F2947)&amp;") - "&amp;VLOOKUP(X2947,'Entity Types'!B:C,2,false)</f>
        <v>მერაბ გელაძე (ს.კ. 33001052673) - ფიზ. პირი</v>
      </c>
      <c r="V2947" s="6" t="s">
        <v>13081</v>
      </c>
      <c r="W2947" s="6" t="s">
        <v>63</v>
      </c>
      <c r="X2947" s="6" t="s">
        <v>92</v>
      </c>
    </row>
    <row r="2948">
      <c r="A2948" s="5">
        <v>45758.62844177084</v>
      </c>
      <c r="B2948" s="6" t="s">
        <v>13760</v>
      </c>
      <c r="C2948" s="6" t="s">
        <v>9778</v>
      </c>
      <c r="D2948" s="1" t="str">
        <f>VLOOKUP(X2948,'Entity Types'!B:C,2,false)</f>
        <v>ფიზ. პირი</v>
      </c>
      <c r="E2948" s="1" t="b">
        <v>1</v>
      </c>
      <c r="F2948" s="6" t="s">
        <v>13761</v>
      </c>
      <c r="G2948" s="6" t="str">
        <f>VLOOKUP(W2948, Countries!B:H,7,false)</f>
        <v>საქართველო - GEO</v>
      </c>
      <c r="N2948" s="6" t="s">
        <v>80</v>
      </c>
      <c r="P2948" s="6" t="s">
        <v>13762</v>
      </c>
      <c r="S2948" s="6">
        <v>1478.0</v>
      </c>
      <c r="T2948" s="1" t="str">
        <f t="shared" si="1"/>
        <v>ICE002947</v>
      </c>
      <c r="U2948" s="1" t="str">
        <f>TRIM(B2948)&amp;" (ს.კ. "&amp;TRIM(F2948)&amp;") - "&amp;VLOOKUP(X2948,'Entity Types'!B:C,2,false)</f>
        <v>ნოდარ კვიჟინაძე (ს.კ. 01025001176) - ფიზ. პირი</v>
      </c>
      <c r="V2948" s="6" t="s">
        <v>13081</v>
      </c>
      <c r="W2948" s="6" t="s">
        <v>63</v>
      </c>
      <c r="X2948" s="6" t="s">
        <v>92</v>
      </c>
    </row>
    <row r="2949">
      <c r="A2949" s="5">
        <v>45758.62844177084</v>
      </c>
      <c r="B2949" s="6" t="s">
        <v>13763</v>
      </c>
      <c r="C2949" s="6" t="s">
        <v>9778</v>
      </c>
      <c r="D2949" s="1" t="str">
        <f>VLOOKUP(X2949,'Entity Types'!B:C,2,false)</f>
        <v>ფიზ. პირი</v>
      </c>
      <c r="E2949" s="1" t="b">
        <v>1</v>
      </c>
      <c r="F2949" s="6" t="s">
        <v>80</v>
      </c>
      <c r="G2949" s="6" t="str">
        <f>VLOOKUP(W2949, Countries!B:H,7,false)</f>
        <v>საქართველო - GEO</v>
      </c>
      <c r="N2949" s="6" t="s">
        <v>80</v>
      </c>
      <c r="P2949" s="6" t="s">
        <v>13764</v>
      </c>
      <c r="T2949" s="1" t="str">
        <f t="shared" si="1"/>
        <v>ICE002948</v>
      </c>
      <c r="U2949" s="1" t="str">
        <f>TRIM(B2949)&amp;" (ს.კ. "&amp;TRIM(F2949)&amp;") - "&amp;VLOOKUP(X2949,'Entity Types'!B:C,2,false)</f>
        <v>ზურაბ ქარელი (ს.კ. ) - ფიზ. პირი</v>
      </c>
      <c r="V2949" s="6" t="s">
        <v>13081</v>
      </c>
      <c r="W2949" s="6" t="s">
        <v>63</v>
      </c>
      <c r="X2949" s="6" t="s">
        <v>92</v>
      </c>
    </row>
    <row r="2950">
      <c r="A2950" s="5">
        <v>45758.70531958333</v>
      </c>
      <c r="B2950" s="6" t="s">
        <v>13765</v>
      </c>
      <c r="C2950" s="6" t="s">
        <v>9778</v>
      </c>
      <c r="D2950" s="1" t="str">
        <f>VLOOKUP(X2950,'Entity Types'!B:C,2,false)</f>
        <v>ფიზ. პირი</v>
      </c>
      <c r="E2950" s="1" t="b">
        <v>1</v>
      </c>
      <c r="F2950" s="6" t="s">
        <v>13766</v>
      </c>
      <c r="G2950" s="6" t="str">
        <f>VLOOKUP(W2950, Countries!B:H,7,false)</f>
        <v>საქართველო - GEO</v>
      </c>
      <c r="N2950" s="6" t="s">
        <v>80</v>
      </c>
      <c r="P2950" s="6" t="s">
        <v>13767</v>
      </c>
      <c r="T2950" s="1" t="str">
        <f t="shared" si="1"/>
        <v>ICE002949</v>
      </c>
      <c r="U2950" s="1" t="str">
        <f>TRIM(B2950)&amp;" (ს.კ. "&amp;TRIM(F2950)&amp;") - "&amp;VLOOKUP(X2950,'Entity Types'!B:C,2,false)</f>
        <v>რომან მამულაძე (ს.კ. 61001026033) - ფიზ. პირი</v>
      </c>
      <c r="V2950" s="6" t="s">
        <v>13081</v>
      </c>
      <c r="W2950" s="6" t="s">
        <v>63</v>
      </c>
      <c r="X2950" s="6" t="s">
        <v>92</v>
      </c>
    </row>
    <row r="2951">
      <c r="A2951" s="5">
        <v>45758.75321383102</v>
      </c>
      <c r="B2951" s="6" t="s">
        <v>13768</v>
      </c>
      <c r="C2951" s="6" t="s">
        <v>9778</v>
      </c>
      <c r="D2951" s="1" t="str">
        <f>VLOOKUP(X2951,'Entity Types'!B:C,2,false)</f>
        <v>ფიზ. პირი</v>
      </c>
      <c r="E2951" s="1" t="b">
        <v>1</v>
      </c>
      <c r="F2951" s="6" t="s">
        <v>13769</v>
      </c>
      <c r="G2951" s="6" t="str">
        <f>VLOOKUP(W2951, Countries!B:H,7,false)</f>
        <v>საქართველო - GEO</v>
      </c>
      <c r="N2951" s="6" t="s">
        <v>13770</v>
      </c>
      <c r="P2951" s="6" t="s">
        <v>13771</v>
      </c>
      <c r="T2951" s="1" t="str">
        <f t="shared" si="1"/>
        <v>ICE002950</v>
      </c>
      <c r="U2951" s="1" t="str">
        <f>TRIM(B2951)&amp;" (ს.კ. "&amp;TRIM(F2951)&amp;") - "&amp;VLOOKUP(X2951,'Entity Types'!B:C,2,false)</f>
        <v>ლაშა ქიტესაშვილი (ს.კ. 45001033622) - ფიზ. პირი</v>
      </c>
      <c r="V2951" s="6" t="s">
        <v>13081</v>
      </c>
      <c r="W2951" s="6" t="s">
        <v>63</v>
      </c>
      <c r="X2951" s="6" t="s">
        <v>92</v>
      </c>
    </row>
    <row r="2952">
      <c r="A2952" s="5">
        <v>45763.59987048611</v>
      </c>
      <c r="B2952" s="6" t="s">
        <v>13772</v>
      </c>
      <c r="C2952" s="6" t="s">
        <v>9778</v>
      </c>
      <c r="D2952" s="1" t="str">
        <f>VLOOKUP(X2952,'Entity Types'!B:C,2,false)</f>
        <v>შპს</v>
      </c>
      <c r="E2952" s="1" t="b">
        <v>0</v>
      </c>
      <c r="F2952" s="6" t="s">
        <v>13773</v>
      </c>
      <c r="G2952" s="6" t="str">
        <f>VLOOKUP(W2952, Countries!B:H,7,false)</f>
        <v>საქართველო - GEO</v>
      </c>
      <c r="N2952" s="6" t="s">
        <v>80</v>
      </c>
      <c r="P2952" s="6" t="s">
        <v>13774</v>
      </c>
      <c r="S2952" s="6">
        <v>2730.0</v>
      </c>
      <c r="T2952" s="1" t="str">
        <f t="shared" si="1"/>
        <v>ICE002951</v>
      </c>
      <c r="U2952" s="1" t="str">
        <f>TRIM(B2952)&amp;" (ს.კ. "&amp;TRIM(F2952)&amp;") - "&amp;VLOOKUP(X2952,'Entity Types'!B:C,2,false)</f>
        <v>ანაგი მექანიზაცია (ს.კ. 445423587) - შპს</v>
      </c>
      <c r="V2952" s="6" t="s">
        <v>13081</v>
      </c>
      <c r="W2952" s="6" t="s">
        <v>63</v>
      </c>
      <c r="X2952" s="6" t="s">
        <v>64</v>
      </c>
    </row>
    <row r="2953">
      <c r="A2953" s="5">
        <v>45763.59987048611</v>
      </c>
      <c r="B2953" s="6" t="s">
        <v>13775</v>
      </c>
      <c r="C2953" s="6" t="s">
        <v>9778</v>
      </c>
      <c r="D2953" s="1" t="str">
        <f>VLOOKUP(X2953,'Entity Types'!B:C,2,false)</f>
        <v>შპს</v>
      </c>
      <c r="E2953" s="1" t="b">
        <v>0</v>
      </c>
      <c r="F2953" s="6" t="s">
        <v>13776</v>
      </c>
      <c r="G2953" s="6" t="str">
        <f>VLOOKUP(W2953, Countries!B:H,7,false)</f>
        <v>საქართველო - GEO</v>
      </c>
      <c r="N2953" s="6" t="s">
        <v>80</v>
      </c>
      <c r="P2953" s="6" t="s">
        <v>13777</v>
      </c>
      <c r="S2953" s="6">
        <v>2738.0</v>
      </c>
      <c r="T2953" s="1" t="str">
        <f t="shared" si="1"/>
        <v>ICE002952</v>
      </c>
      <c r="U2953" s="1" t="str">
        <f>TRIM(B2953)&amp;" (ს.კ. "&amp;TRIM(F2953)&amp;") - "&amp;VLOOKUP(X2953,'Entity Types'!B:C,2,false)</f>
        <v>გუგა (ს.კ. 448388511) - შპს</v>
      </c>
      <c r="V2953" s="6" t="s">
        <v>13081</v>
      </c>
      <c r="W2953" s="6" t="s">
        <v>63</v>
      </c>
      <c r="X2953" s="6" t="s">
        <v>64</v>
      </c>
    </row>
    <row r="2954">
      <c r="A2954" s="5">
        <v>45763.59987048611</v>
      </c>
      <c r="B2954" s="6" t="s">
        <v>13778</v>
      </c>
      <c r="C2954" s="6" t="s">
        <v>9778</v>
      </c>
      <c r="D2954" s="1" t="str">
        <f>VLOOKUP(X2954,'Entity Types'!B:C,2,false)</f>
        <v>შპს</v>
      </c>
      <c r="E2954" s="1" t="b">
        <v>0</v>
      </c>
      <c r="F2954" s="6" t="s">
        <v>13779</v>
      </c>
      <c r="G2954" s="6" t="str">
        <f>VLOOKUP(W2954, Countries!B:H,7,false)</f>
        <v>საქართველო - GEO</v>
      </c>
      <c r="N2954" s="6" t="s">
        <v>80</v>
      </c>
      <c r="P2954" s="6" t="s">
        <v>13780</v>
      </c>
      <c r="S2954" s="6">
        <v>2739.0</v>
      </c>
      <c r="T2954" s="1" t="str">
        <f t="shared" si="1"/>
        <v>ICE002953</v>
      </c>
      <c r="U2954" s="1" t="str">
        <f>TRIM(B2954)&amp;" (ს.კ. "&amp;TRIM(F2954)&amp;") - "&amp;VLOOKUP(X2954,'Entity Types'!B:C,2,false)</f>
        <v>მაჰარაჯა (ს.კ. 445463169) - შპს</v>
      </c>
      <c r="V2954" s="6" t="s">
        <v>13081</v>
      </c>
      <c r="W2954" s="6" t="s">
        <v>63</v>
      </c>
      <c r="X2954" s="6" t="s">
        <v>64</v>
      </c>
    </row>
    <row r="2955">
      <c r="A2955" s="5">
        <v>45763.59987048611</v>
      </c>
      <c r="B2955" s="6" t="s">
        <v>13781</v>
      </c>
      <c r="C2955" s="6" t="s">
        <v>9778</v>
      </c>
      <c r="D2955" s="1" t="str">
        <f>VLOOKUP(X2955,'Entity Types'!B:C,2,false)</f>
        <v>ფიზ. პირი</v>
      </c>
      <c r="E2955" s="1" t="b">
        <v>1</v>
      </c>
      <c r="F2955" s="6" t="s">
        <v>13782</v>
      </c>
      <c r="G2955" s="6" t="str">
        <f>VLOOKUP(W2955, Countries!B:H,7,false)</f>
        <v>საქართველო - GEO</v>
      </c>
      <c r="N2955" s="6" t="s">
        <v>13783</v>
      </c>
      <c r="P2955" s="6" t="s">
        <v>13784</v>
      </c>
      <c r="T2955" s="1" t="str">
        <f t="shared" si="1"/>
        <v>ICE002954</v>
      </c>
      <c r="U2955" s="1" t="str">
        <f>TRIM(B2955)&amp;" (ს.კ. "&amp;TRIM(F2955)&amp;") - "&amp;VLOOKUP(X2955,'Entity Types'!B:C,2,false)</f>
        <v>ბადრი თოთლაძე (ს.კ. 43001024480) - ფიზ. პირი</v>
      </c>
      <c r="V2955" s="6" t="s">
        <v>13081</v>
      </c>
      <c r="W2955" s="6" t="s">
        <v>63</v>
      </c>
      <c r="X2955" s="6" t="s">
        <v>92</v>
      </c>
    </row>
    <row r="2956">
      <c r="A2956" s="5">
        <v>45763.59987048611</v>
      </c>
      <c r="B2956" s="6" t="s">
        <v>13785</v>
      </c>
      <c r="C2956" s="6" t="s">
        <v>9778</v>
      </c>
      <c r="D2956" s="1" t="str">
        <f>VLOOKUP(X2956,'Entity Types'!B:C,2,false)</f>
        <v>შპს</v>
      </c>
      <c r="E2956" s="1" t="b">
        <v>0</v>
      </c>
      <c r="F2956" s="6" t="s">
        <v>13786</v>
      </c>
      <c r="G2956" s="6" t="str">
        <f>VLOOKUP(W2956, Countries!B:H,7,false)</f>
        <v>საქართველო - GEO</v>
      </c>
      <c r="N2956" s="6" t="s">
        <v>80</v>
      </c>
      <c r="P2956" s="6" t="s">
        <v>13787</v>
      </c>
      <c r="S2956" s="6">
        <v>2736.0</v>
      </c>
      <c r="T2956" s="1" t="str">
        <f t="shared" si="1"/>
        <v>ICE002955</v>
      </c>
      <c r="U2956" s="1" t="str">
        <f>TRIM(B2956)&amp;" (ს.კ. "&amp;TRIM(F2956)&amp;") - "&amp;VLOOKUP(X2956,'Entity Types'!B:C,2,false)</f>
        <v>ნიმა (ს.კ. 406321895) - შპს</v>
      </c>
      <c r="V2956" s="6" t="s">
        <v>13081</v>
      </c>
      <c r="W2956" s="6" t="s">
        <v>63</v>
      </c>
      <c r="X2956" s="6" t="s">
        <v>64</v>
      </c>
    </row>
    <row r="2957">
      <c r="A2957" s="5">
        <v>45763.59987048611</v>
      </c>
      <c r="B2957" s="6" t="s">
        <v>13788</v>
      </c>
      <c r="C2957" s="6" t="s">
        <v>9778</v>
      </c>
      <c r="D2957" s="1" t="str">
        <f>VLOOKUP(X2957,'Entity Types'!B:C,2,false)</f>
        <v>ფიზ. პირი</v>
      </c>
      <c r="E2957" s="1" t="b">
        <v>1</v>
      </c>
      <c r="F2957" s="6" t="s">
        <v>80</v>
      </c>
      <c r="G2957" s="6" t="str">
        <f>VLOOKUP(W2957, Countries!B:H,7,false)</f>
        <v>საქართველო - GEO</v>
      </c>
      <c r="N2957" s="6" t="s">
        <v>80</v>
      </c>
      <c r="P2957" s="6" t="s">
        <v>13789</v>
      </c>
      <c r="T2957" s="1" t="str">
        <f t="shared" si="1"/>
        <v>ICE002956</v>
      </c>
      <c r="U2957" s="1" t="str">
        <f>TRIM(B2957)&amp;" (ს.კ. "&amp;TRIM(F2957)&amp;") - "&amp;VLOOKUP(X2957,'Entity Types'!B:C,2,false)</f>
        <v>მაიკლი ნაუმოვი (ს.კ. ) - ფიზ. პირი</v>
      </c>
      <c r="V2957" s="6" t="s">
        <v>13081</v>
      </c>
      <c r="W2957" s="6" t="s">
        <v>63</v>
      </c>
      <c r="X2957" s="6" t="s">
        <v>92</v>
      </c>
    </row>
    <row r="2958">
      <c r="A2958" s="5">
        <v>45763.59987048611</v>
      </c>
      <c r="B2958" s="6" t="s">
        <v>13790</v>
      </c>
      <c r="C2958" s="6" t="s">
        <v>9778</v>
      </c>
      <c r="D2958" s="1" t="str">
        <f>VLOOKUP(X2958,'Entity Types'!B:C,2,false)</f>
        <v>ფიზ. პირი</v>
      </c>
      <c r="E2958" s="1" t="b">
        <v>1</v>
      </c>
      <c r="F2958" s="6" t="s">
        <v>13791</v>
      </c>
      <c r="G2958" s="6" t="str">
        <f>VLOOKUP(W2958, Countries!B:H,7,false)</f>
        <v>საქართველო - GEO</v>
      </c>
      <c r="N2958" s="6" t="s">
        <v>80</v>
      </c>
      <c r="P2958" s="6" t="s">
        <v>13792</v>
      </c>
      <c r="S2958" s="6">
        <v>2731.0</v>
      </c>
      <c r="T2958" s="1" t="str">
        <f t="shared" si="1"/>
        <v>ICE002957</v>
      </c>
      <c r="U2958" s="1" t="str">
        <f>TRIM(B2958)&amp;" (ს.კ. "&amp;TRIM(F2958)&amp;") - "&amp;VLOOKUP(X2958,'Entity Types'!B:C,2,false)</f>
        <v>გიორგი ხონელია (ს.კ. 62007000908) - ფიზ. პირი</v>
      </c>
      <c r="V2958" s="6" t="s">
        <v>13081</v>
      </c>
      <c r="W2958" s="6" t="s">
        <v>63</v>
      </c>
      <c r="X2958" s="6" t="s">
        <v>92</v>
      </c>
    </row>
    <row r="2959">
      <c r="A2959" s="5">
        <v>45763.59987048611</v>
      </c>
      <c r="B2959" s="6" t="s">
        <v>13793</v>
      </c>
      <c r="C2959" s="6" t="s">
        <v>9778</v>
      </c>
      <c r="D2959" s="1" t="str">
        <f>VLOOKUP(X2959,'Entity Types'!B:C,2,false)</f>
        <v>შპს</v>
      </c>
      <c r="E2959" s="1" t="b">
        <v>0</v>
      </c>
      <c r="F2959" s="6" t="s">
        <v>13794</v>
      </c>
      <c r="G2959" s="6" t="str">
        <f>VLOOKUP(W2959, Countries!B:H,7,false)</f>
        <v>საქართველო - GEO</v>
      </c>
      <c r="N2959" s="6" t="s">
        <v>80</v>
      </c>
      <c r="P2959" s="6" t="s">
        <v>13795</v>
      </c>
      <c r="S2959" s="6">
        <v>2729.0</v>
      </c>
      <c r="T2959" s="1" t="str">
        <f t="shared" si="1"/>
        <v>ICE002958</v>
      </c>
      <c r="U2959" s="1" t="str">
        <f>TRIM(B2959)&amp;" (ს.კ. "&amp;TRIM(F2959)&amp;") - "&amp;VLOOKUP(X2959,'Entity Types'!B:C,2,false)</f>
        <v>ნეფო (ს.კ. 400269080) - შპს</v>
      </c>
      <c r="V2959" s="6" t="s">
        <v>13081</v>
      </c>
      <c r="W2959" s="6" t="s">
        <v>63</v>
      </c>
      <c r="X2959" s="6" t="s">
        <v>64</v>
      </c>
    </row>
    <row r="2960">
      <c r="A2960" s="5">
        <v>45763.616332488426</v>
      </c>
      <c r="B2960" s="6" t="s">
        <v>13796</v>
      </c>
      <c r="C2960" s="6" t="s">
        <v>9778</v>
      </c>
      <c r="D2960" s="1" t="str">
        <f>VLOOKUP(X2960,'Entity Types'!B:C,2,false)</f>
        <v>შპს</v>
      </c>
      <c r="E2960" s="1" t="b">
        <v>0</v>
      </c>
      <c r="F2960" s="6" t="s">
        <v>13797</v>
      </c>
      <c r="G2960" s="6" t="str">
        <f>VLOOKUP(W2960, Countries!B:H,7,false)</f>
        <v>საქართველო - GEO</v>
      </c>
      <c r="N2960" s="6" t="s">
        <v>80</v>
      </c>
      <c r="P2960" s="6" t="s">
        <v>13798</v>
      </c>
      <c r="S2960" s="6">
        <v>2737.0</v>
      </c>
      <c r="T2960" s="1" t="str">
        <f t="shared" si="1"/>
        <v>ICE002959</v>
      </c>
      <c r="U2960" s="1" t="str">
        <f>TRIM(B2960)&amp;" (ს.კ. "&amp;TRIM(F2960)&amp;") - "&amp;VLOOKUP(X2960,'Entity Types'!B:C,2,false)</f>
        <v>ბერინგი (ს.კ. 200264640) - შპს</v>
      </c>
      <c r="V2960" s="6" t="s">
        <v>13081</v>
      </c>
      <c r="W2960" s="6" t="s">
        <v>63</v>
      </c>
      <c r="X2960" s="6" t="s">
        <v>64</v>
      </c>
    </row>
    <row r="2961">
      <c r="A2961" s="5">
        <v>45763.680662708335</v>
      </c>
      <c r="B2961" s="6" t="s">
        <v>13799</v>
      </c>
      <c r="C2961" s="6" t="s">
        <v>9778</v>
      </c>
      <c r="D2961" s="1" t="str">
        <f>VLOOKUP(X2961,'Entity Types'!B:C,2,false)</f>
        <v>შპს</v>
      </c>
      <c r="E2961" s="1" t="b">
        <v>0</v>
      </c>
      <c r="F2961" s="6" t="s">
        <v>13800</v>
      </c>
      <c r="G2961" s="6" t="str">
        <f>VLOOKUP(W2961, Countries!B:H,7,false)</f>
        <v>საქართველო - GEO</v>
      </c>
      <c r="N2961" s="6" t="s">
        <v>80</v>
      </c>
      <c r="P2961" s="6" t="s">
        <v>13801</v>
      </c>
      <c r="S2961" s="6">
        <v>2747.0</v>
      </c>
      <c r="T2961" s="1" t="str">
        <f t="shared" si="1"/>
        <v>ICE002960</v>
      </c>
      <c r="U2961" s="1" t="str">
        <f>TRIM(B2961)&amp;" (ს.კ. "&amp;TRIM(F2961)&amp;") - "&amp;VLOOKUP(X2961,'Entity Types'!B:C,2,false)</f>
        <v>ნამი 2024 (ს.კ. 405720019) - შპს</v>
      </c>
      <c r="V2961" s="6" t="s">
        <v>13081</v>
      </c>
      <c r="W2961" s="6" t="s">
        <v>63</v>
      </c>
      <c r="X2961" s="6" t="s">
        <v>64</v>
      </c>
    </row>
    <row r="2962">
      <c r="A2962" s="5">
        <v>45764.40806209491</v>
      </c>
      <c r="B2962" s="6" t="s">
        <v>13802</v>
      </c>
      <c r="C2962" s="6" t="s">
        <v>9778</v>
      </c>
      <c r="D2962" s="1" t="str">
        <f>VLOOKUP(X2962,'Entity Types'!B:C,2,false)</f>
        <v>შპს</v>
      </c>
      <c r="E2962" s="1" t="b">
        <v>0</v>
      </c>
      <c r="F2962" s="6" t="s">
        <v>80</v>
      </c>
      <c r="G2962" s="6" t="str">
        <f>VLOOKUP(W2962, Countries!B:H,7,false)</f>
        <v>ჩინეთი - CHN</v>
      </c>
      <c r="N2962" s="6" t="s">
        <v>80</v>
      </c>
      <c r="P2962" s="6" t="s">
        <v>13803</v>
      </c>
      <c r="T2962" s="1" t="str">
        <f t="shared" si="1"/>
        <v>ICE002961</v>
      </c>
      <c r="U2962" s="1" t="str">
        <f>TRIM(B2962)&amp;" (ს.კ. "&amp;TRIM(F2962)&amp;") - "&amp;VLOOKUP(X2962,'Entity Types'!B:C,2,false)</f>
        <v>FU ZHOU GUANG YI TONG MECHANICAL (ს.კ. ) - შპს</v>
      </c>
      <c r="V2962" s="6" t="s">
        <v>13081</v>
      </c>
      <c r="W2962" s="6" t="s">
        <v>5805</v>
      </c>
      <c r="X2962" s="6" t="s">
        <v>64</v>
      </c>
    </row>
    <row r="2963">
      <c r="A2963" s="5">
        <v>45764.76010509259</v>
      </c>
      <c r="B2963" s="6" t="s">
        <v>13804</v>
      </c>
      <c r="C2963" s="6" t="s">
        <v>9778</v>
      </c>
      <c r="D2963" s="1" t="str">
        <f>VLOOKUP(X2963,'Entity Types'!B:C,2,false)</f>
        <v>შპს</v>
      </c>
      <c r="E2963" s="1" t="b">
        <v>0</v>
      </c>
      <c r="F2963" s="6" t="s">
        <v>13805</v>
      </c>
      <c r="G2963" s="6" t="str">
        <f>VLOOKUP(W2963, Countries!B:H,7,false)</f>
        <v>საქართველო - GEO</v>
      </c>
      <c r="N2963" s="6" t="s">
        <v>80</v>
      </c>
      <c r="P2963" s="6" t="s">
        <v>13806</v>
      </c>
      <c r="S2963" s="6">
        <v>2742.0</v>
      </c>
      <c r="T2963" s="1" t="str">
        <f t="shared" si="1"/>
        <v>ICE002962</v>
      </c>
      <c r="U2963" s="1" t="str">
        <f>TRIM(B2963)&amp;" (ს.კ. "&amp;TRIM(F2963)&amp;") - "&amp;VLOOKUP(X2963,'Entity Types'!B:C,2,false)</f>
        <v>შატო ყვარელი (ს.კ. 441555988) - შპს</v>
      </c>
      <c r="V2963" s="6" t="s">
        <v>13081</v>
      </c>
      <c r="W2963" s="6" t="s">
        <v>63</v>
      </c>
      <c r="X2963" s="6" t="s">
        <v>64</v>
      </c>
    </row>
    <row r="2964">
      <c r="A2964" s="5">
        <v>45764.76010509259</v>
      </c>
      <c r="B2964" s="6" t="s">
        <v>13807</v>
      </c>
      <c r="C2964" s="6" t="s">
        <v>9778</v>
      </c>
      <c r="D2964" s="1" t="str">
        <f>VLOOKUP(X2964,'Entity Types'!B:C,2,false)</f>
        <v>შპს</v>
      </c>
      <c r="E2964" s="1" t="b">
        <v>0</v>
      </c>
      <c r="F2964" s="6" t="s">
        <v>13808</v>
      </c>
      <c r="G2964" s="6" t="str">
        <f>VLOOKUP(W2964, Countries!B:H,7,false)</f>
        <v>საქართველო - GEO</v>
      </c>
      <c r="N2964" s="6" t="s">
        <v>80</v>
      </c>
      <c r="P2964" s="6" t="s">
        <v>13809</v>
      </c>
      <c r="S2964" s="6">
        <v>2740.0</v>
      </c>
      <c r="T2964" s="1" t="str">
        <f t="shared" si="1"/>
        <v>ICE002963</v>
      </c>
      <c r="U2964" s="1" t="str">
        <f>TRIM(B2964)&amp;" (ს.კ. "&amp;TRIM(F2964)&amp;") - "&amp;VLOOKUP(X2964,'Entity Types'!B:C,2,false)</f>
        <v>ბეტა პრინტი (ს.კ. 445480649) - შპს</v>
      </c>
      <c r="V2964" s="6" t="s">
        <v>13081</v>
      </c>
      <c r="W2964" s="6" t="s">
        <v>63</v>
      </c>
      <c r="X2964" s="6" t="s">
        <v>64</v>
      </c>
    </row>
    <row r="2965">
      <c r="A2965" s="5">
        <v>45764.76010509259</v>
      </c>
      <c r="B2965" s="6" t="s">
        <v>13810</v>
      </c>
      <c r="C2965" s="6" t="s">
        <v>9778</v>
      </c>
      <c r="D2965" s="1" t="str">
        <f>VLOOKUP(X2965,'Entity Types'!B:C,2,false)</f>
        <v>ინდ. მეწარმე</v>
      </c>
      <c r="E2965" s="1" t="b">
        <v>0</v>
      </c>
      <c r="F2965" s="6" t="s">
        <v>13811</v>
      </c>
      <c r="G2965" s="6" t="str">
        <f>VLOOKUP(W2965, Countries!B:H,7,false)</f>
        <v>საქართველო - GEO</v>
      </c>
      <c r="N2965" s="6" t="s">
        <v>80</v>
      </c>
      <c r="P2965" s="6" t="s">
        <v>13812</v>
      </c>
      <c r="S2965" s="6">
        <v>2741.0</v>
      </c>
      <c r="T2965" s="1" t="str">
        <f t="shared" si="1"/>
        <v>ICE002964</v>
      </c>
      <c r="U2965" s="1" t="str">
        <f>TRIM(B2965)&amp;" (ს.კ. "&amp;TRIM(F2965)&amp;") - "&amp;VLOOKUP(X2965,'Entity Types'!B:C,2,false)</f>
        <v>რუსუდან ბუზალაძე (ს.კ. 25001025886) - ინდ. მეწარმე</v>
      </c>
      <c r="V2965" s="6" t="s">
        <v>13081</v>
      </c>
      <c r="W2965" s="6" t="s">
        <v>63</v>
      </c>
      <c r="X2965" s="6" t="s">
        <v>892</v>
      </c>
    </row>
    <row r="2966">
      <c r="A2966" s="5">
        <v>45764.89778306713</v>
      </c>
      <c r="B2966" s="6" t="s">
        <v>13813</v>
      </c>
      <c r="C2966" s="6" t="s">
        <v>9789</v>
      </c>
      <c r="D2966" s="1" t="str">
        <f>VLOOKUP(X2966,'Entity Types'!B:C,2,false)</f>
        <v>ფიზ. პირი</v>
      </c>
      <c r="E2966" s="1" t="b">
        <v>1</v>
      </c>
      <c r="F2966" s="6" t="s">
        <v>13814</v>
      </c>
      <c r="G2966" s="6" t="str">
        <f>VLOOKUP(W2966, Countries!B:H,7,false)</f>
        <v>საქართველო - GEO</v>
      </c>
      <c r="N2966" s="6" t="s">
        <v>13815</v>
      </c>
      <c r="P2966" s="6" t="s">
        <v>13816</v>
      </c>
      <c r="S2966" s="6">
        <v>2743.0</v>
      </c>
      <c r="T2966" s="1" t="str">
        <f t="shared" si="1"/>
        <v>ICE002965</v>
      </c>
      <c r="U2966" s="1" t="str">
        <f>TRIM(B2966)&amp;" (ს.კ. "&amp;TRIM(F2966)&amp;") - "&amp;VLOOKUP(X2966,'Entity Types'!B:C,2,false)</f>
        <v>გაბრიელ პარასტაევი (ს.კ. 01034000697) - ფიზ. პირი</v>
      </c>
      <c r="V2966" s="6" t="s">
        <v>62</v>
      </c>
      <c r="W2966" s="6" t="s">
        <v>63</v>
      </c>
      <c r="X2966" s="6" t="s">
        <v>92</v>
      </c>
    </row>
    <row r="2967">
      <c r="A2967" s="5">
        <v>45770.669551377316</v>
      </c>
      <c r="B2967" s="6" t="s">
        <v>13817</v>
      </c>
      <c r="C2967" s="6" t="s">
        <v>9778</v>
      </c>
      <c r="D2967" s="1" t="str">
        <f>VLOOKUP(X2967,'Entity Types'!B:C,2,false)</f>
        <v>ამხანაგობა</v>
      </c>
      <c r="E2967" s="1" t="b">
        <v>0</v>
      </c>
      <c r="F2967" s="6" t="s">
        <v>80</v>
      </c>
      <c r="G2967" s="6" t="str">
        <f>VLOOKUP(W2967, Countries!B:H,7,false)</f>
        <v>საქართველო - GEO</v>
      </c>
      <c r="N2967" s="6" t="s">
        <v>80</v>
      </c>
      <c r="P2967" s="6" t="s">
        <v>13818</v>
      </c>
      <c r="T2967" s="1" t="str">
        <f t="shared" si="1"/>
        <v>ICE002966</v>
      </c>
      <c r="U2967" s="1" t="str">
        <f>TRIM(B2967)&amp;" (ს.კ. "&amp;TRIM(F2967)&amp;") - "&amp;VLOOKUP(X2967,'Entity Types'!B:C,2,false)</f>
        <v>ნეო გუდაური (ს.კ. ) - ამხანაგობა</v>
      </c>
      <c r="V2967" s="6" t="s">
        <v>13081</v>
      </c>
      <c r="W2967" s="6" t="s">
        <v>63</v>
      </c>
      <c r="X2967" s="6" t="s">
        <v>259</v>
      </c>
    </row>
    <row r="2968">
      <c r="A2968" s="5">
        <v>45771.5637190625</v>
      </c>
      <c r="B2968" s="6" t="s">
        <v>13819</v>
      </c>
      <c r="C2968" s="6" t="s">
        <v>9778</v>
      </c>
      <c r="D2968" s="1" t="str">
        <f>VLOOKUP(X2968,'Entity Types'!B:C,2,false)</f>
        <v>ფიზ. პირი</v>
      </c>
      <c r="E2968" s="1" t="b">
        <v>1</v>
      </c>
      <c r="F2968" s="6" t="s">
        <v>13820</v>
      </c>
      <c r="G2968" s="6" t="str">
        <f>VLOOKUP(W2968, Countries!B:H,7,false)</f>
        <v>საქართველო - GEO</v>
      </c>
      <c r="N2968" s="6" t="s">
        <v>80</v>
      </c>
      <c r="P2968" s="6" t="s">
        <v>13821</v>
      </c>
      <c r="T2968" s="1" t="str">
        <f t="shared" si="1"/>
        <v>ICE002967</v>
      </c>
      <c r="U2968" s="1" t="str">
        <f>TRIM(B2968)&amp;" (ს.კ. "&amp;TRIM(F2968)&amp;") - "&amp;VLOOKUP(X2968,'Entity Types'!B:C,2,false)</f>
        <v>საფაროვი მამედ (ს.კ. 01008049038) - ფიზ. პირი</v>
      </c>
      <c r="V2968" s="6" t="s">
        <v>13081</v>
      </c>
      <c r="W2968" s="6" t="s">
        <v>63</v>
      </c>
      <c r="X2968" s="6" t="s">
        <v>92</v>
      </c>
    </row>
    <row r="2969">
      <c r="A2969" s="5">
        <v>45771.5637190625</v>
      </c>
      <c r="B2969" s="6" t="s">
        <v>13822</v>
      </c>
      <c r="C2969" s="6" t="s">
        <v>9778</v>
      </c>
      <c r="D2969" s="1" t="str">
        <f>VLOOKUP(X2969,'Entity Types'!B:C,2,false)</f>
        <v>შპს</v>
      </c>
      <c r="E2969" s="1" t="b">
        <v>0</v>
      </c>
      <c r="F2969" s="6" t="s">
        <v>13823</v>
      </c>
      <c r="G2969" s="6" t="str">
        <f>VLOOKUP(W2969, Countries!B:H,7,false)</f>
        <v>საქართველო - GEO</v>
      </c>
      <c r="N2969" s="6" t="s">
        <v>80</v>
      </c>
      <c r="P2969" s="6" t="s">
        <v>13824</v>
      </c>
      <c r="S2969" s="6">
        <v>2748.0</v>
      </c>
      <c r="T2969" s="1" t="str">
        <f t="shared" si="1"/>
        <v>ICE002968</v>
      </c>
      <c r="U2969" s="1" t="str">
        <f>TRIM(B2969)&amp;" (ს.კ. "&amp;TRIM(F2969)&amp;") - "&amp;VLOOKUP(X2969,'Entity Types'!B:C,2,false)</f>
        <v>ნექსია ჯორჯია აკადემია (ს.კ. 405175803) - შპს</v>
      </c>
      <c r="V2969" s="6" t="s">
        <v>13081</v>
      </c>
      <c r="W2969" s="6" t="s">
        <v>63</v>
      </c>
      <c r="X2969" s="6" t="s">
        <v>64</v>
      </c>
    </row>
    <row r="2970">
      <c r="A2970" s="5">
        <v>45772.608930625</v>
      </c>
      <c r="B2970" s="6" t="s">
        <v>13825</v>
      </c>
      <c r="C2970" s="6" t="s">
        <v>9789</v>
      </c>
      <c r="D2970" s="1" t="str">
        <f>VLOOKUP(X2970,'Entity Types'!B:C,2,false)</f>
        <v>ფიზ. პირი</v>
      </c>
      <c r="E2970" s="1" t="b">
        <v>1</v>
      </c>
      <c r="F2970" s="6" t="s">
        <v>13826</v>
      </c>
      <c r="G2970" s="6" t="str">
        <f>VLOOKUP(W2970, Countries!B:H,7,false)</f>
        <v>საქართველო - GEO</v>
      </c>
      <c r="N2970" s="6" t="s">
        <v>13827</v>
      </c>
      <c r="P2970" s="6" t="s">
        <v>13828</v>
      </c>
      <c r="T2970" s="1" t="str">
        <f t="shared" si="1"/>
        <v>ICE002969</v>
      </c>
      <c r="U2970" s="1" t="str">
        <f>TRIM(B2970)&amp;" (ს.კ. "&amp;TRIM(F2970)&amp;") - "&amp;VLOOKUP(X2970,'Entity Types'!B:C,2,false)</f>
        <v>ჩოტნე ჩუბინიძე (ს.კ. 21001038641) - ფიზ. პირი</v>
      </c>
      <c r="V2970" s="6" t="s">
        <v>62</v>
      </c>
      <c r="W2970" s="6" t="s">
        <v>63</v>
      </c>
      <c r="X2970" s="6" t="s">
        <v>92</v>
      </c>
    </row>
    <row r="2971">
      <c r="A2971" s="5">
        <v>45777.64495957176</v>
      </c>
      <c r="B2971" s="6" t="s">
        <v>13829</v>
      </c>
      <c r="C2971" s="6" t="s">
        <v>9789</v>
      </c>
      <c r="D2971" s="1" t="str">
        <f>VLOOKUP(X2971,'Entity Types'!B:C,2,false)</f>
        <v>ფიზ. პირი</v>
      </c>
      <c r="E2971" s="1" t="b">
        <v>1</v>
      </c>
      <c r="F2971" s="6" t="s">
        <v>13830</v>
      </c>
      <c r="G2971" s="6" t="str">
        <f>VLOOKUP(W2971, Countries!B:H,7,false)</f>
        <v>საქართველო - GEO</v>
      </c>
      <c r="N2971" s="6" t="s">
        <v>13831</v>
      </c>
      <c r="P2971" s="6" t="s">
        <v>13832</v>
      </c>
      <c r="T2971" s="1" t="str">
        <f t="shared" si="1"/>
        <v>ICE002970</v>
      </c>
      <c r="U2971" s="1" t="str">
        <f>TRIM(B2971)&amp;" (ს.კ. "&amp;TRIM(F2971)&amp;") - "&amp;VLOOKUP(X2971,'Entity Types'!B:C,2,false)</f>
        <v>შოთა ობოლაძე (ს.კ. 60001057449) - ფიზ. პირი</v>
      </c>
      <c r="V2971" s="6" t="s">
        <v>62</v>
      </c>
      <c r="W2971" s="6" t="s">
        <v>63</v>
      </c>
      <c r="X2971" s="6" t="s">
        <v>92</v>
      </c>
    </row>
    <row r="2972">
      <c r="A2972" s="5">
        <v>45778.89494293982</v>
      </c>
      <c r="B2972" s="6" t="s">
        <v>13833</v>
      </c>
      <c r="C2972" s="6" t="s">
        <v>9789</v>
      </c>
      <c r="D2972" s="1" t="str">
        <f>VLOOKUP(X2972,'Entity Types'!B:C,2,false)</f>
        <v>ფიზ. პირი</v>
      </c>
      <c r="E2972" s="1" t="b">
        <v>1</v>
      </c>
      <c r="F2972" s="6" t="s">
        <v>13834</v>
      </c>
      <c r="G2972" s="6" t="str">
        <f>VLOOKUP(W2972, Countries!B:H,7,false)</f>
        <v>საქართველო - GEO</v>
      </c>
      <c r="N2972" s="6" t="s">
        <v>13835</v>
      </c>
      <c r="P2972" s="6" t="s">
        <v>13836</v>
      </c>
      <c r="T2972" s="1" t="str">
        <f t="shared" si="1"/>
        <v>ICE002971</v>
      </c>
      <c r="U2972" s="1" t="str">
        <f>TRIM(B2972)&amp;" (ს.კ. "&amp;TRIM(F2972)&amp;") - "&amp;VLOOKUP(X2972,'Entity Types'!B:C,2,false)</f>
        <v>როლანდი უფლისაშვილი (ს.კ. 01019089090) - ფიზ. პირი</v>
      </c>
      <c r="V2972" s="6" t="s">
        <v>62</v>
      </c>
      <c r="W2972" s="6" t="s">
        <v>63</v>
      </c>
      <c r="X2972" s="6" t="s">
        <v>92</v>
      </c>
    </row>
    <row r="2973">
      <c r="A2973" s="5">
        <v>45782.737920810185</v>
      </c>
      <c r="B2973" s="6" t="s">
        <v>13837</v>
      </c>
      <c r="C2973" s="6" t="s">
        <v>9778</v>
      </c>
      <c r="D2973" s="1" t="str">
        <f>VLOOKUP(X2973,'Entity Types'!B:C,2,false)</f>
        <v>ფიზ. პირი</v>
      </c>
      <c r="E2973" s="1" t="b">
        <v>1</v>
      </c>
      <c r="F2973" s="6" t="s">
        <v>13838</v>
      </c>
      <c r="G2973" s="6" t="str">
        <f>VLOOKUP(W2973, Countries!B:H,7,false)</f>
        <v>საქართველო - GEO</v>
      </c>
      <c r="N2973" s="6" t="s">
        <v>80</v>
      </c>
      <c r="P2973" s="6" t="s">
        <v>13839</v>
      </c>
      <c r="T2973" s="1" t="str">
        <f t="shared" si="1"/>
        <v>ICE002972</v>
      </c>
      <c r="U2973" s="1" t="str">
        <f>TRIM(B2973)&amp;" (ს.კ. "&amp;TRIM(F2973)&amp;") - "&amp;VLOOKUP(X2973,'Entity Types'!B:C,2,false)</f>
        <v>ცინცაძე მურმან (ს.კ. 61006071765) - ფიზ. პირი</v>
      </c>
      <c r="V2973" s="6" t="s">
        <v>13081</v>
      </c>
      <c r="W2973" s="6" t="s">
        <v>63</v>
      </c>
      <c r="X2973" s="6" t="s">
        <v>92</v>
      </c>
    </row>
    <row r="2974">
      <c r="A2974" s="5">
        <v>45782.737920810185</v>
      </c>
      <c r="B2974" s="6" t="s">
        <v>13840</v>
      </c>
      <c r="C2974" s="6" t="s">
        <v>9778</v>
      </c>
      <c r="D2974" s="1" t="str">
        <f>VLOOKUP(X2974,'Entity Types'!B:C,2,false)</f>
        <v>ფიზ. პირი</v>
      </c>
      <c r="E2974" s="1" t="b">
        <v>1</v>
      </c>
      <c r="F2974" s="6" t="s">
        <v>13841</v>
      </c>
      <c r="G2974" s="6" t="str">
        <f>VLOOKUP(W2974, Countries!B:H,7,false)</f>
        <v>საქართველო - GEO</v>
      </c>
      <c r="N2974" s="6" t="s">
        <v>80</v>
      </c>
      <c r="P2974" s="6" t="s">
        <v>13842</v>
      </c>
      <c r="S2974" s="6">
        <v>2751.0</v>
      </c>
      <c r="T2974" s="1" t="str">
        <f t="shared" si="1"/>
        <v>ICE002973</v>
      </c>
      <c r="U2974" s="1" t="str">
        <f>TRIM(B2974)&amp;" (ს.კ. "&amp;TRIM(F2974)&amp;") - "&amp;VLOOKUP(X2974,'Entity Types'!B:C,2,false)</f>
        <v>ძიგრაშვილი მიხეილ (ს.კ. 01007010630) - ფიზ. პირი</v>
      </c>
      <c r="V2974" s="6" t="s">
        <v>13081</v>
      </c>
      <c r="W2974" s="6" t="s">
        <v>63</v>
      </c>
      <c r="X2974" s="6" t="s">
        <v>92</v>
      </c>
    </row>
    <row r="2975">
      <c r="A2975" s="5">
        <v>45782.737920810185</v>
      </c>
      <c r="B2975" s="6" t="s">
        <v>13843</v>
      </c>
      <c r="C2975" s="6" t="s">
        <v>9778</v>
      </c>
      <c r="D2975" s="1" t="str">
        <f>VLOOKUP(X2975,'Entity Types'!B:C,2,false)</f>
        <v>შპს</v>
      </c>
      <c r="E2975" s="1" t="b">
        <v>0</v>
      </c>
      <c r="F2975" s="6" t="s">
        <v>13844</v>
      </c>
      <c r="G2975" s="6" t="str">
        <f>VLOOKUP(W2975, Countries!B:H,7,false)</f>
        <v>საქართველო - GEO</v>
      </c>
      <c r="N2975" s="6" t="s">
        <v>80</v>
      </c>
      <c r="P2975" s="6" t="s">
        <v>13845</v>
      </c>
      <c r="S2975" s="6" t="s">
        <v>13846</v>
      </c>
      <c r="T2975" s="1" t="str">
        <f t="shared" si="1"/>
        <v>ICE002974</v>
      </c>
      <c r="U2975" s="1" t="str">
        <f>TRIM(B2975)&amp;" (ს.კ. "&amp;TRIM(F2975)&amp;") - "&amp;VLOOKUP(X2975,'Entity Types'!B:C,2,false)</f>
        <v>გლობალი (ს.კ. 442732697) - შპს</v>
      </c>
      <c r="V2975" s="6" t="s">
        <v>13081</v>
      </c>
      <c r="W2975" s="6" t="s">
        <v>63</v>
      </c>
      <c r="X2975" s="6" t="s">
        <v>64</v>
      </c>
    </row>
    <row r="2976">
      <c r="A2976" s="5">
        <v>45784.564963240744</v>
      </c>
      <c r="B2976" s="6" t="s">
        <v>13847</v>
      </c>
      <c r="C2976" s="6" t="s">
        <v>9789</v>
      </c>
      <c r="D2976" s="1" t="str">
        <f>VLOOKUP(X2976,'Entity Types'!B:C,2,false)</f>
        <v>ფიზ. პირი</v>
      </c>
      <c r="E2976" s="1" t="b">
        <v>1</v>
      </c>
      <c r="F2976" s="6" t="s">
        <v>13848</v>
      </c>
      <c r="G2976" s="6" t="str">
        <f>VLOOKUP(W2976, Countries!B:H,7,false)</f>
        <v>საქართველო - GEO</v>
      </c>
      <c r="N2976" s="6" t="s">
        <v>13849</v>
      </c>
      <c r="P2976" s="6" t="s">
        <v>13850</v>
      </c>
      <c r="T2976" s="1" t="str">
        <f t="shared" si="1"/>
        <v>ICE002975</v>
      </c>
      <c r="U2976" s="1" t="str">
        <f>TRIM(B2976)&amp;" (ს.კ. "&amp;TRIM(F2976)&amp;") - "&amp;VLOOKUP(X2976,'Entity Types'!B:C,2,false)</f>
        <v>ბორის ქრისტესაშვილი (ს.კ. 01020005418) - ფიზ. პირი</v>
      </c>
      <c r="V2976" s="6" t="s">
        <v>62</v>
      </c>
      <c r="W2976" s="6" t="s">
        <v>63</v>
      </c>
      <c r="X2976" s="6" t="s">
        <v>92</v>
      </c>
    </row>
    <row r="2977">
      <c r="A2977" s="5">
        <v>45785.613557268516</v>
      </c>
      <c r="B2977" s="6" t="s">
        <v>13851</v>
      </c>
      <c r="C2977" s="6" t="s">
        <v>9778</v>
      </c>
      <c r="D2977" s="1" t="str">
        <f>VLOOKUP(X2977,'Entity Types'!B:C,2,false)</f>
        <v>უცხოური საწარმო</v>
      </c>
      <c r="E2977" s="1" t="b">
        <v>0</v>
      </c>
      <c r="F2977" s="6" t="s">
        <v>80</v>
      </c>
      <c r="G2977" s="6" t="str">
        <f>VLOOKUP(W2977, Countries!B:H,7,false)</f>
        <v>თურქეთი - TUR</v>
      </c>
      <c r="N2977" s="6" t="s">
        <v>80</v>
      </c>
      <c r="P2977" s="6" t="s">
        <v>13852</v>
      </c>
      <c r="T2977" s="1" t="str">
        <f t="shared" si="1"/>
        <v>ICE002976</v>
      </c>
      <c r="U2977" s="1" t="str">
        <f>TRIM(B2977)&amp;" (ს.კ. "&amp;TRIM(F2977)&amp;") - "&amp;VLOOKUP(X2977,'Entity Types'!B:C,2,false)</f>
        <v>OZAAR MEDIKAL VE ASANSOR SAN.TIC.LTD.STI. (ს.კ. ) - უცხოური საწარმო</v>
      </c>
      <c r="V2977" s="6" t="s">
        <v>62</v>
      </c>
      <c r="W2977" s="6" t="s">
        <v>5813</v>
      </c>
      <c r="X2977" s="6" t="s">
        <v>5797</v>
      </c>
    </row>
    <row r="2978">
      <c r="A2978" s="5">
        <v>45786.57379652778</v>
      </c>
      <c r="B2978" s="6" t="s">
        <v>13853</v>
      </c>
      <c r="C2978" s="6" t="s">
        <v>9789</v>
      </c>
      <c r="D2978" s="1" t="str">
        <f>VLOOKUP(X2978,'Entity Types'!B:C,2,false)</f>
        <v>ფიზ. პირი</v>
      </c>
      <c r="E2978" s="1" t="b">
        <v>1</v>
      </c>
      <c r="F2978" s="6" t="s">
        <v>13854</v>
      </c>
      <c r="G2978" s="6" t="str">
        <f>VLOOKUP(W2978, Countries!B:H,7,false)</f>
        <v>საქართველო - GEO</v>
      </c>
      <c r="N2978" s="6" t="s">
        <v>13855</v>
      </c>
      <c r="P2978" s="6" t="s">
        <v>13856</v>
      </c>
      <c r="T2978" s="1" t="str">
        <f t="shared" si="1"/>
        <v>ICE002977</v>
      </c>
      <c r="U2978" s="1" t="str">
        <f>TRIM(B2978)&amp;" (ს.კ. "&amp;TRIM(F2978)&amp;") - "&amp;VLOOKUP(X2978,'Entity Types'!B:C,2,false)</f>
        <v>როინი მანთიძე (ს.კ. 46001011479) - ფიზ. პირი</v>
      </c>
      <c r="V2978" s="6" t="s">
        <v>62</v>
      </c>
      <c r="W2978" s="6" t="s">
        <v>63</v>
      </c>
      <c r="X2978" s="6" t="s">
        <v>92</v>
      </c>
    </row>
    <row r="2979">
      <c r="A2979" s="5">
        <v>45790.45761596065</v>
      </c>
      <c r="B2979" s="6" t="s">
        <v>13857</v>
      </c>
      <c r="C2979" s="6" t="s">
        <v>9778</v>
      </c>
      <c r="D2979" s="1" t="str">
        <f>VLOOKUP(X2979,'Entity Types'!B:C,2,false)</f>
        <v>ფიზ. პირი</v>
      </c>
      <c r="E2979" s="1" t="b">
        <v>1</v>
      </c>
      <c r="F2979" s="6" t="s">
        <v>13858</v>
      </c>
      <c r="G2979" s="6" t="str">
        <f>VLOOKUP(W2979, Countries!B:H,7,false)</f>
        <v>საქართველო - GEO</v>
      </c>
      <c r="N2979" s="6" t="s">
        <v>13859</v>
      </c>
      <c r="P2979" s="6" t="s">
        <v>13860</v>
      </c>
      <c r="T2979" s="1" t="str">
        <f t="shared" si="1"/>
        <v>ICE002978</v>
      </c>
      <c r="U2979" s="1" t="str">
        <f>TRIM(B2979)&amp;" (ს.კ. "&amp;TRIM(F2979)&amp;") - "&amp;VLOOKUP(X2979,'Entity Types'!B:C,2,false)</f>
        <v>თორნიკე ბარბაქაძე (ს.კ. 56001024920) - ფიზ. პირი</v>
      </c>
      <c r="V2979" s="6" t="s">
        <v>13081</v>
      </c>
      <c r="W2979" s="6" t="s">
        <v>63</v>
      </c>
      <c r="X2979" s="6" t="s">
        <v>92</v>
      </c>
    </row>
    <row r="2980">
      <c r="A2980" s="5">
        <v>45790.82517268519</v>
      </c>
      <c r="B2980" s="6" t="s">
        <v>13857</v>
      </c>
      <c r="C2980" s="6" t="s">
        <v>9789</v>
      </c>
      <c r="D2980" s="1" t="str">
        <f>VLOOKUP(X2980,'Entity Types'!B:C,2,false)</f>
        <v>ფიზ. პირი</v>
      </c>
      <c r="E2980" s="1" t="b">
        <v>1</v>
      </c>
      <c r="F2980" s="6" t="s">
        <v>13858</v>
      </c>
      <c r="G2980" s="6" t="str">
        <f>VLOOKUP(W2980, Countries!B:H,7,false)</f>
        <v>საქართველო - GEO</v>
      </c>
      <c r="N2980" s="6" t="s">
        <v>13859</v>
      </c>
      <c r="P2980" s="6" t="s">
        <v>13861</v>
      </c>
      <c r="T2980" s="1" t="str">
        <f t="shared" si="1"/>
        <v>ICE002979</v>
      </c>
      <c r="U2980" s="1" t="str">
        <f>TRIM(B2980)&amp;" (ს.კ. "&amp;TRIM(F2980)&amp;") - "&amp;VLOOKUP(X2980,'Entity Types'!B:C,2,false)</f>
        <v>თორნიკე ბარბაქაძე (ს.კ. 56001024920) - ფიზ. პირი</v>
      </c>
      <c r="V2980" s="6" t="s">
        <v>62</v>
      </c>
      <c r="W2980" s="6" t="s">
        <v>63</v>
      </c>
      <c r="X2980" s="6" t="s">
        <v>92</v>
      </c>
    </row>
    <row r="2981">
      <c r="A2981" s="5">
        <v>45791.538759421295</v>
      </c>
      <c r="B2981" s="6" t="s">
        <v>13862</v>
      </c>
      <c r="C2981" s="6" t="s">
        <v>9778</v>
      </c>
      <c r="D2981" s="1" t="str">
        <f>VLOOKUP(X2981,'Entity Types'!B:C,2,false)</f>
        <v>ფიზ. პირი</v>
      </c>
      <c r="E2981" s="1" t="b">
        <v>0</v>
      </c>
      <c r="F2981" s="6" t="s">
        <v>13863</v>
      </c>
      <c r="G2981" s="6" t="str">
        <f>VLOOKUP(W2981, Countries!B:H,7,false)</f>
        <v>საქართველო - GEO</v>
      </c>
      <c r="N2981" s="6" t="s">
        <v>80</v>
      </c>
      <c r="P2981" s="6" t="s">
        <v>13864</v>
      </c>
      <c r="S2981" s="6">
        <v>2755.0</v>
      </c>
      <c r="T2981" s="1" t="str">
        <f t="shared" si="1"/>
        <v>ICE002980</v>
      </c>
      <c r="U2981" s="1" t="str">
        <f>TRIM(B2981)&amp;" (ს.კ. "&amp;TRIM(F2981)&amp;") - "&amp;VLOOKUP(X2981,'Entity Types'!B:C,2,false)</f>
        <v>ნინო თავამაიშვილი (ს.კ. 33001020674) - ფიზ. პირი</v>
      </c>
      <c r="V2981" s="6" t="s">
        <v>13081</v>
      </c>
      <c r="W2981" s="6" t="s">
        <v>63</v>
      </c>
      <c r="X2981" s="6" t="s">
        <v>92</v>
      </c>
    </row>
    <row r="2982">
      <c r="A2982" s="5">
        <v>45791.538759421295</v>
      </c>
      <c r="B2982" s="6" t="s">
        <v>13865</v>
      </c>
      <c r="C2982" s="6" t="s">
        <v>9778</v>
      </c>
      <c r="D2982" s="1" t="str">
        <f>VLOOKUP(X2982,'Entity Types'!B:C,2,false)</f>
        <v>ინდ. მეწარმე</v>
      </c>
      <c r="E2982" s="1" t="b">
        <v>0</v>
      </c>
      <c r="F2982" s="6" t="s">
        <v>13866</v>
      </c>
      <c r="G2982" s="6" t="str">
        <f>VLOOKUP(W2982, Countries!B:H,7,false)</f>
        <v>საქართველო - GEO</v>
      </c>
      <c r="N2982" s="6" t="s">
        <v>80</v>
      </c>
      <c r="P2982" s="6" t="s">
        <v>13867</v>
      </c>
      <c r="S2982" s="6">
        <v>2756.0</v>
      </c>
      <c r="T2982" s="1" t="str">
        <f t="shared" si="1"/>
        <v>ICE002981</v>
      </c>
      <c r="U2982" s="1" t="str">
        <f>TRIM(B2982)&amp;" (ს.კ. "&amp;TRIM(F2982)&amp;") - "&amp;VLOOKUP(X2982,'Entity Types'!B:C,2,false)</f>
        <v>ივიკო კაციტაძე (ს.კ. 01005020910) - ინდ. მეწარმე</v>
      </c>
      <c r="V2982" s="6" t="s">
        <v>13081</v>
      </c>
      <c r="W2982" s="6" t="s">
        <v>63</v>
      </c>
      <c r="X2982" s="6" t="s">
        <v>892</v>
      </c>
    </row>
    <row r="2983">
      <c r="A2983" s="5">
        <v>45791.82355563657</v>
      </c>
      <c r="B2983" s="6" t="s">
        <v>13868</v>
      </c>
      <c r="C2983" s="6" t="s">
        <v>9789</v>
      </c>
      <c r="D2983" s="1" t="str">
        <f>VLOOKUP(X2983,'Entity Types'!B:C,2,false)</f>
        <v>ფიზ. პირი</v>
      </c>
      <c r="E2983" s="1" t="b">
        <v>1</v>
      </c>
      <c r="F2983" s="6" t="s">
        <v>13869</v>
      </c>
      <c r="G2983" s="6" t="str">
        <f>VLOOKUP(W2983, Countries!B:H,7,false)</f>
        <v>საქართველო - GEO</v>
      </c>
      <c r="N2983" s="6" t="s">
        <v>13870</v>
      </c>
      <c r="P2983" s="6" t="s">
        <v>13871</v>
      </c>
      <c r="S2983" s="6">
        <v>2757.0</v>
      </c>
      <c r="T2983" s="1" t="str">
        <f t="shared" si="1"/>
        <v>ICE002982</v>
      </c>
      <c r="U2983" s="1" t="str">
        <f>TRIM(B2983)&amp;" (ს.კ. "&amp;TRIM(F2983)&amp;") - "&amp;VLOOKUP(X2983,'Entity Types'!B:C,2,false)</f>
        <v>ზაქარია კურტანიძე (ს.კ. 38001022467) - ფიზ. პირი</v>
      </c>
      <c r="V2983" s="6" t="s">
        <v>62</v>
      </c>
      <c r="W2983" s="6" t="s">
        <v>63</v>
      </c>
      <c r="X2983" s="6" t="s">
        <v>92</v>
      </c>
    </row>
    <row r="2984">
      <c r="A2984" s="5">
        <v>45792.55414415509</v>
      </c>
      <c r="B2984" s="6" t="s">
        <v>13872</v>
      </c>
      <c r="C2984" s="6" t="s">
        <v>9789</v>
      </c>
      <c r="D2984" s="1" t="str">
        <f>VLOOKUP(X2984,'Entity Types'!B:C,2,false)</f>
        <v>ფიზ. პირი</v>
      </c>
      <c r="E2984" s="1" t="b">
        <v>1</v>
      </c>
      <c r="F2984" s="6" t="s">
        <v>13873</v>
      </c>
      <c r="G2984" s="6" t="str">
        <f>VLOOKUP(W2984, Countries!B:H,7,false)</f>
        <v>საქართველო - GEO</v>
      </c>
      <c r="N2984" s="6" t="s">
        <v>13874</v>
      </c>
      <c r="P2984" s="6" t="s">
        <v>13875</v>
      </c>
      <c r="T2984" s="1" t="str">
        <f t="shared" si="1"/>
        <v>ICE002983</v>
      </c>
      <c r="U2984" s="1" t="str">
        <f>TRIM(B2984)&amp;" (ს.კ. "&amp;TRIM(F2984)&amp;") - "&amp;VLOOKUP(X2984,'Entity Types'!B:C,2,false)</f>
        <v>ჯაბა გაბიტაძე (ს.კ. 61006066979) - ფიზ. პირი</v>
      </c>
      <c r="V2984" s="6" t="s">
        <v>62</v>
      </c>
      <c r="W2984" s="6" t="s">
        <v>63</v>
      </c>
      <c r="X2984" s="6" t="s">
        <v>92</v>
      </c>
    </row>
    <row r="2985">
      <c r="A2985" s="5">
        <v>45793.80912425926</v>
      </c>
      <c r="B2985" s="6" t="s">
        <v>13876</v>
      </c>
      <c r="C2985" s="6" t="s">
        <v>9789</v>
      </c>
      <c r="D2985" s="1" t="str">
        <f>VLOOKUP(X2985,'Entity Types'!B:C,2,false)</f>
        <v>ფიზ. პირი</v>
      </c>
      <c r="E2985" s="1" t="b">
        <v>1</v>
      </c>
      <c r="F2985" s="6" t="s">
        <v>13877</v>
      </c>
      <c r="G2985" s="6" t="str">
        <f>VLOOKUP(W2985, Countries!B:H,7,false)</f>
        <v>საქართველო - GEO</v>
      </c>
      <c r="N2985" s="6" t="s">
        <v>13878</v>
      </c>
      <c r="P2985" s="6" t="s">
        <v>13879</v>
      </c>
      <c r="S2985" s="6">
        <v>2758.0</v>
      </c>
      <c r="T2985" s="1" t="str">
        <f t="shared" si="1"/>
        <v>ICE002984</v>
      </c>
      <c r="U2985" s="1" t="str">
        <f>TRIM(B2985)&amp;" (ს.კ. "&amp;TRIM(F2985)&amp;") - "&amp;VLOOKUP(X2985,'Entity Types'!B:C,2,false)</f>
        <v>გოჩა შენგელია (ს.კ. 61001065035) - ფიზ. პირი</v>
      </c>
      <c r="V2985" s="6" t="s">
        <v>62</v>
      </c>
      <c r="W2985" s="6" t="s">
        <v>63</v>
      </c>
      <c r="X2985" s="6" t="s">
        <v>92</v>
      </c>
    </row>
    <row r="2986">
      <c r="A2986" s="5">
        <v>45799.45136577546</v>
      </c>
      <c r="B2986" s="6" t="s">
        <v>13880</v>
      </c>
      <c r="C2986" s="6" t="s">
        <v>9778</v>
      </c>
      <c r="D2986" s="1" t="str">
        <f>VLOOKUP(X2986,'Entity Types'!B:C,2,false)</f>
        <v>ფიზ. პირი</v>
      </c>
      <c r="E2986" s="1" t="b">
        <v>1</v>
      </c>
      <c r="F2986" s="6" t="s">
        <v>13881</v>
      </c>
      <c r="G2986" s="6" t="str">
        <f>VLOOKUP(W2986, Countries!B:H,7,false)</f>
        <v>საქართველო - GEO</v>
      </c>
      <c r="N2986" s="6" t="s">
        <v>80</v>
      </c>
      <c r="P2986" s="6" t="s">
        <v>13882</v>
      </c>
      <c r="S2986" s="6">
        <v>2759.0</v>
      </c>
      <c r="T2986" s="1" t="str">
        <f t="shared" si="1"/>
        <v>ICE002985</v>
      </c>
      <c r="U2986" s="1" t="str">
        <f>TRIM(B2986)&amp;" (ს.კ. "&amp;TRIM(F2986)&amp;") - "&amp;VLOOKUP(X2986,'Entity Types'!B:C,2,false)</f>
        <v>ალექსი გაგოშიძე (ს.კ. 01027087545) - ფიზ. პირი</v>
      </c>
      <c r="V2986" s="6" t="s">
        <v>13081</v>
      </c>
      <c r="W2986" s="6" t="s">
        <v>63</v>
      </c>
      <c r="X2986" s="6" t="s">
        <v>92</v>
      </c>
    </row>
    <row r="2987">
      <c r="A2987" s="5">
        <v>45799.755048287036</v>
      </c>
      <c r="B2987" s="6" t="s">
        <v>13883</v>
      </c>
      <c r="C2987" s="6" t="s">
        <v>9778</v>
      </c>
      <c r="D2987" s="1" t="str">
        <f>VLOOKUP(X2987,'Entity Types'!B:C,2,false)</f>
        <v>შპს</v>
      </c>
      <c r="E2987" s="1" t="b">
        <v>0</v>
      </c>
      <c r="F2987" s="6" t="s">
        <v>13884</v>
      </c>
      <c r="G2987" s="6" t="str">
        <f>VLOOKUP(W2987, Countries!B:H,7,false)</f>
        <v>საქართველო - GEO</v>
      </c>
      <c r="N2987" s="6" t="s">
        <v>80</v>
      </c>
      <c r="P2987" s="6" t="s">
        <v>13885</v>
      </c>
      <c r="S2987" s="6">
        <v>2760.0</v>
      </c>
      <c r="T2987" s="1" t="str">
        <f t="shared" si="1"/>
        <v>ICE002986</v>
      </c>
      <c r="U2987" s="1" t="str">
        <f>TRIM(B2987)&amp;" (ს.კ. "&amp;TRIM(F2987)&amp;") - "&amp;VLOOKUP(X2987,'Entity Types'!B:C,2,false)</f>
        <v>მშენებელი 2004 (ს.კ. 205023277) - შპს</v>
      </c>
      <c r="V2987" s="6" t="s">
        <v>13081</v>
      </c>
      <c r="W2987" s="6" t="s">
        <v>63</v>
      </c>
      <c r="X2987" s="6" t="s">
        <v>64</v>
      </c>
    </row>
    <row r="2988">
      <c r="A2988" s="5">
        <v>45800.54236236111</v>
      </c>
      <c r="B2988" s="6" t="s">
        <v>13886</v>
      </c>
      <c r="C2988" s="6" t="s">
        <v>9778</v>
      </c>
      <c r="D2988" s="1" t="str">
        <f>VLOOKUP(X2988,'Entity Types'!B:C,2,false)</f>
        <v>ინდ. მეწარმე</v>
      </c>
      <c r="E2988" s="1" t="b">
        <v>0</v>
      </c>
      <c r="F2988" s="6" t="s">
        <v>13887</v>
      </c>
      <c r="G2988" s="6" t="str">
        <f>VLOOKUP(W2988, Countries!B:H,7,false)</f>
        <v>საქართველო - GEO</v>
      </c>
      <c r="N2988" s="6" t="s">
        <v>80</v>
      </c>
      <c r="P2988" s="6" t="s">
        <v>13888</v>
      </c>
      <c r="S2988" s="6">
        <v>2769.0</v>
      </c>
      <c r="T2988" s="1" t="str">
        <f t="shared" si="1"/>
        <v>ICE002987</v>
      </c>
      <c r="U2988" s="1" t="str">
        <f>TRIM(B2988)&amp;" (ს.კ. "&amp;TRIM(F2988)&amp;") - "&amp;VLOOKUP(X2988,'Entity Types'!B:C,2,false)</f>
        <v>მირიან ნოზაძე (ს.კ. 38001005548) - ინდ. მეწარმე</v>
      </c>
      <c r="V2988" s="6" t="s">
        <v>13081</v>
      </c>
      <c r="W2988" s="6" t="s">
        <v>63</v>
      </c>
      <c r="X2988" s="6" t="s">
        <v>892</v>
      </c>
    </row>
    <row r="2989">
      <c r="A2989" s="5">
        <v>45800.54236236111</v>
      </c>
      <c r="B2989" s="6" t="s">
        <v>13889</v>
      </c>
      <c r="C2989" s="6" t="s">
        <v>9778</v>
      </c>
      <c r="D2989" s="1" t="str">
        <f>VLOOKUP(X2989,'Entity Types'!B:C,2,false)</f>
        <v>ინდ. მეწარმე</v>
      </c>
      <c r="E2989" s="1" t="b">
        <v>0</v>
      </c>
      <c r="F2989" s="6" t="s">
        <v>13890</v>
      </c>
      <c r="G2989" s="6" t="str">
        <f>VLOOKUP(W2989, Countries!B:H,7,false)</f>
        <v>საქართველო - GEO</v>
      </c>
      <c r="N2989" s="6" t="s">
        <v>80</v>
      </c>
      <c r="P2989" s="6" t="s">
        <v>13891</v>
      </c>
      <c r="S2989" s="6">
        <v>2761.0</v>
      </c>
      <c r="T2989" s="1" t="str">
        <f t="shared" si="1"/>
        <v>ICE002988</v>
      </c>
      <c r="U2989" s="1" t="str">
        <f>TRIM(B2989)&amp;" (ს.კ. "&amp;TRIM(F2989)&amp;") - "&amp;VLOOKUP(X2989,'Entity Types'!B:C,2,false)</f>
        <v>შალვა ჩილინდრიშვილი (ს.კ. 31001020813) - ინდ. მეწარმე</v>
      </c>
      <c r="V2989" s="6" t="s">
        <v>13081</v>
      </c>
      <c r="W2989" s="6" t="s">
        <v>63</v>
      </c>
      <c r="X2989" s="6" t="s">
        <v>892</v>
      </c>
    </row>
    <row r="2990">
      <c r="A2990" s="5">
        <v>45800.54236236111</v>
      </c>
      <c r="B2990" s="6" t="s">
        <v>13892</v>
      </c>
      <c r="C2990" s="6" t="s">
        <v>9778</v>
      </c>
      <c r="D2990" s="1" t="str">
        <f>VLOOKUP(X2990,'Entity Types'!B:C,2,false)</f>
        <v>შპს</v>
      </c>
      <c r="E2990" s="1" t="b">
        <v>0</v>
      </c>
      <c r="F2990" s="6" t="s">
        <v>13893</v>
      </c>
      <c r="G2990" s="6" t="str">
        <f>VLOOKUP(W2990, Countries!B:H,7,false)</f>
        <v>საქართველო - GEO</v>
      </c>
      <c r="N2990" s="6" t="s">
        <v>80</v>
      </c>
      <c r="P2990" s="6" t="s">
        <v>13894</v>
      </c>
      <c r="S2990" s="6" t="s">
        <v>13895</v>
      </c>
      <c r="T2990" s="1" t="str">
        <f t="shared" si="1"/>
        <v>ICE002989</v>
      </c>
      <c r="U2990" s="1" t="str">
        <f>TRIM(B2990)&amp;" (ს.კ. "&amp;TRIM(F2990)&amp;") - "&amp;VLOOKUP(X2990,'Entity Types'!B:C,2,false)</f>
        <v>პაპილონ (ს.კ. 415601502) - შპს</v>
      </c>
      <c r="V2990" s="6" t="s">
        <v>13081</v>
      </c>
      <c r="W2990" s="6" t="s">
        <v>63</v>
      </c>
      <c r="X2990" s="6" t="s">
        <v>64</v>
      </c>
    </row>
    <row r="2991">
      <c r="A2991" s="5">
        <v>45800.54236236111</v>
      </c>
      <c r="B2991" s="6" t="s">
        <v>13896</v>
      </c>
      <c r="C2991" s="6" t="s">
        <v>9778</v>
      </c>
      <c r="D2991" s="1" t="str">
        <f>VLOOKUP(X2991,'Entity Types'!B:C,2,false)</f>
        <v>ინდ. მეწარმე</v>
      </c>
      <c r="E2991" s="1" t="b">
        <v>0</v>
      </c>
      <c r="F2991" s="6" t="s">
        <v>13897</v>
      </c>
      <c r="G2991" s="6" t="str">
        <f>VLOOKUP(W2991, Countries!B:H,7,false)</f>
        <v>საქართველო - GEO</v>
      </c>
      <c r="N2991" s="6" t="s">
        <v>80</v>
      </c>
      <c r="P2991" s="6" t="s">
        <v>13898</v>
      </c>
      <c r="S2991" s="6">
        <v>2752.0</v>
      </c>
      <c r="T2991" s="1" t="str">
        <f t="shared" si="1"/>
        <v>ICE002990</v>
      </c>
      <c r="U2991" s="1" t="str">
        <f>TRIM(B2991)&amp;" (ს.კ. "&amp;TRIM(F2991)&amp;") - "&amp;VLOOKUP(X2991,'Entity Types'!B:C,2,false)</f>
        <v>დავით ფერაძე (ს.კ. 01011003823) - ინდ. მეწარმე</v>
      </c>
      <c r="V2991" s="6" t="s">
        <v>13081</v>
      </c>
      <c r="W2991" s="6" t="s">
        <v>63</v>
      </c>
      <c r="X2991" s="6" t="s">
        <v>892</v>
      </c>
    </row>
    <row r="2992">
      <c r="A2992" s="5">
        <v>45800.54236236111</v>
      </c>
      <c r="B2992" s="6" t="s">
        <v>13899</v>
      </c>
      <c r="C2992" s="6" t="s">
        <v>9778</v>
      </c>
      <c r="D2992" s="1" t="str">
        <f>VLOOKUP(X2992,'Entity Types'!B:C,2,false)</f>
        <v>შპს</v>
      </c>
      <c r="E2992" s="1" t="b">
        <v>0</v>
      </c>
      <c r="F2992" s="6" t="s">
        <v>13900</v>
      </c>
      <c r="G2992" s="6" t="str">
        <f>VLOOKUP(W2992, Countries!B:H,7,false)</f>
        <v>საქართველო - GEO</v>
      </c>
      <c r="N2992" s="6" t="s">
        <v>80</v>
      </c>
      <c r="P2992" s="6" t="s">
        <v>13901</v>
      </c>
      <c r="S2992" s="6" t="s">
        <v>13902</v>
      </c>
      <c r="T2992" s="1" t="str">
        <f t="shared" si="1"/>
        <v>ICE002991</v>
      </c>
      <c r="U2992" s="1" t="str">
        <f>TRIM(B2992)&amp;" (ს.კ. "&amp;TRIM(F2992)&amp;") - "&amp;VLOOKUP(X2992,'Entity Types'!B:C,2,false)</f>
        <v>სპეის გალაქსი (ს.კ. 426545535) - შპს</v>
      </c>
      <c r="V2992" s="6" t="s">
        <v>13081</v>
      </c>
      <c r="W2992" s="6" t="s">
        <v>63</v>
      </c>
      <c r="X2992" s="6" t="s">
        <v>64</v>
      </c>
    </row>
    <row r="2993">
      <c r="A2993" s="5">
        <v>45800.54236236111</v>
      </c>
      <c r="B2993" s="6" t="s">
        <v>13903</v>
      </c>
      <c r="C2993" s="6" t="s">
        <v>9778</v>
      </c>
      <c r="D2993" s="1" t="str">
        <f>VLOOKUP(X2993,'Entity Types'!B:C,2,false)</f>
        <v>შპს</v>
      </c>
      <c r="E2993" s="1" t="b">
        <v>0</v>
      </c>
      <c r="F2993" s="6" t="s">
        <v>13904</v>
      </c>
      <c r="G2993" s="6" t="str">
        <f>VLOOKUP(W2993, Countries!B:H,7,false)</f>
        <v>საქართველო - GEO</v>
      </c>
      <c r="N2993" s="6" t="s">
        <v>80</v>
      </c>
      <c r="P2993" s="6" t="s">
        <v>13905</v>
      </c>
      <c r="S2993" s="6">
        <v>2240.0</v>
      </c>
      <c r="T2993" s="1" t="str">
        <f t="shared" si="1"/>
        <v>ICE002992</v>
      </c>
      <c r="U2993" s="1" t="str">
        <f>TRIM(B2993)&amp;" (ს.კ. "&amp;TRIM(F2993)&amp;") - "&amp;VLOOKUP(X2993,'Entity Types'!B:C,2,false)</f>
        <v>ქრომი (ს.კ. 400231922) - შპს</v>
      </c>
      <c r="V2993" s="6" t="s">
        <v>13081</v>
      </c>
      <c r="W2993" s="6" t="s">
        <v>63</v>
      </c>
      <c r="X2993" s="6" t="s">
        <v>64</v>
      </c>
    </row>
    <row r="2994">
      <c r="A2994" s="5">
        <v>45800.54236236111</v>
      </c>
      <c r="B2994" s="6" t="s">
        <v>13906</v>
      </c>
      <c r="C2994" s="6" t="s">
        <v>9778</v>
      </c>
      <c r="D2994" s="1" t="str">
        <f>VLOOKUP(X2994,'Entity Types'!B:C,2,false)</f>
        <v>შპს</v>
      </c>
      <c r="E2994" s="1" t="b">
        <v>0</v>
      </c>
      <c r="F2994" s="6" t="s">
        <v>13907</v>
      </c>
      <c r="G2994" s="6" t="str">
        <f>VLOOKUP(W2994, Countries!B:H,7,false)</f>
        <v>საქართველო - GEO</v>
      </c>
      <c r="N2994" s="6" t="s">
        <v>80</v>
      </c>
      <c r="P2994" s="6" t="s">
        <v>13908</v>
      </c>
      <c r="S2994" s="6">
        <v>2746.0</v>
      </c>
      <c r="T2994" s="1" t="str">
        <f t="shared" si="1"/>
        <v>ICE002993</v>
      </c>
      <c r="U2994" s="1" t="str">
        <f>TRIM(B2994)&amp;" (ს.კ. "&amp;TRIM(F2994)&amp;") - "&amp;VLOOKUP(X2994,'Entity Types'!B:C,2,false)</f>
        <v>ბივ მოტორსი (ს.კ. 402014654) - შპს</v>
      </c>
      <c r="V2994" s="6" t="s">
        <v>13081</v>
      </c>
      <c r="W2994" s="6" t="s">
        <v>63</v>
      </c>
      <c r="X2994" s="6" t="s">
        <v>64</v>
      </c>
    </row>
    <row r="2995">
      <c r="A2995" s="5">
        <v>45800.54236236111</v>
      </c>
      <c r="B2995" s="6" t="s">
        <v>13909</v>
      </c>
      <c r="C2995" s="6" t="s">
        <v>9778</v>
      </c>
      <c r="D2995" s="1" t="str">
        <f>VLOOKUP(X2995,'Entity Types'!B:C,2,false)</f>
        <v>შპს</v>
      </c>
      <c r="E2995" s="1" t="b">
        <v>0</v>
      </c>
      <c r="F2995" s="6" t="s">
        <v>13910</v>
      </c>
      <c r="G2995" s="6" t="str">
        <f>VLOOKUP(W2995, Countries!B:H,7,false)</f>
        <v>საქართველო - GEO</v>
      </c>
      <c r="N2995" s="6" t="s">
        <v>80</v>
      </c>
      <c r="P2995" s="6" t="s">
        <v>13911</v>
      </c>
      <c r="S2995" s="6">
        <v>2733.0</v>
      </c>
      <c r="T2995" s="1" t="str">
        <f t="shared" si="1"/>
        <v>ICE002994</v>
      </c>
      <c r="U2995" s="1" t="str">
        <f>TRIM(B2995)&amp;" (ს.კ. "&amp;TRIM(F2995)&amp;") - "&amp;VLOOKUP(X2995,'Entity Types'!B:C,2,false)</f>
        <v>თედი 2011 (ს.კ. 445398329) - შპს</v>
      </c>
      <c r="V2995" s="6" t="s">
        <v>13081</v>
      </c>
      <c r="W2995" s="6" t="s">
        <v>63</v>
      </c>
      <c r="X2995" s="6" t="s">
        <v>64</v>
      </c>
    </row>
    <row r="2996">
      <c r="A2996" s="5">
        <v>45800.54236236111</v>
      </c>
      <c r="B2996" s="6" t="s">
        <v>13912</v>
      </c>
      <c r="C2996" s="6" t="s">
        <v>9778</v>
      </c>
      <c r="D2996" s="1" t="str">
        <f>VLOOKUP(X2996,'Entity Types'!B:C,2,false)</f>
        <v>შპს</v>
      </c>
      <c r="E2996" s="1" t="b">
        <v>0</v>
      </c>
      <c r="F2996" s="6" t="s">
        <v>13913</v>
      </c>
      <c r="G2996" s="6" t="str">
        <f>VLOOKUP(W2996, Countries!B:H,7,false)</f>
        <v>საქართველო - GEO</v>
      </c>
      <c r="N2996" s="6" t="s">
        <v>80</v>
      </c>
      <c r="P2996" s="6" t="s">
        <v>13914</v>
      </c>
      <c r="S2996" s="6">
        <v>2713.0</v>
      </c>
      <c r="T2996" s="1" t="str">
        <f t="shared" si="1"/>
        <v>ICE002995</v>
      </c>
      <c r="U2996" s="1" t="str">
        <f>TRIM(B2996)&amp;" (ს.კ. "&amp;TRIM(F2996)&amp;") - "&amp;VLOOKUP(X2996,'Entity Types'!B:C,2,false)</f>
        <v>მალი 99 (ს.კ. 405651539) - შპს</v>
      </c>
      <c r="V2996" s="6" t="s">
        <v>13081</v>
      </c>
      <c r="W2996" s="6" t="s">
        <v>63</v>
      </c>
      <c r="X2996" s="6" t="s">
        <v>64</v>
      </c>
    </row>
    <row r="2997">
      <c r="A2997" s="5">
        <v>45800.54236236111</v>
      </c>
      <c r="B2997" s="6" t="s">
        <v>13915</v>
      </c>
      <c r="C2997" s="6" t="s">
        <v>9778</v>
      </c>
      <c r="D2997" s="1" t="str">
        <f>VLOOKUP(X2997,'Entity Types'!B:C,2,false)</f>
        <v>შპს</v>
      </c>
      <c r="E2997" s="1" t="b">
        <v>0</v>
      </c>
      <c r="F2997" s="6" t="s">
        <v>13916</v>
      </c>
      <c r="G2997" s="6" t="str">
        <f>VLOOKUP(W2997, Countries!B:H,7,false)</f>
        <v>საქართველო - GEO</v>
      </c>
      <c r="N2997" s="6" t="s">
        <v>80</v>
      </c>
      <c r="P2997" s="6" t="s">
        <v>13917</v>
      </c>
      <c r="S2997" s="6" t="s">
        <v>13918</v>
      </c>
      <c r="T2997" s="1" t="str">
        <f t="shared" si="1"/>
        <v>ICE002996</v>
      </c>
      <c r="U2997" s="1" t="str">
        <f>TRIM(B2997)&amp;" (ს.კ. "&amp;TRIM(F2997)&amp;") - "&amp;VLOOKUP(X2997,'Entity Types'!B:C,2,false)</f>
        <v>სი-ემ-ჯი ჯგუფი (ს.კ. 200267889) - შპს</v>
      </c>
      <c r="V2997" s="6" t="s">
        <v>13081</v>
      </c>
      <c r="W2997" s="6" t="s">
        <v>63</v>
      </c>
      <c r="X2997" s="6" t="s">
        <v>64</v>
      </c>
    </row>
    <row r="2998">
      <c r="A2998" s="5">
        <v>45800.54236236111</v>
      </c>
      <c r="B2998" s="6" t="s">
        <v>13919</v>
      </c>
      <c r="C2998" s="6" t="s">
        <v>9778</v>
      </c>
      <c r="D2998" s="1" t="str">
        <f>VLOOKUP(X2998,'Entity Types'!B:C,2,false)</f>
        <v>ინდ. მეწარმე</v>
      </c>
      <c r="E2998" s="1" t="b">
        <v>0</v>
      </c>
      <c r="F2998" s="6" t="s">
        <v>13920</v>
      </c>
      <c r="G2998" s="6" t="str">
        <f>VLOOKUP(W2998, Countries!B:H,7,false)</f>
        <v>საქართველო - GEO</v>
      </c>
      <c r="N2998" s="6" t="s">
        <v>80</v>
      </c>
      <c r="P2998" s="6" t="s">
        <v>13921</v>
      </c>
      <c r="S2998" s="6" t="s">
        <v>13922</v>
      </c>
      <c r="T2998" s="1" t="str">
        <f t="shared" si="1"/>
        <v>ICE002997</v>
      </c>
      <c r="U2998" s="1" t="str">
        <f>TRIM(B2998)&amp;" (ს.კ. "&amp;TRIM(F2998)&amp;") - "&amp;VLOOKUP(X2998,'Entity Types'!B:C,2,false)</f>
        <v>ვახტანგ გაბისონია (ს.კ. 29001005566) - ინდ. მეწარმე</v>
      </c>
      <c r="V2998" s="6" t="s">
        <v>13081</v>
      </c>
      <c r="W2998" s="6" t="s">
        <v>63</v>
      </c>
      <c r="X2998" s="6" t="s">
        <v>892</v>
      </c>
    </row>
    <row r="2999">
      <c r="A2999" s="5">
        <v>45800.54236236111</v>
      </c>
      <c r="B2999" s="6" t="s">
        <v>13923</v>
      </c>
      <c r="C2999" s="6" t="s">
        <v>9778</v>
      </c>
      <c r="D2999" s="1" t="str">
        <f>VLOOKUP(X2999,'Entity Types'!B:C,2,false)</f>
        <v>ინდ. მეწარმე</v>
      </c>
      <c r="E2999" s="1" t="b">
        <v>0</v>
      </c>
      <c r="F2999" s="6" t="s">
        <v>13924</v>
      </c>
      <c r="G2999" s="6" t="str">
        <f>VLOOKUP(W2999, Countries!B:H,7,false)</f>
        <v>საქართველო - GEO</v>
      </c>
      <c r="N2999" s="6" t="s">
        <v>80</v>
      </c>
      <c r="P2999" s="6" t="s">
        <v>13925</v>
      </c>
      <c r="S2999" s="6">
        <v>2155.0</v>
      </c>
      <c r="T2999" s="1" t="str">
        <f t="shared" si="1"/>
        <v>ICE002998</v>
      </c>
      <c r="U2999" s="1" t="str">
        <f>TRIM(B2999)&amp;" (ს.კ. "&amp;TRIM(F2999)&amp;") - "&amp;VLOOKUP(X2999,'Entity Types'!B:C,2,false)</f>
        <v>იზა გაბაშვილი (ს.კ. 40001039791) - ინდ. მეწარმე</v>
      </c>
      <c r="V2999" s="6" t="s">
        <v>13081</v>
      </c>
      <c r="W2999" s="6" t="s">
        <v>63</v>
      </c>
      <c r="X2999" s="6" t="s">
        <v>892</v>
      </c>
    </row>
    <row r="3000">
      <c r="A3000" s="5">
        <v>45800.54236236111</v>
      </c>
      <c r="B3000" s="6" t="s">
        <v>13926</v>
      </c>
      <c r="C3000" s="6" t="s">
        <v>9778</v>
      </c>
      <c r="D3000" s="1" t="str">
        <f>VLOOKUP(X3000,'Entity Types'!B:C,2,false)</f>
        <v>შპს</v>
      </c>
      <c r="E3000" s="1" t="b">
        <v>0</v>
      </c>
      <c r="F3000" s="6" t="s">
        <v>13927</v>
      </c>
      <c r="G3000" s="6" t="str">
        <f>VLOOKUP(W3000, Countries!B:H,7,false)</f>
        <v>საქართველო - GEO</v>
      </c>
      <c r="N3000" s="6" t="s">
        <v>80</v>
      </c>
      <c r="P3000" s="6" t="s">
        <v>13928</v>
      </c>
      <c r="S3000" s="6">
        <v>2700.0</v>
      </c>
      <c r="T3000" s="1" t="str">
        <f t="shared" si="1"/>
        <v>ICE002999</v>
      </c>
      <c r="U3000" s="1" t="str">
        <f>TRIM(B3000)&amp;" (ს.კ. "&amp;TRIM(F3000)&amp;") - "&amp;VLOOKUP(X3000,'Entity Types'!B:C,2,false)</f>
        <v>ჯიუვე (ს.კ. 445603222) - შპს</v>
      </c>
      <c r="V3000" s="6" t="s">
        <v>13081</v>
      </c>
      <c r="W3000" s="6" t="s">
        <v>63</v>
      </c>
      <c r="X3000" s="6" t="s">
        <v>64</v>
      </c>
    </row>
    <row r="3001">
      <c r="A3001" s="5">
        <v>45800.54236236111</v>
      </c>
      <c r="B3001" s="6" t="s">
        <v>13929</v>
      </c>
      <c r="C3001" s="6" t="s">
        <v>9778</v>
      </c>
      <c r="D3001" s="1" t="str">
        <f>VLOOKUP(X3001,'Entity Types'!B:C,2,false)</f>
        <v>შპს</v>
      </c>
      <c r="E3001" s="1" t="b">
        <v>0</v>
      </c>
      <c r="F3001" s="6" t="s">
        <v>13930</v>
      </c>
      <c r="G3001" s="6" t="str">
        <f>VLOOKUP(W3001, Countries!B:H,7,false)</f>
        <v>საქართველო - GEO</v>
      </c>
      <c r="N3001" s="6" t="s">
        <v>80</v>
      </c>
      <c r="P3001" s="6" t="s">
        <v>13931</v>
      </c>
      <c r="S3001" s="6" t="s">
        <v>13932</v>
      </c>
      <c r="T3001" s="1" t="str">
        <f t="shared" si="1"/>
        <v>ICE003000</v>
      </c>
      <c r="U3001" s="1" t="str">
        <f>TRIM(B3001)&amp;" (ს.კ. "&amp;TRIM(F3001)&amp;") - "&amp;VLOOKUP(X3001,'Entity Types'!B:C,2,false)</f>
        <v>ჯი ენდ ჯი (ს.კ. 445424988) - შპს</v>
      </c>
      <c r="V3001" s="6" t="s">
        <v>13081</v>
      </c>
      <c r="W3001" s="6" t="s">
        <v>63</v>
      </c>
      <c r="X3001" s="6" t="s">
        <v>64</v>
      </c>
    </row>
    <row r="3002">
      <c r="A3002" s="5">
        <v>45800.54236236111</v>
      </c>
      <c r="B3002" s="6" t="s">
        <v>13933</v>
      </c>
      <c r="C3002" s="6" t="s">
        <v>9778</v>
      </c>
      <c r="D3002" s="1" t="str">
        <f>VLOOKUP(X3002,'Entity Types'!B:C,2,false)</f>
        <v>შპს</v>
      </c>
      <c r="E3002" s="1" t="b">
        <v>0</v>
      </c>
      <c r="F3002" s="6" t="s">
        <v>13934</v>
      </c>
      <c r="G3002" s="6" t="str">
        <f>VLOOKUP(W3002, Countries!B:H,7,false)</f>
        <v>საქართველო - GEO</v>
      </c>
      <c r="N3002" s="6" t="s">
        <v>80</v>
      </c>
      <c r="P3002" s="6" t="s">
        <v>13935</v>
      </c>
      <c r="S3002" s="6" t="s">
        <v>13936</v>
      </c>
      <c r="T3002" s="1" t="str">
        <f t="shared" si="1"/>
        <v>ICE003001</v>
      </c>
      <c r="U3002" s="1" t="str">
        <f>TRIM(B3002)&amp;" (ს.კ. "&amp;TRIM(F3002)&amp;") - "&amp;VLOOKUP(X3002,'Entity Types'!B:C,2,false)</f>
        <v>ტექნო მოლი (ს.კ. 445585233) - შპს</v>
      </c>
      <c r="V3002" s="6" t="s">
        <v>13081</v>
      </c>
      <c r="W3002" s="6" t="s">
        <v>63</v>
      </c>
      <c r="X3002" s="6" t="s">
        <v>64</v>
      </c>
    </row>
    <row r="3003">
      <c r="A3003" s="5">
        <v>45800.54236236111</v>
      </c>
      <c r="B3003" s="6" t="s">
        <v>13937</v>
      </c>
      <c r="C3003" s="6" t="s">
        <v>9778</v>
      </c>
      <c r="D3003" s="1" t="str">
        <f>VLOOKUP(X3003,'Entity Types'!B:C,2,false)</f>
        <v>ინდ. მეწარმე</v>
      </c>
      <c r="E3003" s="1" t="b">
        <v>0</v>
      </c>
      <c r="F3003" s="6" t="s">
        <v>13938</v>
      </c>
      <c r="G3003" s="6" t="str">
        <f>VLOOKUP(W3003, Countries!B:H,7,false)</f>
        <v>საქართველო - GEO</v>
      </c>
      <c r="N3003" s="6" t="s">
        <v>80</v>
      </c>
      <c r="P3003" s="6" t="s">
        <v>13939</v>
      </c>
      <c r="S3003" s="6">
        <v>2770.0</v>
      </c>
      <c r="T3003" s="1" t="str">
        <f t="shared" si="1"/>
        <v>ICE003002</v>
      </c>
      <c r="U3003" s="1" t="str">
        <f>TRIM(B3003)&amp;" (ს.კ. "&amp;TRIM(F3003)&amp;") - "&amp;VLOOKUP(X3003,'Entity Types'!B:C,2,false)</f>
        <v>ნინო კაციტაძე (ს.კ. 38001005074) - ინდ. მეწარმე</v>
      </c>
      <c r="V3003" s="6" t="s">
        <v>13081</v>
      </c>
      <c r="W3003" s="6" t="s">
        <v>63</v>
      </c>
      <c r="X3003" s="6" t="s">
        <v>892</v>
      </c>
    </row>
    <row r="3004">
      <c r="A3004" s="5">
        <v>45800.54236236111</v>
      </c>
      <c r="B3004" s="6" t="s">
        <v>13940</v>
      </c>
      <c r="C3004" s="6" t="s">
        <v>9778</v>
      </c>
      <c r="D3004" s="1" t="str">
        <f>VLOOKUP(X3004,'Entity Types'!B:C,2,false)</f>
        <v>ინდ. მეწარმე</v>
      </c>
      <c r="E3004" s="1" t="b">
        <v>0</v>
      </c>
      <c r="F3004" s="6" t="s">
        <v>13941</v>
      </c>
      <c r="G3004" s="6" t="str">
        <f>VLOOKUP(W3004, Countries!B:H,7,false)</f>
        <v>საქართველო - GEO</v>
      </c>
      <c r="N3004" s="6" t="s">
        <v>80</v>
      </c>
      <c r="P3004" s="6" t="s">
        <v>13942</v>
      </c>
      <c r="S3004" s="6">
        <v>2680.0</v>
      </c>
      <c r="T3004" s="1" t="str">
        <f t="shared" si="1"/>
        <v>ICE003003</v>
      </c>
      <c r="U3004" s="1" t="str">
        <f>TRIM(B3004)&amp;" (ს.კ. "&amp;TRIM(F3004)&amp;") - "&amp;VLOOKUP(X3004,'Entity Types'!B:C,2,false)</f>
        <v>შოთა მუმლაძე (ს.კ. 01010020140) - ინდ. მეწარმე</v>
      </c>
      <c r="V3004" s="6" t="s">
        <v>13081</v>
      </c>
      <c r="W3004" s="6" t="s">
        <v>63</v>
      </c>
      <c r="X3004" s="6" t="s">
        <v>892</v>
      </c>
    </row>
    <row r="3005">
      <c r="A3005" s="5">
        <v>45800.54236236111</v>
      </c>
      <c r="B3005" s="6" t="s">
        <v>13943</v>
      </c>
      <c r="C3005" s="6" t="s">
        <v>9778</v>
      </c>
      <c r="D3005" s="1" t="str">
        <f>VLOOKUP(X3005,'Entity Types'!B:C,2,false)</f>
        <v>შპს</v>
      </c>
      <c r="E3005" s="1" t="b">
        <v>0</v>
      </c>
      <c r="F3005" s="6" t="s">
        <v>13944</v>
      </c>
      <c r="G3005" s="6" t="str">
        <f>VLOOKUP(W3005, Countries!B:H,7,false)</f>
        <v>საქართველო - GEO</v>
      </c>
      <c r="N3005" s="6" t="s">
        <v>80</v>
      </c>
      <c r="P3005" s="6" t="s">
        <v>13945</v>
      </c>
      <c r="S3005" s="6">
        <v>2493.0</v>
      </c>
      <c r="T3005" s="1" t="str">
        <f t="shared" si="1"/>
        <v>ICE003004</v>
      </c>
      <c r="U3005" s="1" t="str">
        <f>TRIM(B3005)&amp;" (ს.კ. "&amp;TRIM(F3005)&amp;") - "&amp;VLOOKUP(X3005,'Entity Types'!B:C,2,false)</f>
        <v>ცერ ენდ გული (ს.კ. 415603369) - შპს</v>
      </c>
      <c r="V3005" s="6" t="s">
        <v>13081</v>
      </c>
      <c r="W3005" s="6" t="s">
        <v>63</v>
      </c>
      <c r="X3005" s="6" t="s">
        <v>64</v>
      </c>
    </row>
    <row r="3006">
      <c r="A3006" s="5">
        <v>45800.54236236111</v>
      </c>
      <c r="B3006" s="6" t="s">
        <v>10103</v>
      </c>
      <c r="C3006" s="6" t="s">
        <v>9778</v>
      </c>
      <c r="D3006" s="1" t="str">
        <f>VLOOKUP(X3006,'Entity Types'!B:C,2,false)</f>
        <v>შპს</v>
      </c>
      <c r="E3006" s="1" t="b">
        <v>0</v>
      </c>
      <c r="F3006" s="6" t="s">
        <v>13946</v>
      </c>
      <c r="G3006" s="6" t="str">
        <f>VLOOKUP(W3006, Countries!B:H,7,false)</f>
        <v>საქართველო - GEO</v>
      </c>
      <c r="N3006" s="6" t="s">
        <v>80</v>
      </c>
      <c r="P3006" s="6" t="s">
        <v>13947</v>
      </c>
      <c r="S3006" s="6">
        <v>2354.0</v>
      </c>
      <c r="T3006" s="1" t="str">
        <f t="shared" si="1"/>
        <v>ICE003005</v>
      </c>
      <c r="U3006" s="1" t="str">
        <f>TRIM(B3006)&amp;" (ს.კ. "&amp;TRIM(F3006)&amp;") - "&amp;VLOOKUP(X3006,'Entity Types'!B:C,2,false)</f>
        <v>დაგი (ს.კ. 400261658) - შპს</v>
      </c>
      <c r="V3006" s="6" t="s">
        <v>13081</v>
      </c>
      <c r="W3006" s="6" t="s">
        <v>63</v>
      </c>
      <c r="X3006" s="6" t="s">
        <v>64</v>
      </c>
    </row>
    <row r="3007">
      <c r="A3007" s="5">
        <v>45804.700893587964</v>
      </c>
      <c r="B3007" s="6" t="s">
        <v>5778</v>
      </c>
      <c r="C3007" s="6" t="s">
        <v>9789</v>
      </c>
      <c r="D3007" s="1" t="str">
        <f>VLOOKUP(X3007,'Entity Types'!B:C,2,false)</f>
        <v>ფიზ. პირი</v>
      </c>
      <c r="E3007" s="1" t="b">
        <v>1</v>
      </c>
      <c r="F3007" s="6" t="s">
        <v>13948</v>
      </c>
      <c r="G3007" s="6" t="str">
        <f>VLOOKUP(W3007, Countries!B:H,7,false)</f>
        <v>საქართველო - GEO</v>
      </c>
      <c r="N3007" s="6" t="s">
        <v>13949</v>
      </c>
      <c r="P3007" s="6" t="s">
        <v>13950</v>
      </c>
      <c r="T3007" s="1" t="str">
        <f t="shared" si="1"/>
        <v>ICE003006</v>
      </c>
      <c r="U3007" s="1" t="str">
        <f>TRIM(B3007)&amp;" (ს.კ. "&amp;TRIM(F3007)&amp;") - "&amp;VLOOKUP(X3007,'Entity Types'!B:C,2,false)</f>
        <v>ჯემალ კაკაბაძე (ს.კ. 61006069723) - ფიზ. პირი</v>
      </c>
      <c r="V3007" s="6" t="s">
        <v>62</v>
      </c>
      <c r="W3007" s="6" t="s">
        <v>63</v>
      </c>
      <c r="X3007" s="6" t="s">
        <v>92</v>
      </c>
    </row>
    <row r="3008">
      <c r="A3008" s="5">
        <v>45805.417378275466</v>
      </c>
      <c r="B3008" s="6" t="s">
        <v>13951</v>
      </c>
      <c r="C3008" s="6" t="s">
        <v>9778</v>
      </c>
      <c r="D3008" s="1" t="str">
        <f>VLOOKUP(X3008,'Entity Types'!B:C,2,false)</f>
        <v>შპს</v>
      </c>
      <c r="E3008" s="1" t="b">
        <v>0</v>
      </c>
      <c r="F3008" s="6" t="s">
        <v>13952</v>
      </c>
      <c r="G3008" s="6" t="str">
        <f>VLOOKUP(W3008, Countries!B:H,7,false)</f>
        <v>საქართველო - GEO</v>
      </c>
      <c r="N3008" s="6" t="s">
        <v>80</v>
      </c>
      <c r="P3008" s="6" t="s">
        <v>13953</v>
      </c>
      <c r="S3008" s="6">
        <v>2768.0</v>
      </c>
      <c r="T3008" s="1" t="str">
        <f t="shared" si="1"/>
        <v>ICE003007</v>
      </c>
      <c r="U3008" s="1" t="str">
        <f>TRIM(B3008)&amp;" (ს.კ. "&amp;TRIM(F3008)&amp;") - "&amp;VLOOKUP(X3008,'Entity Types'!B:C,2,false)</f>
        <v>ანაგი არტ ჰაუსი (ს.კ. 404630716) - შპს</v>
      </c>
      <c r="V3008" s="6" t="s">
        <v>13081</v>
      </c>
      <c r="W3008" s="6" t="s">
        <v>63</v>
      </c>
      <c r="X3008" s="6" t="s">
        <v>64</v>
      </c>
    </row>
    <row r="3009">
      <c r="A3009" s="5">
        <v>45805.680130520836</v>
      </c>
      <c r="B3009" s="6" t="s">
        <v>13954</v>
      </c>
      <c r="C3009" s="6" t="s">
        <v>9778</v>
      </c>
      <c r="D3009" s="1" t="str">
        <f>VLOOKUP(X3009,'Entity Types'!B:C,2,false)</f>
        <v>ფიზ. პირი</v>
      </c>
      <c r="E3009" s="1" t="b">
        <v>1</v>
      </c>
      <c r="F3009" s="6" t="s">
        <v>13955</v>
      </c>
      <c r="G3009" s="6" t="str">
        <f>VLOOKUP(W3009, Countries!B:H,7,false)</f>
        <v>საქართველო - GEO</v>
      </c>
      <c r="N3009" s="6" t="s">
        <v>13956</v>
      </c>
      <c r="P3009" s="6" t="s">
        <v>13957</v>
      </c>
      <c r="S3009" s="6">
        <v>2762.0</v>
      </c>
      <c r="T3009" s="1" t="str">
        <f t="shared" si="1"/>
        <v>ICE003008</v>
      </c>
      <c r="U3009" s="1" t="str">
        <f>TRIM(B3009)&amp;" (ს.კ. "&amp;TRIM(F3009)&amp;") - "&amp;VLOOKUP(X3009,'Entity Types'!B:C,2,false)</f>
        <v>ნიკო ცოფურაშვილი (ს.კ. 12001087716) - ფიზ. პირი</v>
      </c>
      <c r="V3009" s="6" t="s">
        <v>13081</v>
      </c>
      <c r="W3009" s="6" t="s">
        <v>63</v>
      </c>
      <c r="X3009" s="6" t="s">
        <v>92</v>
      </c>
    </row>
    <row r="3010">
      <c r="A3010" s="5">
        <v>45806.50823128472</v>
      </c>
      <c r="B3010" s="6" t="s">
        <v>13958</v>
      </c>
      <c r="C3010" s="6" t="s">
        <v>9778</v>
      </c>
      <c r="D3010" s="1" t="str">
        <f>VLOOKUP(X3010,'Entity Types'!B:C,2,false)</f>
        <v>შპს</v>
      </c>
      <c r="E3010" s="1" t="b">
        <v>0</v>
      </c>
      <c r="F3010" s="6" t="s">
        <v>13959</v>
      </c>
      <c r="G3010" s="6" t="str">
        <f>VLOOKUP(W3010, Countries!B:H,7,false)</f>
        <v>საქართველო - GEO</v>
      </c>
      <c r="N3010" s="6" t="s">
        <v>80</v>
      </c>
      <c r="P3010" s="6" t="s">
        <v>13960</v>
      </c>
      <c r="S3010" s="6">
        <v>2771.0</v>
      </c>
      <c r="T3010" s="1" t="str">
        <f t="shared" si="1"/>
        <v>ICE003009</v>
      </c>
      <c r="U3010" s="1" t="str">
        <f>TRIM(B3010)&amp;" (ს.კ. "&amp;TRIM(F3010)&amp;") - "&amp;VLOOKUP(X3010,'Entity Types'!B:C,2,false)</f>
        <v>მეტრო ჰოლდინგი (ს.კ. 404512933) - შპს</v>
      </c>
      <c r="V3010" s="6" t="s">
        <v>13081</v>
      </c>
      <c r="W3010" s="6" t="s">
        <v>63</v>
      </c>
      <c r="X3010" s="6" t="s">
        <v>64</v>
      </c>
    </row>
    <row r="3011">
      <c r="A3011" s="5">
        <v>45806.50823128472</v>
      </c>
      <c r="B3011" s="6" t="s">
        <v>13961</v>
      </c>
      <c r="C3011" s="6" t="s">
        <v>9778</v>
      </c>
      <c r="D3011" s="1" t="str">
        <f>VLOOKUP(X3011,'Entity Types'!B:C,2,false)</f>
        <v>ფიზ. პირი</v>
      </c>
      <c r="E3011" s="1" t="b">
        <v>1</v>
      </c>
      <c r="F3011" s="6" t="s">
        <v>13962</v>
      </c>
      <c r="G3011" s="6" t="str">
        <f>VLOOKUP(W3011, Countries!B:H,7,false)</f>
        <v>საქართველო - GEO</v>
      </c>
      <c r="N3011" s="6" t="s">
        <v>13963</v>
      </c>
      <c r="P3011" s="6" t="s">
        <v>13964</v>
      </c>
      <c r="T3011" s="1" t="str">
        <f t="shared" si="1"/>
        <v>ICE003010</v>
      </c>
      <c r="U3011" s="1" t="str">
        <f>TRIM(B3011)&amp;" (ს.კ. "&amp;TRIM(F3011)&amp;") - "&amp;VLOOKUP(X3011,'Entity Types'!B:C,2,false)</f>
        <v>მამუკა ხინკილაძე (ს.კ. 61006055661) - ფიზ. პირი</v>
      </c>
      <c r="V3011" s="6" t="s">
        <v>13081</v>
      </c>
      <c r="W3011" s="6" t="s">
        <v>63</v>
      </c>
      <c r="X3011" s="6" t="s">
        <v>92</v>
      </c>
    </row>
    <row r="3012">
      <c r="A3012" s="5">
        <v>45806.890644618055</v>
      </c>
      <c r="B3012" s="6" t="s">
        <v>13965</v>
      </c>
      <c r="C3012" s="6" t="s">
        <v>9789</v>
      </c>
      <c r="D3012" s="1" t="str">
        <f>VLOOKUP(X3012,'Entity Types'!B:C,2,false)</f>
        <v>ფიზ. პირი</v>
      </c>
      <c r="E3012" s="1" t="b">
        <v>1</v>
      </c>
      <c r="F3012" s="6" t="s">
        <v>13966</v>
      </c>
      <c r="G3012" s="6" t="str">
        <f>VLOOKUP(W3012, Countries!B:H,7,false)</f>
        <v>საქართველო - GEO</v>
      </c>
      <c r="N3012" s="6" t="s">
        <v>13967</v>
      </c>
      <c r="P3012" s="6" t="s">
        <v>13968</v>
      </c>
      <c r="T3012" s="1" t="str">
        <f t="shared" si="1"/>
        <v>ICE003011</v>
      </c>
      <c r="U3012" s="1" t="str">
        <f>TRIM(B3012)&amp;" (ს.კ. "&amp;TRIM(F3012)&amp;") - "&amp;VLOOKUP(X3012,'Entity Types'!B:C,2,false)</f>
        <v>ზურაბ მძევაშვილი (ს.კ. 31001020458) - ფიზ. პირი</v>
      </c>
      <c r="V3012" s="6" t="s">
        <v>62</v>
      </c>
      <c r="W3012" s="6" t="s">
        <v>63</v>
      </c>
      <c r="X3012" s="6" t="s">
        <v>92</v>
      </c>
    </row>
    <row r="3013">
      <c r="A3013" s="5">
        <v>45806.94201759259</v>
      </c>
      <c r="B3013" s="6" t="s">
        <v>13969</v>
      </c>
      <c r="C3013" s="6" t="s">
        <v>9778</v>
      </c>
      <c r="D3013" s="1" t="str">
        <f>VLOOKUP(X3013,'Entity Types'!B:C,2,false)</f>
        <v>შპს</v>
      </c>
      <c r="E3013" s="1" t="b">
        <v>0</v>
      </c>
      <c r="F3013" s="6" t="s">
        <v>13970</v>
      </c>
      <c r="G3013" s="6" t="str">
        <f>VLOOKUP(W3013, Countries!B:H,7,false)</f>
        <v>საქართველო - GEO</v>
      </c>
      <c r="N3013" s="6" t="s">
        <v>80</v>
      </c>
      <c r="P3013" s="6" t="s">
        <v>13971</v>
      </c>
      <c r="S3013" s="6">
        <v>2156.0</v>
      </c>
      <c r="T3013" s="1" t="str">
        <f t="shared" si="1"/>
        <v>ICE003012</v>
      </c>
      <c r="U3013" s="1" t="str">
        <f>TRIM(B3013)&amp;" (ს.კ. "&amp;TRIM(F3013)&amp;") - "&amp;VLOOKUP(X3013,'Entity Types'!B:C,2,false)</f>
        <v>შარმ ტრეიდინგი (ს.კ. 211397004) - შპს</v>
      </c>
      <c r="V3013" s="6" t="s">
        <v>62</v>
      </c>
      <c r="W3013" s="6" t="s">
        <v>63</v>
      </c>
      <c r="X3013" s="6" t="s">
        <v>64</v>
      </c>
    </row>
    <row r="3014">
      <c r="A3014" s="5">
        <v>45806.97285960648</v>
      </c>
      <c r="B3014" s="6" t="s">
        <v>13972</v>
      </c>
      <c r="C3014" s="6" t="s">
        <v>9778</v>
      </c>
      <c r="D3014" s="1" t="str">
        <f>VLOOKUP(X3014,'Entity Types'!B:C,2,false)</f>
        <v>შპს</v>
      </c>
      <c r="E3014" s="1" t="b">
        <v>0</v>
      </c>
      <c r="F3014" s="6" t="s">
        <v>13973</v>
      </c>
      <c r="G3014" s="6" t="str">
        <f>VLOOKUP(W3014, Countries!B:H,7,false)</f>
        <v>საქართველო - GEO</v>
      </c>
      <c r="N3014" s="6" t="s">
        <v>13974</v>
      </c>
      <c r="P3014" s="6" t="s">
        <v>13975</v>
      </c>
      <c r="S3014" s="6">
        <v>2764.0</v>
      </c>
      <c r="T3014" s="1" t="str">
        <f t="shared" si="1"/>
        <v>ICE003013</v>
      </c>
      <c r="U3014" s="1" t="str">
        <f>TRIM(B3014)&amp;" (ს.კ. "&amp;TRIM(F3014)&amp;") - "&amp;VLOOKUP(X3014,'Entity Types'!B:C,2,false)</f>
        <v>ტოკიო ჰოტელ (ს.კ. 402229423) - შპს</v>
      </c>
      <c r="V3014" s="6" t="s">
        <v>62</v>
      </c>
      <c r="W3014" s="6" t="s">
        <v>63</v>
      </c>
      <c r="X3014" s="6" t="s">
        <v>64</v>
      </c>
    </row>
    <row r="3015">
      <c r="A3015" s="5">
        <v>45807.556514502314</v>
      </c>
      <c r="B3015" s="6" t="s">
        <v>13976</v>
      </c>
      <c r="C3015" s="6" t="s">
        <v>9778</v>
      </c>
      <c r="D3015" s="1" t="str">
        <f>VLOOKUP(X3015,'Entity Types'!B:C,2,false)</f>
        <v>შპს</v>
      </c>
      <c r="E3015" s="1" t="b">
        <v>0</v>
      </c>
      <c r="F3015" s="6" t="s">
        <v>13977</v>
      </c>
      <c r="G3015" s="6" t="str">
        <f>VLOOKUP(W3015, Countries!B:H,7,false)</f>
        <v>საქართველო - GEO</v>
      </c>
      <c r="N3015" s="6" t="s">
        <v>80</v>
      </c>
      <c r="P3015" s="6" t="s">
        <v>13978</v>
      </c>
      <c r="S3015" s="6">
        <v>2774.0</v>
      </c>
      <c r="T3015" s="1" t="str">
        <f t="shared" si="1"/>
        <v>ICE003014</v>
      </c>
      <c r="U3015" s="1" t="str">
        <f>TRIM(B3015)&amp;" (ს.კ. "&amp;TRIM(F3015)&amp;") - "&amp;VLOOKUP(X3015,'Entity Types'!B:C,2,false)</f>
        <v>საკენი ბიოგრაფი (ს.კ. 404651015) - შპს</v>
      </c>
      <c r="V3015" s="6" t="s">
        <v>13081</v>
      </c>
      <c r="W3015" s="6" t="s">
        <v>63</v>
      </c>
      <c r="X3015" s="6" t="s">
        <v>64</v>
      </c>
    </row>
    <row r="3016">
      <c r="A3016" s="5">
        <v>45807.68016875</v>
      </c>
      <c r="B3016" s="6" t="s">
        <v>2891</v>
      </c>
      <c r="C3016" s="6" t="s">
        <v>9778</v>
      </c>
      <c r="D3016" s="1" t="str">
        <f>VLOOKUP(X3016,'Entity Types'!B:C,2,false)</f>
        <v>ფიზ. პირი</v>
      </c>
      <c r="E3016" s="1" t="b">
        <v>1</v>
      </c>
      <c r="F3016" s="6" t="s">
        <v>2892</v>
      </c>
      <c r="G3016" s="6" t="str">
        <f>VLOOKUP(W3016, Countries!B:H,7,false)</f>
        <v>საქართველო - GEO</v>
      </c>
      <c r="N3016" s="6" t="s">
        <v>13979</v>
      </c>
      <c r="P3016" s="6" t="s">
        <v>13980</v>
      </c>
      <c r="T3016" s="1" t="str">
        <f t="shared" si="1"/>
        <v>ICE003015</v>
      </c>
      <c r="U3016" s="1" t="str">
        <f>TRIM(B3016)&amp;" (ს.კ. "&amp;TRIM(F3016)&amp;") - "&amp;VLOOKUP(X3016,'Entity Types'!B:C,2,false)</f>
        <v>ელდარ ნებიერიძე (ს.კ. 01008016009) - ფიზ. პირი</v>
      </c>
      <c r="V3016" s="6" t="s">
        <v>13081</v>
      </c>
      <c r="W3016" s="6" t="s">
        <v>63</v>
      </c>
      <c r="X3016" s="6" t="s">
        <v>92</v>
      </c>
    </row>
    <row r="3017">
      <c r="A3017" s="5">
        <v>45810.58043828704</v>
      </c>
      <c r="B3017" s="6" t="s">
        <v>13981</v>
      </c>
      <c r="C3017" s="6" t="s">
        <v>9789</v>
      </c>
      <c r="D3017" s="1" t="str">
        <f>VLOOKUP(X3017,'Entity Types'!B:C,2,false)</f>
        <v>ფიზ. პირი</v>
      </c>
      <c r="E3017" s="1" t="b">
        <v>1</v>
      </c>
      <c r="F3017" s="6" t="s">
        <v>13982</v>
      </c>
      <c r="G3017" s="6" t="str">
        <f>VLOOKUP(W3017, Countries!B:H,7,false)</f>
        <v>საქართველო - GEO</v>
      </c>
      <c r="N3017" s="6" t="s">
        <v>13983</v>
      </c>
      <c r="P3017" s="6" t="s">
        <v>13984</v>
      </c>
      <c r="S3017" s="6">
        <v>2772.0</v>
      </c>
      <c r="T3017" s="1" t="str">
        <f t="shared" si="1"/>
        <v>ICE003016</v>
      </c>
      <c r="U3017" s="1" t="str">
        <f>TRIM(B3017)&amp;" (ს.კ. "&amp;TRIM(F3017)&amp;") - "&amp;VLOOKUP(X3017,'Entity Types'!B:C,2,false)</f>
        <v>რუსლან ბაირამოვი (ს.კ. 10001057991) - ფიზ. პირი</v>
      </c>
      <c r="V3017" s="6" t="s">
        <v>62</v>
      </c>
      <c r="W3017" s="6" t="s">
        <v>63</v>
      </c>
      <c r="X3017" s="6" t="s">
        <v>92</v>
      </c>
    </row>
    <row r="3018">
      <c r="A3018" s="5">
        <v>45811.670349803244</v>
      </c>
      <c r="B3018" s="6" t="s">
        <v>13985</v>
      </c>
      <c r="C3018" s="6" t="s">
        <v>9778</v>
      </c>
      <c r="D3018" s="1" t="str">
        <f>VLOOKUP(X3018,'Entity Types'!B:C,2,false)</f>
        <v>ინდ. მეწარმე</v>
      </c>
      <c r="E3018" s="1" t="b">
        <v>0</v>
      </c>
      <c r="F3018" s="6" t="s">
        <v>13986</v>
      </c>
      <c r="G3018" s="6" t="str">
        <f>VLOOKUP(W3018, Countries!B:H,7,false)</f>
        <v>საქართველო - GEO</v>
      </c>
      <c r="N3018" s="6" t="s">
        <v>13987</v>
      </c>
      <c r="P3018" s="6" t="s">
        <v>13988</v>
      </c>
      <c r="S3018" s="6">
        <v>2766.0</v>
      </c>
      <c r="T3018" s="1" t="str">
        <f t="shared" si="1"/>
        <v>ICE003017</v>
      </c>
      <c r="U3018" s="1" t="str">
        <f>TRIM(B3018)&amp;" (ს.კ. "&amp;TRIM(F3018)&amp;") - "&amp;VLOOKUP(X3018,'Entity Types'!B:C,2,false)</f>
        <v>გიორგი შავლოხაშვილი (ს.კ. 01026011590) - ინდ. მეწარმე</v>
      </c>
      <c r="V3018" s="6" t="s">
        <v>13081</v>
      </c>
      <c r="W3018" s="6" t="s">
        <v>63</v>
      </c>
      <c r="X3018" s="6" t="s">
        <v>892</v>
      </c>
    </row>
    <row r="3019">
      <c r="A3019" s="5">
        <v>45811.743365104165</v>
      </c>
      <c r="B3019" s="6" t="s">
        <v>13989</v>
      </c>
      <c r="C3019" s="6" t="s">
        <v>9778</v>
      </c>
      <c r="D3019" s="1" t="str">
        <f>VLOOKUP(X3019,'Entity Types'!B:C,2,false)</f>
        <v>ფიზ. პირი</v>
      </c>
      <c r="E3019" s="1" t="b">
        <v>1</v>
      </c>
      <c r="F3019" s="6" t="s">
        <v>13990</v>
      </c>
      <c r="G3019" s="6" t="str">
        <f>VLOOKUP(W3019, Countries!B:H,7,false)</f>
        <v>საქართველო - GEO</v>
      </c>
      <c r="N3019" s="6" t="s">
        <v>80</v>
      </c>
      <c r="P3019" s="6" t="s">
        <v>13991</v>
      </c>
      <c r="T3019" s="1" t="str">
        <f t="shared" si="1"/>
        <v>ICE003018</v>
      </c>
      <c r="U3019" s="1" t="str">
        <f>TRIM(B3019)&amp;" (ს.კ. "&amp;TRIM(F3019)&amp;") - "&amp;VLOOKUP(X3019,'Entity Types'!B:C,2,false)</f>
        <v>ნაკაშიძე ომარი (ს.კ. 61001035832) - ფიზ. პირი</v>
      </c>
      <c r="V3019" s="6" t="s">
        <v>13081</v>
      </c>
      <c r="W3019" s="6" t="s">
        <v>63</v>
      </c>
      <c r="X3019" s="6" t="s">
        <v>92</v>
      </c>
    </row>
    <row r="3020">
      <c r="A3020" s="5">
        <v>45812.49407738426</v>
      </c>
      <c r="B3020" s="6" t="s">
        <v>4148</v>
      </c>
      <c r="C3020" s="6" t="s">
        <v>9778</v>
      </c>
      <c r="D3020" s="1" t="str">
        <f>VLOOKUP(X3020,'Entity Types'!B:C,2,false)</f>
        <v>ფიზ. პირი</v>
      </c>
      <c r="E3020" s="1" t="b">
        <v>1</v>
      </c>
      <c r="F3020" s="6" t="s">
        <v>13992</v>
      </c>
      <c r="G3020" s="6" t="str">
        <f>VLOOKUP(W3020, Countries!B:H,7,false)</f>
        <v>საქართველო - GEO</v>
      </c>
      <c r="N3020" s="6" t="s">
        <v>13993</v>
      </c>
      <c r="P3020" s="6" t="s">
        <v>13994</v>
      </c>
      <c r="S3020" s="6">
        <v>2767.0</v>
      </c>
      <c r="T3020" s="1" t="str">
        <f t="shared" si="1"/>
        <v>ICE003019</v>
      </c>
      <c r="U3020" s="1" t="str">
        <f>TRIM(B3020)&amp;" (ს.კ. "&amp;TRIM(F3020)&amp;") - "&amp;VLOOKUP(X3020,'Entity Types'!B:C,2,false)</f>
        <v>გიორგი გაგნიძე (ს.კ. 01027071724) - ფიზ. პირი</v>
      </c>
      <c r="V3020" s="6" t="s">
        <v>13081</v>
      </c>
      <c r="W3020" s="6" t="s">
        <v>63</v>
      </c>
      <c r="X3020" s="6" t="s">
        <v>92</v>
      </c>
    </row>
    <row r="3021">
      <c r="A3021" s="5">
        <v>45814.702731157406</v>
      </c>
      <c r="B3021" s="6" t="s">
        <v>13995</v>
      </c>
      <c r="C3021" s="6" t="s">
        <v>9778</v>
      </c>
      <c r="D3021" s="1" t="str">
        <f>VLOOKUP(X3021,'Entity Types'!B:C,2,false)</f>
        <v>ფიზ. პირი</v>
      </c>
      <c r="E3021" s="1" t="b">
        <v>1</v>
      </c>
      <c r="F3021" s="6" t="s">
        <v>13996</v>
      </c>
      <c r="G3021" s="6" t="str">
        <f>VLOOKUP(W3021, Countries!B:H,7,false)</f>
        <v>საქართველო - GEO</v>
      </c>
      <c r="N3021" s="6" t="s">
        <v>13997</v>
      </c>
      <c r="P3021" s="6" t="s">
        <v>13998</v>
      </c>
      <c r="T3021" s="1" t="str">
        <f t="shared" si="1"/>
        <v>ICE003020</v>
      </c>
      <c r="U3021" s="1" t="str">
        <f>TRIM(B3021)&amp;" (ს.კ. "&amp;TRIM(F3021)&amp;") - "&amp;VLOOKUP(X3021,'Entity Types'!B:C,2,false)</f>
        <v>თეიმურაზ გელაშვილი (ს.კ. 01032000697) - ფიზ. პირი</v>
      </c>
      <c r="V3021" s="6" t="s">
        <v>13081</v>
      </c>
      <c r="W3021" s="6" t="s">
        <v>63</v>
      </c>
      <c r="X3021" s="6" t="s">
        <v>92</v>
      </c>
    </row>
    <row r="3022">
      <c r="A3022" s="5">
        <v>45814.704583495375</v>
      </c>
      <c r="B3022" s="6" t="s">
        <v>13999</v>
      </c>
      <c r="C3022" s="6" t="s">
        <v>9778</v>
      </c>
      <c r="D3022" s="1" t="str">
        <f>VLOOKUP(X3022,'Entity Types'!B:C,2,false)</f>
        <v>ფიზ. პირი</v>
      </c>
      <c r="E3022" s="1" t="b">
        <v>1</v>
      </c>
      <c r="F3022" s="6" t="s">
        <v>14000</v>
      </c>
      <c r="G3022" s="6" t="str">
        <f>VLOOKUP(W3022, Countries!B:H,7,false)</f>
        <v>საქართველო - GEO</v>
      </c>
      <c r="N3022" s="6" t="s">
        <v>14001</v>
      </c>
      <c r="P3022" s="6" t="s">
        <v>14002</v>
      </c>
      <c r="T3022" s="1" t="str">
        <f t="shared" si="1"/>
        <v>ICE003021</v>
      </c>
      <c r="U3022" s="1" t="str">
        <f>TRIM(B3022)&amp;" (ს.კ. "&amp;TRIM(F3022)&amp;") - "&amp;VLOOKUP(X3022,'Entity Types'!B:C,2,false)</f>
        <v>გიორგი ბიგანიშვილი (ს.კ. 01011077650) - ფიზ. პირი</v>
      </c>
      <c r="V3022" s="6" t="s">
        <v>13081</v>
      </c>
      <c r="W3022" s="6" t="s">
        <v>63</v>
      </c>
      <c r="X3022" s="6" t="s">
        <v>92</v>
      </c>
    </row>
    <row r="3023">
      <c r="A3023" s="5">
        <v>45814.805322037035</v>
      </c>
      <c r="B3023" s="6" t="s">
        <v>14003</v>
      </c>
      <c r="C3023" s="6" t="s">
        <v>9789</v>
      </c>
      <c r="D3023" s="1" t="str">
        <f>VLOOKUP(X3023,'Entity Types'!B:C,2,false)</f>
        <v>ფიზ. პირი</v>
      </c>
      <c r="E3023" s="1" t="b">
        <v>1</v>
      </c>
      <c r="F3023" s="6" t="s">
        <v>13279</v>
      </c>
      <c r="G3023" s="6" t="str">
        <f>VLOOKUP(W3023, Countries!B:H,7,false)</f>
        <v>საქართველო - GEO</v>
      </c>
      <c r="N3023" s="6" t="s">
        <v>14004</v>
      </c>
      <c r="P3023" s="6" t="s">
        <v>14005</v>
      </c>
      <c r="T3023" s="1" t="str">
        <f t="shared" si="1"/>
        <v>ICE003022</v>
      </c>
      <c r="U3023" s="1" t="str">
        <f>TRIM(B3023)&amp;" (ს.კ. "&amp;TRIM(F3023)&amp;") - "&amp;VLOOKUP(X3023,'Entity Types'!B:C,2,false)</f>
        <v>კობა ალადაშვილი (ს.კ. 45001002659) - ფიზ. პირი</v>
      </c>
      <c r="V3023" s="6" t="s">
        <v>62</v>
      </c>
      <c r="W3023" s="6" t="s">
        <v>63</v>
      </c>
      <c r="X3023" s="6" t="s">
        <v>92</v>
      </c>
    </row>
    <row r="3024">
      <c r="A3024" s="5">
        <v>45814.823609259256</v>
      </c>
      <c r="B3024" s="6" t="s">
        <v>14006</v>
      </c>
      <c r="C3024" s="6" t="s">
        <v>9789</v>
      </c>
      <c r="D3024" s="1" t="str">
        <f>VLOOKUP(X3024,'Entity Types'!B:C,2,false)</f>
        <v>ფიზ. პირი</v>
      </c>
      <c r="E3024" s="1" t="b">
        <v>1</v>
      </c>
      <c r="F3024" s="6" t="s">
        <v>14007</v>
      </c>
      <c r="G3024" s="6" t="str">
        <f>VLOOKUP(W3024, Countries!B:H,7,false)</f>
        <v>საქართველო - GEO</v>
      </c>
      <c r="N3024" s="6" t="s">
        <v>14008</v>
      </c>
      <c r="P3024" s="6" t="s">
        <v>14009</v>
      </c>
      <c r="T3024" s="1" t="str">
        <f t="shared" si="1"/>
        <v>ICE003023</v>
      </c>
      <c r="U3024" s="1" t="str">
        <f>TRIM(B3024)&amp;" (ს.კ. "&amp;TRIM(F3024)&amp;") - "&amp;VLOOKUP(X3024,'Entity Types'!B:C,2,false)</f>
        <v>გაგა კურტანიძე (ს.კ. 38001025867) - ფიზ. პირი</v>
      </c>
      <c r="V3024" s="6" t="s">
        <v>62</v>
      </c>
      <c r="W3024" s="6" t="s">
        <v>63</v>
      </c>
      <c r="X3024" s="6" t="s">
        <v>92</v>
      </c>
    </row>
    <row r="3025">
      <c r="A3025" s="5">
        <v>45814.823609259256</v>
      </c>
      <c r="B3025" s="6" t="s">
        <v>14010</v>
      </c>
      <c r="C3025" s="6" t="s">
        <v>9789</v>
      </c>
      <c r="D3025" s="1" t="str">
        <f>VLOOKUP(X3025,'Entity Types'!B:C,2,false)</f>
        <v>ფიზ. პირი</v>
      </c>
      <c r="E3025" s="1" t="b">
        <v>1</v>
      </c>
      <c r="F3025" s="6" t="s">
        <v>14011</v>
      </c>
      <c r="G3025" s="6" t="str">
        <f>VLOOKUP(W3025, Countries!B:H,7,false)</f>
        <v>საქართველო - GEO</v>
      </c>
      <c r="N3025" s="6" t="s">
        <v>14012</v>
      </c>
      <c r="P3025" s="6" t="s">
        <v>14013</v>
      </c>
      <c r="T3025" s="1" t="str">
        <f t="shared" si="1"/>
        <v>ICE003024</v>
      </c>
      <c r="U3025" s="1" t="str">
        <f>TRIM(B3025)&amp;" (ს.კ. "&amp;TRIM(F3025)&amp;") - "&amp;VLOOKUP(X3025,'Entity Types'!B:C,2,false)</f>
        <v>ნოდარ ქობულაშვილი (ს.კ. 31001027139) - ფიზ. პირი</v>
      </c>
      <c r="V3025" s="6" t="s">
        <v>62</v>
      </c>
      <c r="W3025" s="6" t="s">
        <v>63</v>
      </c>
      <c r="X3025" s="6" t="s">
        <v>92</v>
      </c>
    </row>
    <row r="3026">
      <c r="A3026" s="5">
        <v>45817.84271328704</v>
      </c>
      <c r="B3026" s="6" t="s">
        <v>14014</v>
      </c>
      <c r="C3026" s="6" t="s">
        <v>9789</v>
      </c>
      <c r="D3026" s="1" t="str">
        <f>VLOOKUP(X3026,'Entity Types'!B:C,2,false)</f>
        <v>ფიზ. პირი</v>
      </c>
      <c r="E3026" s="1" t="b">
        <v>1</v>
      </c>
      <c r="F3026" s="6" t="s">
        <v>14015</v>
      </c>
      <c r="G3026" s="6" t="str">
        <f>VLOOKUP(W3026, Countries!B:H,7,false)</f>
        <v>საქართველო - GEO</v>
      </c>
      <c r="N3026" s="6" t="s">
        <v>14016</v>
      </c>
      <c r="P3026" s="6" t="s">
        <v>14017</v>
      </c>
      <c r="T3026" s="1" t="str">
        <f t="shared" si="1"/>
        <v>ICE003025</v>
      </c>
      <c r="U3026" s="1" t="str">
        <f>TRIM(B3026)&amp;" (ს.კ. "&amp;TRIM(F3026)&amp;") - "&amp;VLOOKUP(X3026,'Entity Types'!B:C,2,false)</f>
        <v>გიორგი ტყემალაძე (ს.კ. 01024074292) - ფიზ. პირი</v>
      </c>
      <c r="V3026" s="6" t="s">
        <v>62</v>
      </c>
      <c r="W3026" s="6" t="s">
        <v>63</v>
      </c>
      <c r="X3026" s="6" t="s">
        <v>92</v>
      </c>
    </row>
    <row r="3027">
      <c r="A3027" s="5">
        <v>45821.73038337963</v>
      </c>
      <c r="B3027" s="6" t="s">
        <v>14018</v>
      </c>
      <c r="C3027" s="6" t="s">
        <v>9864</v>
      </c>
      <c r="D3027" s="1" t="str">
        <f>VLOOKUP(X3027,'Entity Types'!B:C,2,false)</f>
        <v>ფიზ. პირი</v>
      </c>
      <c r="E3027" s="1" t="b">
        <v>1</v>
      </c>
      <c r="F3027" s="6" t="s">
        <v>14019</v>
      </c>
      <c r="G3027" s="6" t="str">
        <f>VLOOKUP(W3027, Countries!B:H,7,false)</f>
        <v>საქართველო - GEO</v>
      </c>
      <c r="N3027" s="6" t="s">
        <v>14020</v>
      </c>
      <c r="P3027" s="6" t="s">
        <v>14021</v>
      </c>
      <c r="T3027" s="1" t="str">
        <f t="shared" si="1"/>
        <v>ICE003026</v>
      </c>
      <c r="U3027" s="1" t="str">
        <f>TRIM(B3027)&amp;" (ს.კ. "&amp;TRIM(F3027)&amp;") - "&amp;VLOOKUP(X3027,'Entity Types'!B:C,2,false)</f>
        <v>ვარდო დავითაძე (ს.კ. 61007000903) - ფიზ. პირი</v>
      </c>
      <c r="V3027" s="6" t="s">
        <v>62</v>
      </c>
      <c r="W3027" s="6" t="s">
        <v>63</v>
      </c>
      <c r="X3027" s="6" t="s">
        <v>92</v>
      </c>
    </row>
    <row r="3028">
      <c r="A3028" s="5">
        <v>45824.778854027776</v>
      </c>
      <c r="B3028" s="6" t="s">
        <v>14022</v>
      </c>
      <c r="C3028" s="6" t="s">
        <v>9789</v>
      </c>
      <c r="D3028" s="1" t="str">
        <f>VLOOKUP(X3028,'Entity Types'!B:C,2,false)</f>
        <v>ფიზ. პირი</v>
      </c>
      <c r="E3028" s="1" t="b">
        <v>1</v>
      </c>
      <c r="F3028" s="6" t="s">
        <v>14023</v>
      </c>
      <c r="G3028" s="6" t="str">
        <f>VLOOKUP(W3028, Countries!B:H,7,false)</f>
        <v>საქართველო - GEO</v>
      </c>
      <c r="N3028" s="6" t="s">
        <v>14024</v>
      </c>
      <c r="P3028" s="6" t="s">
        <v>14025</v>
      </c>
      <c r="T3028" s="1" t="str">
        <f t="shared" si="1"/>
        <v>ICE003027</v>
      </c>
      <c r="U3028" s="1" t="str">
        <f>TRIM(B3028)&amp;" (ს.კ. "&amp;TRIM(F3028)&amp;") - "&amp;VLOOKUP(X3028,'Entity Types'!B:C,2,false)</f>
        <v>ანზორ ხაბაძე (ს.კ. 61001050082) - ფიზ. პირი</v>
      </c>
      <c r="V3028" s="6" t="s">
        <v>62</v>
      </c>
      <c r="W3028" s="6" t="s">
        <v>63</v>
      </c>
      <c r="X3028" s="6" t="s">
        <v>92</v>
      </c>
    </row>
    <row r="3029">
      <c r="A3029" s="5">
        <v>45825.46154754629</v>
      </c>
      <c r="B3029" s="6" t="s">
        <v>14026</v>
      </c>
      <c r="C3029" s="6" t="s">
        <v>9778</v>
      </c>
      <c r="D3029" s="1" t="str">
        <f>VLOOKUP(X3029,'Entity Types'!B:C,2,false)</f>
        <v>ფიზ. პირი</v>
      </c>
      <c r="E3029" s="1" t="b">
        <v>1</v>
      </c>
      <c r="F3029" s="6" t="s">
        <v>14027</v>
      </c>
      <c r="G3029" s="6" t="str">
        <f>VLOOKUP(W3029, Countries!B:H,7,false)</f>
        <v>საქართველო - GEO</v>
      </c>
      <c r="N3029" s="6" t="s">
        <v>14028</v>
      </c>
      <c r="P3029" s="6" t="s">
        <v>14029</v>
      </c>
      <c r="T3029" s="1" t="str">
        <f t="shared" si="1"/>
        <v>ICE003028</v>
      </c>
      <c r="U3029" s="1" t="str">
        <f>TRIM(B3029)&amp;" (ს.კ. "&amp;TRIM(F3029)&amp;") - "&amp;VLOOKUP(X3029,'Entity Types'!B:C,2,false)</f>
        <v>ლაშა შაორშაძე (ს.კ. 01027071308) - ფიზ. პირი</v>
      </c>
      <c r="V3029" s="6" t="s">
        <v>13081</v>
      </c>
      <c r="W3029" s="6" t="s">
        <v>63</v>
      </c>
      <c r="X3029" s="6" t="s">
        <v>92</v>
      </c>
    </row>
    <row r="3030">
      <c r="A3030" s="5">
        <v>45825.46154754629</v>
      </c>
      <c r="B3030" s="6" t="s">
        <v>14030</v>
      </c>
      <c r="C3030" s="6" t="s">
        <v>9778</v>
      </c>
      <c r="D3030" s="1" t="str">
        <f>VLOOKUP(X3030,'Entity Types'!B:C,2,false)</f>
        <v>ფიზ. პირი</v>
      </c>
      <c r="E3030" s="1" t="b">
        <v>1</v>
      </c>
      <c r="F3030" s="6" t="s">
        <v>14031</v>
      </c>
      <c r="G3030" s="6" t="str">
        <f>VLOOKUP(W3030, Countries!B:H,7,false)</f>
        <v>საქართველო - GEO</v>
      </c>
      <c r="N3030" s="6" t="s">
        <v>14032</v>
      </c>
      <c r="P3030" s="6" t="s">
        <v>14033</v>
      </c>
      <c r="T3030" s="1" t="str">
        <f t="shared" si="1"/>
        <v>ICE003029</v>
      </c>
      <c r="U3030" s="1" t="str">
        <f>TRIM(B3030)&amp;" (ს.კ. "&amp;TRIM(F3030)&amp;") - "&amp;VLOOKUP(X3030,'Entity Types'!B:C,2,false)</f>
        <v>დავით საბაშვილი (ს.კ. 01002022051) - ფიზ. პირი</v>
      </c>
      <c r="V3030" s="6" t="s">
        <v>13081</v>
      </c>
      <c r="W3030" s="6" t="s">
        <v>63</v>
      </c>
      <c r="X3030" s="6" t="s">
        <v>92</v>
      </c>
    </row>
    <row r="3031">
      <c r="A3031" s="5">
        <v>45825.46154754629</v>
      </c>
      <c r="B3031" s="6" t="s">
        <v>9755</v>
      </c>
      <c r="C3031" s="6" t="s">
        <v>9778</v>
      </c>
      <c r="D3031" s="1" t="str">
        <f>VLOOKUP(X3031,'Entity Types'!B:C,2,false)</f>
        <v>შპს</v>
      </c>
      <c r="E3031" s="1" t="b">
        <v>0</v>
      </c>
      <c r="F3031" s="6" t="s">
        <v>14034</v>
      </c>
      <c r="G3031" s="6" t="str">
        <f>VLOOKUP(W3031, Countries!B:H,7,false)</f>
        <v>საქართველო - GEO</v>
      </c>
      <c r="N3031" s="6" t="s">
        <v>14035</v>
      </c>
      <c r="P3031" s="6" t="s">
        <v>14036</v>
      </c>
      <c r="T3031" s="1" t="str">
        <f t="shared" si="1"/>
        <v>ICE003030</v>
      </c>
      <c r="U3031" s="1" t="str">
        <f>TRIM(B3031)&amp;" (ს.კ. "&amp;TRIM(F3031)&amp;") - "&amp;VLOOKUP(X3031,'Entity Types'!B:C,2,false)</f>
        <v>საბა (ს.კ. 443123175) - შპს</v>
      </c>
      <c r="V3031" s="6" t="s">
        <v>13081</v>
      </c>
      <c r="W3031" s="6" t="s">
        <v>63</v>
      </c>
      <c r="X3031" s="6" t="s">
        <v>64</v>
      </c>
    </row>
    <row r="3032">
      <c r="A3032" s="5">
        <v>45828.84095925926</v>
      </c>
      <c r="B3032" s="6" t="s">
        <v>14037</v>
      </c>
      <c r="C3032" s="6" t="s">
        <v>9778</v>
      </c>
      <c r="D3032" s="1" t="str">
        <f>VLOOKUP(X3032,'Entity Types'!B:C,2,false)</f>
        <v>შპს</v>
      </c>
      <c r="E3032" s="1" t="b">
        <v>0</v>
      </c>
      <c r="F3032" s="6" t="s">
        <v>14038</v>
      </c>
      <c r="G3032" s="6" t="str">
        <f>VLOOKUP(W3032, Countries!B:H,7,false)</f>
        <v>საქართველო - GEO</v>
      </c>
      <c r="N3032" s="6" t="s">
        <v>80</v>
      </c>
      <c r="P3032" s="6" t="s">
        <v>14039</v>
      </c>
      <c r="T3032" s="1" t="str">
        <f t="shared" si="1"/>
        <v>ICE003031</v>
      </c>
      <c r="U3032" s="1" t="str">
        <f>TRIM(B3032)&amp;" (ს.კ. "&amp;TRIM(F3032)&amp;") - "&amp;VLOOKUP(X3032,'Entity Types'!B:C,2,false)</f>
        <v>ქართული სახლი 2030 (ს.კ. 405634309) - შპს</v>
      </c>
      <c r="V3032" s="6" t="s">
        <v>62</v>
      </c>
      <c r="W3032" s="6" t="s">
        <v>63</v>
      </c>
      <c r="X3032" s="6" t="s">
        <v>64</v>
      </c>
    </row>
    <row r="3033">
      <c r="A3033" s="5">
        <v>45828.84095925926</v>
      </c>
      <c r="B3033" s="6" t="s">
        <v>14040</v>
      </c>
      <c r="C3033" s="6" t="s">
        <v>9778</v>
      </c>
      <c r="D3033" s="1" t="str">
        <f>VLOOKUP(X3033,'Entity Types'!B:C,2,false)</f>
        <v>შპს</v>
      </c>
      <c r="E3033" s="1" t="b">
        <v>0</v>
      </c>
      <c r="F3033" s="6" t="s">
        <v>14041</v>
      </c>
      <c r="G3033" s="6" t="str">
        <f>VLOOKUP(W3033, Countries!B:H,7,false)</f>
        <v>საქართველო - GEO</v>
      </c>
      <c r="N3033" s="6" t="s">
        <v>80</v>
      </c>
      <c r="P3033" s="6" t="s">
        <v>14042</v>
      </c>
      <c r="T3033" s="1" t="str">
        <f t="shared" si="1"/>
        <v>ICE003032</v>
      </c>
      <c r="U3033" s="1" t="str">
        <f>TRIM(B3033)&amp;" (ს.კ. "&amp;TRIM(F3033)&amp;") - "&amp;VLOOKUP(X3033,'Entity Types'!B:C,2,false)</f>
        <v>ბათუმის წყალი (ს.კ. 245556679) - შპს</v>
      </c>
      <c r="V3033" s="6" t="s">
        <v>62</v>
      </c>
      <c r="W3033" s="6" t="s">
        <v>63</v>
      </c>
      <c r="X3033" s="6" t="s">
        <v>64</v>
      </c>
    </row>
    <row r="3034">
      <c r="A3034" s="5">
        <v>45828.84095925926</v>
      </c>
      <c r="B3034" s="6" t="s">
        <v>14043</v>
      </c>
      <c r="C3034" s="6" t="s">
        <v>9778</v>
      </c>
      <c r="D3034" s="1" t="str">
        <f>VLOOKUP(X3034,'Entity Types'!B:C,2,false)</f>
        <v>შპს</v>
      </c>
      <c r="E3034" s="1" t="b">
        <v>0</v>
      </c>
      <c r="F3034" s="6" t="s">
        <v>14044</v>
      </c>
      <c r="G3034" s="6" t="str">
        <f>VLOOKUP(W3034, Countries!B:H,7,false)</f>
        <v>საქართველო - GEO</v>
      </c>
      <c r="N3034" s="6" t="s">
        <v>80</v>
      </c>
      <c r="P3034" s="6" t="s">
        <v>14045</v>
      </c>
      <c r="T3034" s="1" t="str">
        <f t="shared" si="1"/>
        <v>ICE003033</v>
      </c>
      <c r="U3034" s="1" t="str">
        <f>TRIM(B3034)&amp;" (ს.კ. "&amp;TRIM(F3034)&amp;") - "&amp;VLOOKUP(X3034,'Entity Types'!B:C,2,false)</f>
        <v>ბენე ჯგუფი (ს.კ. 401998086) - შპს</v>
      </c>
      <c r="V3034" s="6" t="s">
        <v>62</v>
      </c>
      <c r="W3034" s="6" t="s">
        <v>63</v>
      </c>
      <c r="X3034" s="6" t="s">
        <v>64</v>
      </c>
    </row>
    <row r="3035">
      <c r="A3035" s="5">
        <v>45828.84095925926</v>
      </c>
      <c r="B3035" s="6" t="s">
        <v>14046</v>
      </c>
      <c r="C3035" s="6" t="s">
        <v>9789</v>
      </c>
      <c r="D3035" s="1" t="str">
        <f>VLOOKUP(X3035,'Entity Types'!B:C,2,false)</f>
        <v>ინდ. მეწარმე</v>
      </c>
      <c r="E3035" s="1" t="b">
        <v>0</v>
      </c>
      <c r="F3035" s="6" t="s">
        <v>14047</v>
      </c>
      <c r="G3035" s="6" t="str">
        <f>VLOOKUP(W3035, Countries!B:H,7,false)</f>
        <v>საქართველო - GEO</v>
      </c>
      <c r="N3035" s="6" t="s">
        <v>80</v>
      </c>
      <c r="P3035" s="6" t="s">
        <v>14048</v>
      </c>
      <c r="T3035" s="1" t="str">
        <f t="shared" si="1"/>
        <v>ICE003034</v>
      </c>
      <c r="U3035" s="1" t="str">
        <f>TRIM(B3035)&amp;" (ს.კ. "&amp;TRIM(F3035)&amp;") - "&amp;VLOOKUP(X3035,'Entity Types'!B:C,2,false)</f>
        <v>თემურ ანანიძე (ს.კ. 61009020260) - ინდ. მეწარმე</v>
      </c>
      <c r="V3035" s="6" t="s">
        <v>62</v>
      </c>
      <c r="W3035" s="6" t="s">
        <v>63</v>
      </c>
      <c r="X3035" s="6" t="s">
        <v>892</v>
      </c>
    </row>
    <row r="3036">
      <c r="A3036" s="5">
        <v>45828.84095925926</v>
      </c>
      <c r="B3036" s="6" t="s">
        <v>14040</v>
      </c>
      <c r="C3036" s="6" t="s">
        <v>9778</v>
      </c>
      <c r="D3036" s="1" t="str">
        <f>VLOOKUP(X3036,'Entity Types'!B:C,2,false)</f>
        <v>შპს</v>
      </c>
      <c r="E3036" s="1" t="b">
        <v>0</v>
      </c>
      <c r="F3036" s="6" t="s">
        <v>14041</v>
      </c>
      <c r="G3036" s="6" t="str">
        <f>VLOOKUP(W3036, Countries!B:H,7,false)</f>
        <v>საქართველო - GEO</v>
      </c>
      <c r="N3036" s="6" t="s">
        <v>80</v>
      </c>
      <c r="P3036" s="6" t="s">
        <v>14049</v>
      </c>
      <c r="T3036" s="1" t="str">
        <f t="shared" si="1"/>
        <v>ICE003035</v>
      </c>
      <c r="U3036" s="1" t="str">
        <f>TRIM(B3036)&amp;" (ს.კ. "&amp;TRIM(F3036)&amp;") - "&amp;VLOOKUP(X3036,'Entity Types'!B:C,2,false)</f>
        <v>ბათუმის წყალი (ს.კ. 245556679) - შპს</v>
      </c>
      <c r="V3036" s="6" t="s">
        <v>62</v>
      </c>
      <c r="W3036" s="6" t="s">
        <v>63</v>
      </c>
      <c r="X3036" s="6" t="s">
        <v>64</v>
      </c>
    </row>
    <row r="3037">
      <c r="A3037" s="5">
        <v>45828.84095925926</v>
      </c>
      <c r="B3037" s="6" t="s">
        <v>14050</v>
      </c>
      <c r="C3037" s="6" t="s">
        <v>9778</v>
      </c>
      <c r="D3037" s="1" t="str">
        <f>VLOOKUP(X3037,'Entity Types'!B:C,2,false)</f>
        <v>შპს</v>
      </c>
      <c r="E3037" s="1" t="b">
        <v>0</v>
      </c>
      <c r="F3037" s="6" t="s">
        <v>14051</v>
      </c>
      <c r="G3037" s="6" t="str">
        <f>VLOOKUP(W3037, Countries!B:H,7,false)</f>
        <v>საქართველო - GEO</v>
      </c>
      <c r="N3037" s="6" t="s">
        <v>80</v>
      </c>
      <c r="P3037" s="6" t="s">
        <v>14052</v>
      </c>
      <c r="T3037" s="1" t="str">
        <f t="shared" si="1"/>
        <v>ICE003036</v>
      </c>
      <c r="U3037" s="1" t="str">
        <f>TRIM(B3037)&amp;" (ს.კ. "&amp;TRIM(F3037)&amp;") - "&amp;VLOOKUP(X3037,'Entity Types'!B:C,2,false)</f>
        <v>ასტრო ლაუნჯი (ს.კ. 445674805) - შპს</v>
      </c>
      <c r="V3037" s="6" t="s">
        <v>62</v>
      </c>
      <c r="W3037" s="6" t="s">
        <v>63</v>
      </c>
      <c r="X3037" s="6" t="s">
        <v>64</v>
      </c>
    </row>
    <row r="3038">
      <c r="A3038" s="5">
        <v>45828.84095925926</v>
      </c>
      <c r="B3038" s="6" t="s">
        <v>14053</v>
      </c>
      <c r="C3038" s="6" t="s">
        <v>9778</v>
      </c>
      <c r="D3038" s="1" t="str">
        <f>VLOOKUP(X3038,'Entity Types'!B:C,2,false)</f>
        <v>შპს</v>
      </c>
      <c r="E3038" s="1" t="b">
        <v>0</v>
      </c>
      <c r="F3038" s="6" t="s">
        <v>14054</v>
      </c>
      <c r="G3038" s="6" t="str">
        <f>VLOOKUP(W3038, Countries!B:H,7,false)</f>
        <v>საქართველო - GEO</v>
      </c>
      <c r="N3038" s="6" t="s">
        <v>80</v>
      </c>
      <c r="P3038" s="6" t="s">
        <v>14055</v>
      </c>
      <c r="T3038" s="1" t="str">
        <f t="shared" si="1"/>
        <v>ICE003037</v>
      </c>
      <c r="U3038" s="1" t="str">
        <f>TRIM(B3038)&amp;" (ს.კ. "&amp;TRIM(F3038)&amp;") - "&amp;VLOOKUP(X3038,'Entity Types'!B:C,2,false)</f>
        <v>ლევილი (ს.კ. 445540004) - შპს</v>
      </c>
      <c r="V3038" s="6" t="s">
        <v>62</v>
      </c>
      <c r="W3038" s="6" t="s">
        <v>63</v>
      </c>
      <c r="X3038" s="6" t="s">
        <v>64</v>
      </c>
    </row>
    <row r="3039">
      <c r="A3039" s="5">
        <v>45828.84095925926</v>
      </c>
      <c r="B3039" s="6" t="s">
        <v>14056</v>
      </c>
      <c r="C3039" s="6" t="s">
        <v>9778</v>
      </c>
      <c r="D3039" s="1" t="str">
        <f>VLOOKUP(X3039,'Entity Types'!B:C,2,false)</f>
        <v>შპს</v>
      </c>
      <c r="E3039" s="1" t="b">
        <v>0</v>
      </c>
      <c r="F3039" s="6" t="s">
        <v>14057</v>
      </c>
      <c r="G3039" s="6" t="str">
        <f>VLOOKUP(W3039, Countries!B:H,7,false)</f>
        <v>საქართველო - GEO</v>
      </c>
      <c r="N3039" s="6" t="s">
        <v>80</v>
      </c>
      <c r="P3039" s="6" t="s">
        <v>14058</v>
      </c>
      <c r="T3039" s="1" t="str">
        <f t="shared" si="1"/>
        <v>ICE003038</v>
      </c>
      <c r="U3039" s="1" t="str">
        <f>TRIM(B3039)&amp;" (ს.კ. "&amp;TRIM(F3039)&amp;") - "&amp;VLOOKUP(X3039,'Entity Types'!B:C,2,false)</f>
        <v>მეღვინეობა ნეკრესი (ს.კ. 441558985) - შპს</v>
      </c>
      <c r="V3039" s="6" t="s">
        <v>62</v>
      </c>
      <c r="W3039" s="6" t="s">
        <v>63</v>
      </c>
      <c r="X3039" s="6" t="s">
        <v>64</v>
      </c>
    </row>
    <row r="3040">
      <c r="A3040" s="5">
        <v>45829.66712021991</v>
      </c>
      <c r="B3040" s="6" t="s">
        <v>14059</v>
      </c>
      <c r="C3040" s="6" t="s">
        <v>9778</v>
      </c>
      <c r="D3040" s="1" t="str">
        <f>VLOOKUP(X3040,'Entity Types'!B:C,2,false)</f>
        <v>შპს</v>
      </c>
      <c r="E3040" s="1" t="b">
        <v>0</v>
      </c>
      <c r="F3040" s="6" t="s">
        <v>14060</v>
      </c>
      <c r="G3040" s="6" t="str">
        <f>VLOOKUP(W3040, Countries!B:H,7,false)</f>
        <v>საქართველო - GEO</v>
      </c>
      <c r="N3040" s="6" t="s">
        <v>80</v>
      </c>
      <c r="P3040" s="6" t="s">
        <v>14061</v>
      </c>
      <c r="T3040" s="1" t="str">
        <f t="shared" si="1"/>
        <v>ICE003039</v>
      </c>
      <c r="U3040" s="1" t="str">
        <f>TRIM(B3040)&amp;" (ს.კ. "&amp;TRIM(F3040)&amp;") - "&amp;VLOOKUP(X3040,'Entity Types'!B:C,2,false)</f>
        <v>დი კვანტრი ჯგუფი (ს.კ. 405033823) - შპს</v>
      </c>
      <c r="V3040" s="6" t="s">
        <v>13081</v>
      </c>
      <c r="W3040" s="6" t="s">
        <v>63</v>
      </c>
      <c r="X3040" s="6" t="s">
        <v>64</v>
      </c>
    </row>
    <row r="3041">
      <c r="A3041" s="5">
        <v>45832.46477407408</v>
      </c>
      <c r="B3041" s="6" t="s">
        <v>14062</v>
      </c>
      <c r="C3041" s="6" t="s">
        <v>9778</v>
      </c>
      <c r="D3041" s="1" t="str">
        <f>VLOOKUP(X3041,'Entity Types'!B:C,2,false)</f>
        <v>ფიზ. პირი</v>
      </c>
      <c r="E3041" s="1" t="b">
        <v>1</v>
      </c>
      <c r="F3041" s="6" t="s">
        <v>14063</v>
      </c>
      <c r="G3041" s="6" t="str">
        <f>VLOOKUP(W3041, Countries!B:H,7,false)</f>
        <v>საქართველო - GEO</v>
      </c>
      <c r="N3041" s="6" t="s">
        <v>80</v>
      </c>
      <c r="P3041" s="6" t="s">
        <v>14064</v>
      </c>
      <c r="T3041" s="1" t="str">
        <f t="shared" si="1"/>
        <v>ICE003040</v>
      </c>
      <c r="U3041" s="1" t="str">
        <f>TRIM(B3041)&amp;" (ს.კ. "&amp;TRIM(F3041)&amp;") - "&amp;VLOOKUP(X3041,'Entity Types'!B:C,2,false)</f>
        <v>ეკატერინე კალაიჯოვი (ს.კ. 54001003030) - ფიზ. პირი</v>
      </c>
      <c r="V3041" s="6" t="s">
        <v>13081</v>
      </c>
      <c r="W3041" s="6" t="s">
        <v>63</v>
      </c>
      <c r="X3041" s="6" t="s">
        <v>92</v>
      </c>
    </row>
    <row r="3042">
      <c r="A3042" s="5">
        <v>45833.652620312496</v>
      </c>
      <c r="B3042" s="6" t="s">
        <v>14065</v>
      </c>
      <c r="C3042" s="6" t="s">
        <v>9778</v>
      </c>
      <c r="D3042" s="1" t="str">
        <f>VLOOKUP(X3042,'Entity Types'!B:C,2,false)</f>
        <v>ფიზ. პირი</v>
      </c>
      <c r="E3042" s="1" t="b">
        <v>1</v>
      </c>
      <c r="F3042" s="6" t="s">
        <v>14066</v>
      </c>
      <c r="G3042" s="6" t="str">
        <f>VLOOKUP(W3042, Countries!B:H,7,false)</f>
        <v>საქართველო - GEO</v>
      </c>
      <c r="N3042" s="6" t="s">
        <v>80</v>
      </c>
      <c r="P3042" s="6" t="s">
        <v>14067</v>
      </c>
      <c r="T3042" s="1" t="str">
        <f t="shared" si="1"/>
        <v>ICE003041</v>
      </c>
      <c r="U3042" s="1" t="str">
        <f>TRIM(B3042)&amp;" (ს.კ. "&amp;TRIM(F3042)&amp;") - "&amp;VLOOKUP(X3042,'Entity Types'!B:C,2,false)</f>
        <v>თამარ ტყეშელაშვილი (ს.კ. 01003011982) - ფიზ. პირი</v>
      </c>
      <c r="V3042" s="6" t="s">
        <v>13081</v>
      </c>
      <c r="W3042" s="6" t="s">
        <v>63</v>
      </c>
      <c r="X3042" s="6" t="s">
        <v>92</v>
      </c>
    </row>
    <row r="3043">
      <c r="A3043" s="5">
        <v>45833.70956635417</v>
      </c>
      <c r="B3043" s="6" t="s">
        <v>14068</v>
      </c>
      <c r="C3043" s="6" t="s">
        <v>9778</v>
      </c>
      <c r="D3043" s="1" t="str">
        <f>VLOOKUP(X3043,'Entity Types'!B:C,2,false)</f>
        <v>უცხოური საწარმო</v>
      </c>
      <c r="E3043" s="1" t="b">
        <v>0</v>
      </c>
      <c r="F3043" s="6" t="s">
        <v>14069</v>
      </c>
      <c r="G3043" s="6" t="str">
        <f>VLOOKUP(W3043, Countries!B:H,7,false)</f>
        <v>#N/A</v>
      </c>
      <c r="N3043" s="6" t="s">
        <v>80</v>
      </c>
      <c r="P3043" s="6" t="s">
        <v>14070</v>
      </c>
      <c r="T3043" s="1" t="str">
        <f t="shared" si="1"/>
        <v>ICE003042</v>
      </c>
      <c r="U3043" s="1" t="str">
        <f>TRIM(B3043)&amp;" (ს.კ. "&amp;TRIM(F3043)&amp;") - "&amp;VLOOKUP(X3043,'Entity Types'!B:C,2,false)</f>
        <v>DECRIPT CJSC (ს.კ. 02885818) - უცხოური საწარმო</v>
      </c>
      <c r="V3043" s="6" t="s">
        <v>13081</v>
      </c>
      <c r="W3043" s="6" t="e">
        <v>#N/A</v>
      </c>
      <c r="X3043" s="6" t="s">
        <v>5797</v>
      </c>
    </row>
    <row r="3044">
      <c r="A3044" s="5">
        <v>45834.37618230324</v>
      </c>
      <c r="B3044" s="6" t="s">
        <v>14071</v>
      </c>
      <c r="C3044" s="6" t="s">
        <v>9778</v>
      </c>
      <c r="D3044" s="1" t="str">
        <f>VLOOKUP(X3044,'Entity Types'!B:C,2,false)</f>
        <v>შპს</v>
      </c>
      <c r="E3044" s="1" t="b">
        <v>0</v>
      </c>
      <c r="F3044" s="6" t="s">
        <v>14072</v>
      </c>
      <c r="G3044" s="6" t="str">
        <f>VLOOKUP(W3044, Countries!B:H,7,false)</f>
        <v>საქართველო - GEO</v>
      </c>
      <c r="N3044" s="6" t="s">
        <v>14073</v>
      </c>
      <c r="P3044" s="6" t="s">
        <v>14074</v>
      </c>
      <c r="T3044" s="1" t="str">
        <f t="shared" si="1"/>
        <v>ICE003043</v>
      </c>
      <c r="U3044" s="1" t="str">
        <f>TRIM(B3044)&amp;" (ს.კ. "&amp;TRIM(F3044)&amp;") - "&amp;VLOOKUP(X3044,'Entity Types'!B:C,2,false)</f>
        <v>გლობალ ლიფტ კომპანი (ს.კ. 405333410) - შპს</v>
      </c>
      <c r="V3044" s="6" t="s">
        <v>13081</v>
      </c>
      <c r="W3044" s="6" t="s">
        <v>63</v>
      </c>
      <c r="X3044" s="6" t="s">
        <v>64</v>
      </c>
    </row>
    <row r="3045">
      <c r="A3045" s="5">
        <v>45834.68658129629</v>
      </c>
      <c r="B3045" s="6" t="s">
        <v>14075</v>
      </c>
      <c r="C3045" s="6" t="s">
        <v>9778</v>
      </c>
      <c r="D3045" s="1" t="str">
        <f>VLOOKUP(X3045,'Entity Types'!B:C,2,false)</f>
        <v>შპს</v>
      </c>
      <c r="E3045" s="1" t="b">
        <v>0</v>
      </c>
      <c r="F3045" s="6" t="s">
        <v>14076</v>
      </c>
      <c r="G3045" s="6" t="str">
        <f>VLOOKUP(W3045, Countries!B:H,7,false)</f>
        <v>საქართველო - GEO</v>
      </c>
      <c r="N3045" s="6" t="s">
        <v>14077</v>
      </c>
      <c r="P3045" s="6" t="s">
        <v>14078</v>
      </c>
      <c r="T3045" s="1" t="str">
        <f t="shared" si="1"/>
        <v>ICE003044</v>
      </c>
      <c r="U3045" s="1" t="str">
        <f>TRIM(B3045)&amp;" (ს.კ. "&amp;TRIM(F3045)&amp;") - "&amp;VLOOKUP(X3045,'Entity Types'!B:C,2,false)</f>
        <v>სვით ჰოუმი (ს.კ. 445588971) - შპს</v>
      </c>
      <c r="V3045" s="6" t="s">
        <v>13081</v>
      </c>
      <c r="W3045" s="6" t="s">
        <v>63</v>
      </c>
      <c r="X3045" s="6" t="s">
        <v>64</v>
      </c>
    </row>
    <row r="3046">
      <c r="A3046" s="5">
        <v>45834.68658129629</v>
      </c>
      <c r="B3046" s="6" t="s">
        <v>14079</v>
      </c>
      <c r="C3046" s="6" t="s">
        <v>9778</v>
      </c>
      <c r="D3046" s="1" t="str">
        <f>VLOOKUP(X3046,'Entity Types'!B:C,2,false)</f>
        <v>შპს</v>
      </c>
      <c r="E3046" s="1" t="b">
        <v>0</v>
      </c>
      <c r="F3046" s="6" t="s">
        <v>14080</v>
      </c>
      <c r="G3046" s="6" t="str">
        <f>VLOOKUP(W3046, Countries!B:H,7,false)</f>
        <v>საქართველო - GEO</v>
      </c>
      <c r="N3046" s="6" t="s">
        <v>14081</v>
      </c>
      <c r="P3046" s="6" t="s">
        <v>14082</v>
      </c>
      <c r="T3046" s="1" t="str">
        <f t="shared" si="1"/>
        <v>ICE003045</v>
      </c>
      <c r="U3046" s="1" t="str">
        <f>TRIM(B3046)&amp;" (ს.კ. "&amp;TRIM(F3046)&amp;") - "&amp;VLOOKUP(X3046,'Entity Types'!B:C,2,false)</f>
        <v>გიორგი ფანცულაია და პარტნიორები (ს.კ. 405267367) - შპს</v>
      </c>
      <c r="V3046" s="6" t="s">
        <v>13081</v>
      </c>
      <c r="W3046" s="6" t="s">
        <v>63</v>
      </c>
      <c r="X3046" s="6" t="s">
        <v>64</v>
      </c>
    </row>
    <row r="3047">
      <c r="A3047" s="5">
        <v>45834.68658129629</v>
      </c>
      <c r="B3047" s="6" t="s">
        <v>14083</v>
      </c>
      <c r="C3047" s="6" t="s">
        <v>9778</v>
      </c>
      <c r="D3047" s="1" t="str">
        <f>VLOOKUP(X3047,'Entity Types'!B:C,2,false)</f>
        <v>შპს</v>
      </c>
      <c r="E3047" s="1" t="b">
        <v>0</v>
      </c>
      <c r="F3047" s="6" t="s">
        <v>14084</v>
      </c>
      <c r="G3047" s="6" t="str">
        <f>VLOOKUP(W3047, Countries!B:H,7,false)</f>
        <v>საქართველო - GEO</v>
      </c>
      <c r="N3047" s="6" t="s">
        <v>14085</v>
      </c>
      <c r="P3047" s="6" t="s">
        <v>14086</v>
      </c>
      <c r="T3047" s="1" t="str">
        <f t="shared" si="1"/>
        <v>ICE003046</v>
      </c>
      <c r="U3047" s="1" t="str">
        <f>TRIM(B3047)&amp;" (ს.კ. "&amp;TRIM(F3047)&amp;") - "&amp;VLOOKUP(X3047,'Entity Types'!B:C,2,false)</f>
        <v>პოლიტექსერვისი (ს.კ. 445530505) - შპს</v>
      </c>
      <c r="V3047" s="6" t="s">
        <v>13081</v>
      </c>
      <c r="W3047" s="6" t="s">
        <v>63</v>
      </c>
      <c r="X3047" s="6" t="s">
        <v>64</v>
      </c>
    </row>
    <row r="3048">
      <c r="A3048" s="5">
        <v>45834.68658129629</v>
      </c>
      <c r="B3048" s="6" t="s">
        <v>14087</v>
      </c>
      <c r="C3048" s="6" t="s">
        <v>9778</v>
      </c>
      <c r="D3048" s="1" t="str">
        <f>VLOOKUP(X3048,'Entity Types'!B:C,2,false)</f>
        <v>შპს</v>
      </c>
      <c r="E3048" s="1" t="b">
        <v>0</v>
      </c>
      <c r="F3048" s="6" t="s">
        <v>14088</v>
      </c>
      <c r="G3048" s="6" t="str">
        <f>VLOOKUP(W3048, Countries!B:H,7,false)</f>
        <v>საქართველო - GEO</v>
      </c>
      <c r="N3048" s="6" t="s">
        <v>14089</v>
      </c>
      <c r="P3048" s="6" t="s">
        <v>14090</v>
      </c>
      <c r="T3048" s="1" t="str">
        <f t="shared" si="1"/>
        <v>ICE003047</v>
      </c>
      <c r="U3048" s="1" t="str">
        <f>TRIM(B3048)&amp;" (ს.კ. "&amp;TRIM(F3048)&amp;") - "&amp;VLOOKUP(X3048,'Entity Types'!B:C,2,false)</f>
        <v>სენტა ინსპექტირების ცენტრი (ს.კ. 404548771) - შპს</v>
      </c>
      <c r="V3048" s="6" t="s">
        <v>13081</v>
      </c>
      <c r="W3048" s="6" t="s">
        <v>63</v>
      </c>
      <c r="X3048" s="6" t="s">
        <v>64</v>
      </c>
    </row>
    <row r="3049">
      <c r="A3049" s="5">
        <v>45834.68658129629</v>
      </c>
      <c r="B3049" s="6" t="s">
        <v>14091</v>
      </c>
      <c r="C3049" s="6" t="s">
        <v>9778</v>
      </c>
      <c r="D3049" s="1" t="str">
        <f>VLOOKUP(X3049,'Entity Types'!B:C,2,false)</f>
        <v>შპს</v>
      </c>
      <c r="E3049" s="1" t="b">
        <v>0</v>
      </c>
      <c r="F3049" s="6" t="s">
        <v>14092</v>
      </c>
      <c r="G3049" s="6" t="str">
        <f>VLOOKUP(W3049, Countries!B:H,7,false)</f>
        <v>საქართველო - GEO</v>
      </c>
      <c r="N3049" s="6" t="s">
        <v>14093</v>
      </c>
      <c r="P3049" s="6" t="s">
        <v>14094</v>
      </c>
      <c r="T3049" s="1" t="str">
        <f t="shared" si="1"/>
        <v>ICE003048</v>
      </c>
      <c r="U3049" s="1" t="str">
        <f>TRIM(B3049)&amp;" (ს.კ. "&amp;TRIM(F3049)&amp;") - "&amp;VLOOKUP(X3049,'Entity Types'!B:C,2,false)</f>
        <v>ტრენინგ სფეის (ს.კ. 400318722) - შპს</v>
      </c>
      <c r="V3049" s="6" t="s">
        <v>13081</v>
      </c>
      <c r="W3049" s="6" t="s">
        <v>63</v>
      </c>
      <c r="X3049" s="6" t="s">
        <v>64</v>
      </c>
    </row>
    <row r="3050">
      <c r="A3050" s="5">
        <v>45834.68658129629</v>
      </c>
      <c r="B3050" s="6" t="s">
        <v>14095</v>
      </c>
      <c r="C3050" s="6" t="s">
        <v>9778</v>
      </c>
      <c r="D3050" s="1" t="str">
        <f>VLOOKUP(X3050,'Entity Types'!B:C,2,false)</f>
        <v>შპს</v>
      </c>
      <c r="E3050" s="1" t="b">
        <v>0</v>
      </c>
      <c r="F3050" s="6" t="s">
        <v>14096</v>
      </c>
      <c r="G3050" s="6" t="str">
        <f>VLOOKUP(W3050, Countries!B:H,7,false)</f>
        <v>საქართველო - GEO</v>
      </c>
      <c r="N3050" s="6" t="s">
        <v>14097</v>
      </c>
      <c r="P3050" s="6" t="s">
        <v>14098</v>
      </c>
      <c r="T3050" s="1" t="str">
        <f t="shared" si="1"/>
        <v>ICE003049</v>
      </c>
      <c r="U3050" s="1" t="str">
        <f>TRIM(B3050)&amp;" (ს.კ. "&amp;TRIM(F3050)&amp;") - "&amp;VLOOKUP(X3050,'Entity Types'!B:C,2,false)</f>
        <v>საქართველო 1 (ს.კ. 445608520) - შპს</v>
      </c>
      <c r="V3050" s="6" t="s">
        <v>13081</v>
      </c>
      <c r="W3050" s="6" t="s">
        <v>63</v>
      </c>
      <c r="X3050" s="6" t="s">
        <v>64</v>
      </c>
    </row>
    <row r="3051">
      <c r="A3051" s="5">
        <v>45834.68658129629</v>
      </c>
      <c r="B3051" s="6" t="s">
        <v>14099</v>
      </c>
      <c r="C3051" s="6" t="s">
        <v>9778</v>
      </c>
      <c r="D3051" s="1" t="str">
        <f>VLOOKUP(X3051,'Entity Types'!B:C,2,false)</f>
        <v>შპს</v>
      </c>
      <c r="E3051" s="1" t="b">
        <v>0</v>
      </c>
      <c r="F3051" s="6" t="s">
        <v>14100</v>
      </c>
      <c r="G3051" s="6" t="str">
        <f>VLOOKUP(W3051, Countries!B:H,7,false)</f>
        <v>საქართველო - GEO</v>
      </c>
      <c r="N3051" s="6" t="s">
        <v>14101</v>
      </c>
      <c r="P3051" s="6" t="s">
        <v>14102</v>
      </c>
      <c r="T3051" s="1" t="str">
        <f t="shared" si="1"/>
        <v>ICE003050</v>
      </c>
      <c r="U3051" s="1" t="str">
        <f>TRIM(B3051)&amp;" (ს.კ. "&amp;TRIM(F3051)&amp;") - "&amp;VLOOKUP(X3051,'Entity Types'!B:C,2,false)</f>
        <v>ომოფოქსი (ს.კ. 405422733) - შპს</v>
      </c>
      <c r="V3051" s="6" t="s">
        <v>13081</v>
      </c>
      <c r="W3051" s="6" t="s">
        <v>63</v>
      </c>
      <c r="X3051" s="6" t="s">
        <v>64</v>
      </c>
    </row>
    <row r="3052">
      <c r="A3052" s="5">
        <v>45834.68658129629</v>
      </c>
      <c r="B3052" s="6" t="s">
        <v>14103</v>
      </c>
      <c r="C3052" s="6" t="s">
        <v>9778</v>
      </c>
      <c r="D3052" s="1" t="str">
        <f>VLOOKUP(X3052,'Entity Types'!B:C,2,false)</f>
        <v>შპს</v>
      </c>
      <c r="E3052" s="1" t="b">
        <v>0</v>
      </c>
      <c r="F3052" s="6" t="s">
        <v>14104</v>
      </c>
      <c r="G3052" s="6" t="str">
        <f>VLOOKUP(W3052, Countries!B:H,7,false)</f>
        <v>საქართველო - GEO</v>
      </c>
      <c r="N3052" s="6" t="s">
        <v>14105</v>
      </c>
      <c r="P3052" s="6" t="s">
        <v>14106</v>
      </c>
      <c r="T3052" s="1" t="str">
        <f t="shared" si="1"/>
        <v>ICE003051</v>
      </c>
      <c r="U3052" s="1" t="str">
        <f>TRIM(B3052)&amp;" (ს.კ. "&amp;TRIM(F3052)&amp;") - "&amp;VLOOKUP(X3052,'Entity Types'!B:C,2,false)</f>
        <v>დიტეილინგ ჯორჯია (ს.კ. 405337540) - შპს</v>
      </c>
      <c r="V3052" s="6" t="s">
        <v>13081</v>
      </c>
      <c r="W3052" s="6" t="s">
        <v>63</v>
      </c>
      <c r="X3052" s="6" t="s">
        <v>64</v>
      </c>
    </row>
    <row r="3053">
      <c r="A3053" s="5">
        <v>45834.68658129629</v>
      </c>
      <c r="B3053" s="6" t="s">
        <v>14107</v>
      </c>
      <c r="C3053" s="6" t="s">
        <v>9778</v>
      </c>
      <c r="D3053" s="1" t="str">
        <f>VLOOKUP(X3053,'Entity Types'!B:C,2,false)</f>
        <v>შპს</v>
      </c>
      <c r="E3053" s="1" t="b">
        <v>0</v>
      </c>
      <c r="F3053" s="6" t="s">
        <v>14108</v>
      </c>
      <c r="G3053" s="6" t="str">
        <f>VLOOKUP(W3053, Countries!B:H,7,false)</f>
        <v>საქართველო - GEO</v>
      </c>
      <c r="N3053" s="6" t="s">
        <v>14109</v>
      </c>
      <c r="P3053" s="6" t="s">
        <v>14110</v>
      </c>
      <c r="T3053" s="1" t="str">
        <f t="shared" si="1"/>
        <v>ICE003052</v>
      </c>
      <c r="U3053" s="1" t="str">
        <f>TRIM(B3053)&amp;" (ს.კ. "&amp;TRIM(F3053)&amp;") - "&amp;VLOOKUP(X3053,'Entity Types'!B:C,2,false)</f>
        <v>სილექს გრუპ, 404617688 (ს.კ. 404617688) - შპს</v>
      </c>
      <c r="V3053" s="6" t="s">
        <v>13081</v>
      </c>
      <c r="W3053" s="6" t="s">
        <v>63</v>
      </c>
      <c r="X3053" s="6" t="s">
        <v>64</v>
      </c>
    </row>
    <row r="3054">
      <c r="A3054" s="5">
        <v>45834.68658129629</v>
      </c>
      <c r="B3054" s="6" t="s">
        <v>14111</v>
      </c>
      <c r="C3054" s="6" t="s">
        <v>9778</v>
      </c>
      <c r="D3054" s="1" t="str">
        <f>VLOOKUP(X3054,'Entity Types'!B:C,2,false)</f>
        <v>შპს</v>
      </c>
      <c r="E3054" s="1" t="b">
        <v>0</v>
      </c>
      <c r="F3054" s="6" t="s">
        <v>14112</v>
      </c>
      <c r="G3054" s="6" t="str">
        <f>VLOOKUP(W3054, Countries!B:H,7,false)</f>
        <v>საქართველო - GEO</v>
      </c>
      <c r="N3054" s="6" t="s">
        <v>14113</v>
      </c>
      <c r="P3054" s="6" t="s">
        <v>14114</v>
      </c>
      <c r="T3054" s="1" t="str">
        <f t="shared" si="1"/>
        <v>ICE003053</v>
      </c>
      <c r="U3054" s="1" t="str">
        <f>TRIM(B3054)&amp;" (ს.კ. "&amp;TRIM(F3054)&amp;") - "&amp;VLOOKUP(X3054,'Entity Types'!B:C,2,false)</f>
        <v>სანუს (ს.კ. 405423288) - შპს</v>
      </c>
      <c r="V3054" s="6" t="s">
        <v>13081</v>
      </c>
      <c r="W3054" s="6" t="s">
        <v>63</v>
      </c>
      <c r="X3054" s="6" t="s">
        <v>64</v>
      </c>
    </row>
    <row r="3055">
      <c r="A3055" s="5">
        <v>45834.68658129629</v>
      </c>
      <c r="B3055" s="6" t="s">
        <v>14115</v>
      </c>
      <c r="C3055" s="6" t="s">
        <v>9778</v>
      </c>
      <c r="D3055" s="1" t="str">
        <f>VLOOKUP(X3055,'Entity Types'!B:C,2,false)</f>
        <v>შპს</v>
      </c>
      <c r="E3055" s="1" t="b">
        <v>0</v>
      </c>
      <c r="F3055" s="6" t="s">
        <v>14116</v>
      </c>
      <c r="G3055" s="6" t="str">
        <f>VLOOKUP(W3055, Countries!B:H,7,false)</f>
        <v>საქართველო - GEO</v>
      </c>
      <c r="N3055" s="6" t="s">
        <v>14117</v>
      </c>
      <c r="P3055" s="6" t="s">
        <v>14118</v>
      </c>
      <c r="T3055" s="1" t="str">
        <f t="shared" si="1"/>
        <v>ICE003054</v>
      </c>
      <c r="U3055" s="1" t="str">
        <f>TRIM(B3055)&amp;" (ს.კ. "&amp;TRIM(F3055)&amp;") - "&amp;VLOOKUP(X3055,'Entity Types'!B:C,2,false)</f>
        <v>ბრავა 1, 405289637 (ს.კ. 405289637) - შპს</v>
      </c>
      <c r="V3055" s="6" t="s">
        <v>13081</v>
      </c>
      <c r="W3055" s="6" t="s">
        <v>63</v>
      </c>
      <c r="X3055" s="6" t="s">
        <v>64</v>
      </c>
    </row>
    <row r="3056">
      <c r="A3056" s="5">
        <v>45834.68658129629</v>
      </c>
      <c r="B3056" s="6" t="s">
        <v>14119</v>
      </c>
      <c r="C3056" s="6" t="s">
        <v>9778</v>
      </c>
      <c r="D3056" s="1" t="str">
        <f>VLOOKUP(X3056,'Entity Types'!B:C,2,false)</f>
        <v>შპს</v>
      </c>
      <c r="E3056" s="1" t="b">
        <v>0</v>
      </c>
      <c r="F3056" s="6" t="s">
        <v>14120</v>
      </c>
      <c r="G3056" s="6" t="str">
        <f>VLOOKUP(W3056, Countries!B:H,7,false)</f>
        <v>საქართველო - GEO</v>
      </c>
      <c r="N3056" s="6" t="s">
        <v>14121</v>
      </c>
      <c r="P3056" s="6" t="s">
        <v>14122</v>
      </c>
      <c r="T3056" s="1" t="str">
        <f t="shared" si="1"/>
        <v>ICE003055</v>
      </c>
      <c r="U3056" s="1" t="str">
        <f>TRIM(B3056)&amp;" (ს.კ. "&amp;TRIM(F3056)&amp;") - "&amp;VLOOKUP(X3056,'Entity Types'!B:C,2,false)</f>
        <v>ევიდენს (ს.კ. 405474534) - შპს</v>
      </c>
      <c r="V3056" s="6" t="s">
        <v>13081</v>
      </c>
      <c r="W3056" s="6" t="s">
        <v>63</v>
      </c>
      <c r="X3056" s="6" t="s">
        <v>64</v>
      </c>
    </row>
    <row r="3057">
      <c r="A3057" s="5">
        <v>45834.68658129629</v>
      </c>
      <c r="B3057" s="6" t="s">
        <v>14123</v>
      </c>
      <c r="C3057" s="6" t="s">
        <v>9778</v>
      </c>
      <c r="D3057" s="1" t="str">
        <f>VLOOKUP(X3057,'Entity Types'!B:C,2,false)</f>
        <v>შპს</v>
      </c>
      <c r="E3057" s="1" t="b">
        <v>0</v>
      </c>
      <c r="F3057" s="6" t="s">
        <v>14124</v>
      </c>
      <c r="G3057" s="6" t="str">
        <f>VLOOKUP(W3057, Countries!B:H,7,false)</f>
        <v>საქართველო - GEO</v>
      </c>
      <c r="N3057" s="6" t="s">
        <v>14125</v>
      </c>
      <c r="P3057" s="6" t="s">
        <v>14126</v>
      </c>
      <c r="T3057" s="1" t="str">
        <f t="shared" si="1"/>
        <v>ICE003056</v>
      </c>
      <c r="U3057" s="1" t="str">
        <f>TRIM(B3057)&amp;" (ს.კ. "&amp;TRIM(F3057)&amp;") - "&amp;VLOOKUP(X3057,'Entity Types'!B:C,2,false)</f>
        <v>სოლვერი (ს.კ. 402195691) - შპს</v>
      </c>
      <c r="V3057" s="6" t="s">
        <v>13081</v>
      </c>
      <c r="W3057" s="6" t="s">
        <v>63</v>
      </c>
      <c r="X3057" s="6" t="s">
        <v>64</v>
      </c>
    </row>
    <row r="3058">
      <c r="A3058" s="5">
        <v>45834.68658129629</v>
      </c>
      <c r="B3058" s="6" t="s">
        <v>14127</v>
      </c>
      <c r="C3058" s="6" t="s">
        <v>9778</v>
      </c>
      <c r="D3058" s="1" t="str">
        <f>VLOOKUP(X3058,'Entity Types'!B:C,2,false)</f>
        <v>შპს</v>
      </c>
      <c r="E3058" s="1" t="b">
        <v>0</v>
      </c>
      <c r="F3058" s="6" t="s">
        <v>14128</v>
      </c>
      <c r="G3058" s="6" t="str">
        <f>VLOOKUP(W3058, Countries!B:H,7,false)</f>
        <v>საქართველო - GEO</v>
      </c>
      <c r="N3058" s="6" t="s">
        <v>14129</v>
      </c>
      <c r="P3058" s="6" t="s">
        <v>14130</v>
      </c>
      <c r="T3058" s="1" t="str">
        <f t="shared" si="1"/>
        <v>ICE003057</v>
      </c>
      <c r="U3058" s="1" t="str">
        <f>TRIM(B3058)&amp;" (ს.კ. "&amp;TRIM(F3058)&amp;") - "&amp;VLOOKUP(X3058,'Entity Types'!B:C,2,false)</f>
        <v>ობკ, 445519957 (ს.კ. 445519957) - შპს</v>
      </c>
      <c r="V3058" s="6" t="s">
        <v>13081</v>
      </c>
      <c r="W3058" s="6" t="s">
        <v>63</v>
      </c>
      <c r="X3058" s="6" t="s">
        <v>64</v>
      </c>
    </row>
    <row r="3059">
      <c r="A3059" s="5">
        <v>45834.68658129629</v>
      </c>
      <c r="B3059" s="6" t="s">
        <v>14131</v>
      </c>
      <c r="C3059" s="6" t="s">
        <v>9778</v>
      </c>
      <c r="D3059" s="1" t="str">
        <f>VLOOKUP(X3059,'Entity Types'!B:C,2,false)</f>
        <v>შპს</v>
      </c>
      <c r="E3059" s="1" t="b">
        <v>0</v>
      </c>
      <c r="F3059" s="6" t="s">
        <v>14132</v>
      </c>
      <c r="G3059" s="6" t="str">
        <f>VLOOKUP(W3059, Countries!B:H,7,false)</f>
        <v>საქართველო - GEO</v>
      </c>
      <c r="N3059" s="6" t="s">
        <v>14133</v>
      </c>
      <c r="P3059" s="6" t="s">
        <v>14134</v>
      </c>
      <c r="T3059" s="1" t="str">
        <f t="shared" si="1"/>
        <v>ICE003058</v>
      </c>
      <c r="U3059" s="1" t="str">
        <f>TRIM(B3059)&amp;" (ს.კ. "&amp;TRIM(F3059)&amp;") - "&amp;VLOOKUP(X3059,'Entity Types'!B:C,2,false)</f>
        <v>ფასტ ენდ შაინ ვაკე (ს.კ. 405444452) - შპს</v>
      </c>
      <c r="V3059" s="6" t="s">
        <v>13081</v>
      </c>
      <c r="W3059" s="6" t="s">
        <v>63</v>
      </c>
      <c r="X3059" s="6" t="s">
        <v>64</v>
      </c>
    </row>
    <row r="3060">
      <c r="A3060" s="5">
        <v>45834.68658129629</v>
      </c>
      <c r="B3060" s="6" t="s">
        <v>14135</v>
      </c>
      <c r="C3060" s="6" t="s">
        <v>9778</v>
      </c>
      <c r="D3060" s="1" t="str">
        <f>VLOOKUP(X3060,'Entity Types'!B:C,2,false)</f>
        <v>შპს</v>
      </c>
      <c r="E3060" s="1" t="b">
        <v>0</v>
      </c>
      <c r="F3060" s="6" t="s">
        <v>14136</v>
      </c>
      <c r="G3060" s="6" t="str">
        <f>VLOOKUP(W3060, Countries!B:H,7,false)</f>
        <v>საქართველო - GEO</v>
      </c>
      <c r="N3060" s="6" t="s">
        <v>14137</v>
      </c>
      <c r="P3060" s="6" t="s">
        <v>14138</v>
      </c>
      <c r="T3060" s="1" t="str">
        <f t="shared" si="1"/>
        <v>ICE003059</v>
      </c>
      <c r="U3060" s="1" t="str">
        <f>TRIM(B3060)&amp;" (ს.კ. "&amp;TRIM(F3060)&amp;") - "&amp;VLOOKUP(X3060,'Entity Types'!B:C,2,false)</f>
        <v>უსაფრთხოების სამსახური (ს.კ. 445452135) - შპს</v>
      </c>
      <c r="V3060" s="6" t="s">
        <v>13081</v>
      </c>
      <c r="W3060" s="6" t="s">
        <v>63</v>
      </c>
      <c r="X3060" s="6" t="s">
        <v>64</v>
      </c>
    </row>
    <row r="3061">
      <c r="A3061" s="5">
        <v>45834.68658129629</v>
      </c>
      <c r="B3061" s="6" t="s">
        <v>14139</v>
      </c>
      <c r="C3061" s="6" t="s">
        <v>9778</v>
      </c>
      <c r="D3061" s="1" t="str">
        <f>VLOOKUP(X3061,'Entity Types'!B:C,2,false)</f>
        <v>შპს</v>
      </c>
      <c r="E3061" s="1" t="b">
        <v>0</v>
      </c>
      <c r="F3061" s="6" t="s">
        <v>14140</v>
      </c>
      <c r="G3061" s="6" t="str">
        <f>VLOOKUP(W3061, Countries!B:H,7,false)</f>
        <v>საქართველო - GEO</v>
      </c>
      <c r="N3061" s="6" t="s">
        <v>14141</v>
      </c>
      <c r="P3061" s="6" t="s">
        <v>14142</v>
      </c>
      <c r="T3061" s="1" t="str">
        <f t="shared" si="1"/>
        <v>ICE003060</v>
      </c>
      <c r="U3061" s="1" t="str">
        <f>TRIM(B3061)&amp;" (ს.კ. "&amp;TRIM(F3061)&amp;") - "&amp;VLOOKUP(X3061,'Entity Types'!B:C,2,false)</f>
        <v>ოლ ფროფერთი ჯი (ს.კ. 404449272) - შპს</v>
      </c>
      <c r="V3061" s="6" t="s">
        <v>13081</v>
      </c>
      <c r="W3061" s="6" t="s">
        <v>63</v>
      </c>
      <c r="X3061" s="6" t="s">
        <v>64</v>
      </c>
    </row>
    <row r="3062">
      <c r="A3062" s="5">
        <v>45834.68658129629</v>
      </c>
      <c r="B3062" s="6" t="s">
        <v>14143</v>
      </c>
      <c r="C3062" s="6" t="s">
        <v>9778</v>
      </c>
      <c r="D3062" s="1" t="str">
        <f>VLOOKUP(X3062,'Entity Types'!B:C,2,false)</f>
        <v>შპს</v>
      </c>
      <c r="E3062" s="1" t="b">
        <v>0</v>
      </c>
      <c r="F3062" s="6" t="s">
        <v>14144</v>
      </c>
      <c r="G3062" s="6" t="str">
        <f>VLOOKUP(W3062, Countries!B:H,7,false)</f>
        <v>საქართველო - GEO</v>
      </c>
      <c r="N3062" s="6" t="s">
        <v>14145</v>
      </c>
      <c r="P3062" s="6" t="s">
        <v>14146</v>
      </c>
      <c r="T3062" s="1" t="str">
        <f t="shared" si="1"/>
        <v>ICE003061</v>
      </c>
      <c r="U3062" s="1" t="str">
        <f>TRIM(B3062)&amp;" (ს.კ. "&amp;TRIM(F3062)&amp;") - "&amp;VLOOKUP(X3062,'Entity Types'!B:C,2,false)</f>
        <v>3D 3დე (ს.კ. 406104512) - შპს</v>
      </c>
      <c r="V3062" s="6" t="s">
        <v>13081</v>
      </c>
      <c r="W3062" s="6" t="s">
        <v>63</v>
      </c>
      <c r="X3062" s="6" t="s">
        <v>64</v>
      </c>
    </row>
    <row r="3063">
      <c r="A3063" s="5">
        <v>45834.68658129629</v>
      </c>
      <c r="B3063" s="6" t="s">
        <v>14147</v>
      </c>
      <c r="C3063" s="6" t="s">
        <v>9778</v>
      </c>
      <c r="D3063" s="1" t="str">
        <f>VLOOKUP(X3063,'Entity Types'!B:C,2,false)</f>
        <v>შპს</v>
      </c>
      <c r="E3063" s="1" t="b">
        <v>0</v>
      </c>
      <c r="F3063" s="6" t="s">
        <v>14148</v>
      </c>
      <c r="G3063" s="6" t="str">
        <f>VLOOKUP(W3063, Countries!B:H,7,false)</f>
        <v>საქართველო - GEO</v>
      </c>
      <c r="N3063" s="6" t="s">
        <v>14149</v>
      </c>
      <c r="P3063" s="6" t="s">
        <v>14150</v>
      </c>
      <c r="T3063" s="1" t="str">
        <f t="shared" si="1"/>
        <v>ICE003062</v>
      </c>
      <c r="U3063" s="1" t="str">
        <f>TRIM(B3063)&amp;" (ს.კ. "&amp;TRIM(F3063)&amp;") - "&amp;VLOOKUP(X3063,'Entity Types'!B:C,2,false)</f>
        <v>მედიგრუპი (ს.კ. 400298842) - შპს</v>
      </c>
      <c r="V3063" s="6" t="s">
        <v>13081</v>
      </c>
      <c r="W3063" s="6" t="s">
        <v>63</v>
      </c>
      <c r="X3063" s="6" t="s">
        <v>64</v>
      </c>
    </row>
    <row r="3064">
      <c r="A3064" s="5">
        <v>45834.68658129629</v>
      </c>
      <c r="B3064" s="6" t="s">
        <v>14151</v>
      </c>
      <c r="C3064" s="6" t="s">
        <v>9778</v>
      </c>
      <c r="D3064" s="1" t="str">
        <f>VLOOKUP(X3064,'Entity Types'!B:C,2,false)</f>
        <v>შპს</v>
      </c>
      <c r="E3064" s="1" t="b">
        <v>0</v>
      </c>
      <c r="F3064" s="6" t="s">
        <v>14152</v>
      </c>
      <c r="G3064" s="6" t="str">
        <f>VLOOKUP(W3064, Countries!B:H,7,false)</f>
        <v>საქართველო - GEO</v>
      </c>
      <c r="N3064" s="6" t="s">
        <v>14153</v>
      </c>
      <c r="P3064" s="6" t="s">
        <v>14154</v>
      </c>
      <c r="T3064" s="1" t="str">
        <f t="shared" si="1"/>
        <v>ICE003063</v>
      </c>
      <c r="U3064" s="1" t="str">
        <f>TRIM(B3064)&amp;" (ს.კ. "&amp;TRIM(F3064)&amp;") - "&amp;VLOOKUP(X3064,'Entity Types'!B:C,2,false)</f>
        <v>ინტერკონტაქტი (ს.კ. 62004004363) - შპს</v>
      </c>
      <c r="V3064" s="6" t="s">
        <v>13081</v>
      </c>
      <c r="W3064" s="6" t="s">
        <v>63</v>
      </c>
      <c r="X3064" s="6" t="s">
        <v>64</v>
      </c>
    </row>
    <row r="3065">
      <c r="A3065" s="5">
        <v>45834.68658129629</v>
      </c>
      <c r="B3065" s="6" t="s">
        <v>14155</v>
      </c>
      <c r="C3065" s="6" t="s">
        <v>9778</v>
      </c>
      <c r="D3065" s="1" t="str">
        <f>VLOOKUP(X3065,'Entity Types'!B:C,2,false)</f>
        <v>შპს</v>
      </c>
      <c r="E3065" s="1" t="b">
        <v>0</v>
      </c>
      <c r="F3065" s="6" t="s">
        <v>14156</v>
      </c>
      <c r="G3065" s="6" t="str">
        <f>VLOOKUP(W3065, Countries!B:H,7,false)</f>
        <v>საქართველო - GEO</v>
      </c>
      <c r="N3065" s="6" t="s">
        <v>14157</v>
      </c>
      <c r="P3065" s="6" t="s">
        <v>14158</v>
      </c>
      <c r="T3065" s="1" t="str">
        <f t="shared" si="1"/>
        <v>ICE003064</v>
      </c>
      <c r="U3065" s="1" t="str">
        <f>TRIM(B3065)&amp;" (ს.კ. "&amp;TRIM(F3065)&amp;") - "&amp;VLOOKUP(X3065,'Entity Types'!B:C,2,false)</f>
        <v>მეტრო სერვის+ (ს.კ. 205150352) - შპს</v>
      </c>
      <c r="V3065" s="6" t="s">
        <v>13081</v>
      </c>
      <c r="W3065" s="6" t="s">
        <v>63</v>
      </c>
      <c r="X3065" s="6" t="s">
        <v>64</v>
      </c>
    </row>
    <row r="3066">
      <c r="A3066" s="5">
        <v>45834.68658129629</v>
      </c>
      <c r="B3066" s="6" t="s">
        <v>14159</v>
      </c>
      <c r="C3066" s="6" t="s">
        <v>9778</v>
      </c>
      <c r="D3066" s="1" t="str">
        <f>VLOOKUP(X3066,'Entity Types'!B:C,2,false)</f>
        <v>შპს</v>
      </c>
      <c r="E3066" s="1" t="b">
        <v>0</v>
      </c>
      <c r="F3066" s="6" t="s">
        <v>14160</v>
      </c>
      <c r="G3066" s="6" t="str">
        <f>VLOOKUP(W3066, Countries!B:H,7,false)</f>
        <v>საქართველო - GEO</v>
      </c>
      <c r="N3066" s="6" t="s">
        <v>14161</v>
      </c>
      <c r="P3066" s="6" t="s">
        <v>14162</v>
      </c>
      <c r="T3066" s="1" t="str">
        <f t="shared" si="1"/>
        <v>ICE003065</v>
      </c>
      <c r="U3066" s="1" t="str">
        <f>TRIM(B3066)&amp;" (ს.კ. "&amp;TRIM(F3066)&amp;") - "&amp;VLOOKUP(X3066,'Entity Types'!B:C,2,false)</f>
        <v>იბერკომპანი (ს.კ. 231963818) - შპს</v>
      </c>
      <c r="V3066" s="6" t="s">
        <v>13081</v>
      </c>
      <c r="W3066" s="6" t="s">
        <v>63</v>
      </c>
      <c r="X3066" s="6" t="s">
        <v>64</v>
      </c>
    </row>
    <row r="3067">
      <c r="A3067" s="5">
        <v>45834.68658129629</v>
      </c>
      <c r="B3067" s="6" t="s">
        <v>14163</v>
      </c>
      <c r="C3067" s="6" t="s">
        <v>9778</v>
      </c>
      <c r="D3067" s="1" t="str">
        <f>VLOOKUP(X3067,'Entity Types'!B:C,2,false)</f>
        <v>შპს</v>
      </c>
      <c r="E3067" s="1" t="b">
        <v>0</v>
      </c>
      <c r="F3067" s="6" t="s">
        <v>14164</v>
      </c>
      <c r="G3067" s="6" t="str">
        <f>VLOOKUP(W3067, Countries!B:H,7,false)</f>
        <v>საქართველო - GEO</v>
      </c>
      <c r="N3067" s="6" t="s">
        <v>14165</v>
      </c>
      <c r="P3067" s="6" t="s">
        <v>14166</v>
      </c>
      <c r="T3067" s="1" t="str">
        <f t="shared" si="1"/>
        <v>ICE003066</v>
      </c>
      <c r="U3067" s="1" t="str">
        <f>TRIM(B3067)&amp;" (ს.კ. "&amp;TRIM(F3067)&amp;") - "&amp;VLOOKUP(X3067,'Entity Types'!B:C,2,false)</f>
        <v>კონტური 2013 (ს.კ. 416308640) - შპს</v>
      </c>
      <c r="V3067" s="6" t="s">
        <v>13081</v>
      </c>
      <c r="W3067" s="6" t="s">
        <v>63</v>
      </c>
      <c r="X3067" s="6" t="s">
        <v>64</v>
      </c>
    </row>
    <row r="3068">
      <c r="A3068" s="5">
        <v>45834.68658129629</v>
      </c>
      <c r="B3068" s="6" t="s">
        <v>5582</v>
      </c>
      <c r="C3068" s="6" t="s">
        <v>9778</v>
      </c>
      <c r="D3068" s="1" t="str">
        <f>VLOOKUP(X3068,'Entity Types'!B:C,2,false)</f>
        <v>შპს</v>
      </c>
      <c r="E3068" s="1" t="b">
        <v>0</v>
      </c>
      <c r="F3068" s="6" t="s">
        <v>14167</v>
      </c>
      <c r="G3068" s="6" t="str">
        <f>VLOOKUP(W3068, Countries!B:H,7,false)</f>
        <v>საქართველო - GEO</v>
      </c>
      <c r="N3068" s="6" t="s">
        <v>14168</v>
      </c>
      <c r="P3068" s="6" t="s">
        <v>14169</v>
      </c>
      <c r="T3068" s="1" t="str">
        <f t="shared" si="1"/>
        <v>ICE003067</v>
      </c>
      <c r="U3068" s="1" t="str">
        <f>TRIM(B3068)&amp;" (ს.კ. "&amp;TRIM(F3068)&amp;") - "&amp;VLOOKUP(X3068,'Entity Types'!B:C,2,false)</f>
        <v>გოლდ მოტორსი (ს.კ. 440186166) - შპს</v>
      </c>
      <c r="V3068" s="6" t="s">
        <v>13081</v>
      </c>
      <c r="W3068" s="6" t="s">
        <v>63</v>
      </c>
      <c r="X3068" s="6" t="s">
        <v>64</v>
      </c>
    </row>
    <row r="3069">
      <c r="A3069" s="5">
        <v>45834.68658129629</v>
      </c>
      <c r="B3069" s="6" t="s">
        <v>14170</v>
      </c>
      <c r="C3069" s="6" t="s">
        <v>9778</v>
      </c>
      <c r="D3069" s="1" t="str">
        <f>VLOOKUP(X3069,'Entity Types'!B:C,2,false)</f>
        <v>შპს</v>
      </c>
      <c r="E3069" s="1" t="b">
        <v>0</v>
      </c>
      <c r="F3069" s="6" t="s">
        <v>14171</v>
      </c>
      <c r="G3069" s="6" t="str">
        <f>VLOOKUP(W3069, Countries!B:H,7,false)</f>
        <v>საქართველო - GEO</v>
      </c>
      <c r="N3069" s="6" t="s">
        <v>14172</v>
      </c>
      <c r="P3069" s="6" t="s">
        <v>14173</v>
      </c>
      <c r="T3069" s="1" t="str">
        <f t="shared" si="1"/>
        <v>ICE003068</v>
      </c>
      <c r="U3069" s="1" t="str">
        <f>TRIM(B3069)&amp;" (ს.კ. "&amp;TRIM(F3069)&amp;") - "&amp;VLOOKUP(X3069,'Entity Types'!B:C,2,false)</f>
        <v>კირბი 2007 (ს.კ. 205223827) - შპს</v>
      </c>
      <c r="V3069" s="6" t="s">
        <v>13081</v>
      </c>
      <c r="W3069" s="6" t="s">
        <v>63</v>
      </c>
      <c r="X3069" s="6" t="s">
        <v>64</v>
      </c>
    </row>
    <row r="3070">
      <c r="A3070" s="5">
        <v>45834.68658129629</v>
      </c>
      <c r="B3070" s="6" t="s">
        <v>14174</v>
      </c>
      <c r="C3070" s="6" t="s">
        <v>9778</v>
      </c>
      <c r="D3070" s="1" t="str">
        <f>VLOOKUP(X3070,'Entity Types'!B:C,2,false)</f>
        <v>შპს</v>
      </c>
      <c r="E3070" s="1" t="b">
        <v>0</v>
      </c>
      <c r="F3070" s="6" t="s">
        <v>14175</v>
      </c>
      <c r="G3070" s="6" t="str">
        <f>VLOOKUP(W3070, Countries!B:H,7,false)</f>
        <v>საქართველო - GEO</v>
      </c>
      <c r="N3070" s="6" t="s">
        <v>14176</v>
      </c>
      <c r="P3070" s="6" t="s">
        <v>14177</v>
      </c>
      <c r="T3070" s="1" t="str">
        <f t="shared" si="1"/>
        <v>ICE003069</v>
      </c>
      <c r="U3070" s="1" t="str">
        <f>TRIM(B3070)&amp;" (ს.კ. "&amp;TRIM(F3070)&amp;") - "&amp;VLOOKUP(X3070,'Entity Types'!B:C,2,false)</f>
        <v>ფოსტალონ (ს.კ. 405124725) - შპს</v>
      </c>
      <c r="V3070" s="6" t="s">
        <v>13081</v>
      </c>
      <c r="W3070" s="6" t="s">
        <v>63</v>
      </c>
      <c r="X3070" s="6" t="s">
        <v>64</v>
      </c>
    </row>
    <row r="3071">
      <c r="A3071" s="5">
        <v>45834.68658129629</v>
      </c>
      <c r="B3071" s="6" t="s">
        <v>5664</v>
      </c>
      <c r="C3071" s="6" t="s">
        <v>9778</v>
      </c>
      <c r="D3071" s="1" t="str">
        <f>VLOOKUP(X3071,'Entity Types'!B:C,2,false)</f>
        <v>შპს</v>
      </c>
      <c r="E3071" s="1" t="b">
        <v>0</v>
      </c>
      <c r="F3071" s="6" t="s">
        <v>14178</v>
      </c>
      <c r="G3071" s="6" t="str">
        <f>VLOOKUP(W3071, Countries!B:H,7,false)</f>
        <v>საქართველო - GEO</v>
      </c>
      <c r="N3071" s="6" t="s">
        <v>14179</v>
      </c>
      <c r="P3071" s="6" t="s">
        <v>14180</v>
      </c>
      <c r="T3071" s="1" t="str">
        <f t="shared" si="1"/>
        <v>ICE003070</v>
      </c>
      <c r="U3071" s="1" t="str">
        <f>TRIM(B3071)&amp;" (ს.კ. "&amp;TRIM(F3071)&amp;") - "&amp;VLOOKUP(X3071,'Entity Types'!B:C,2,false)</f>
        <v>ინდი (ს.კ. 151002257) - შპს</v>
      </c>
      <c r="V3071" s="6" t="s">
        <v>13081</v>
      </c>
      <c r="W3071" s="6" t="s">
        <v>63</v>
      </c>
      <c r="X3071" s="6" t="s">
        <v>64</v>
      </c>
    </row>
    <row r="3072">
      <c r="A3072" s="5">
        <v>45835.46528265046</v>
      </c>
      <c r="B3072" s="6" t="s">
        <v>14181</v>
      </c>
      <c r="C3072" s="6" t="s">
        <v>9778</v>
      </c>
      <c r="D3072" s="1" t="str">
        <f>VLOOKUP(X3072,'Entity Types'!B:C,2,false)</f>
        <v>ინდ. მეწარმე</v>
      </c>
      <c r="E3072" s="1" t="b">
        <v>0</v>
      </c>
      <c r="F3072" s="6" t="s">
        <v>14182</v>
      </c>
      <c r="G3072" s="6" t="str">
        <f>VLOOKUP(W3072, Countries!B:H,7,false)</f>
        <v>საქართველო - GEO</v>
      </c>
      <c r="N3072" s="6" t="s">
        <v>14183</v>
      </c>
      <c r="P3072" s="6" t="s">
        <v>14184</v>
      </c>
      <c r="T3072" s="1" t="str">
        <f t="shared" si="1"/>
        <v>ICE003071</v>
      </c>
      <c r="U3072" s="1" t="str">
        <f>TRIM(B3072)&amp;" (ს.კ. "&amp;TRIM(F3072)&amp;") - "&amp;VLOOKUP(X3072,'Entity Types'!B:C,2,false)</f>
        <v>ომარ ამაღლობელი (ს.კ. 01030051123) - ინდ. მეწარმე</v>
      </c>
      <c r="V3072" s="6" t="s">
        <v>13081</v>
      </c>
      <c r="W3072" s="6" t="s">
        <v>63</v>
      </c>
      <c r="X3072" s="6" t="s">
        <v>892</v>
      </c>
    </row>
    <row r="3073">
      <c r="A3073" s="5">
        <v>45835.46528265046</v>
      </c>
      <c r="B3073" s="6" t="s">
        <v>14185</v>
      </c>
      <c r="C3073" s="6" t="s">
        <v>9778</v>
      </c>
      <c r="D3073" s="1" t="str">
        <f>VLOOKUP(X3073,'Entity Types'!B:C,2,false)</f>
        <v>ინდ. მეწარმე</v>
      </c>
      <c r="E3073" s="1" t="b">
        <v>0</v>
      </c>
      <c r="F3073" s="6" t="s">
        <v>14186</v>
      </c>
      <c r="G3073" s="6" t="str">
        <f>VLOOKUP(W3073, Countries!B:H,7,false)</f>
        <v>საქართველო - GEO</v>
      </c>
      <c r="N3073" s="6" t="s">
        <v>14187</v>
      </c>
      <c r="P3073" s="6" t="s">
        <v>14188</v>
      </c>
      <c r="T3073" s="1" t="str">
        <f t="shared" si="1"/>
        <v>ICE003072</v>
      </c>
      <c r="U3073" s="1" t="str">
        <f>TRIM(B3073)&amp;" (ს.კ. "&amp;TRIM(F3073)&amp;") - "&amp;VLOOKUP(X3073,'Entity Types'!B:C,2,false)</f>
        <v>მიხეილ ხოფერია (ს.კ. 61001000486) - ინდ. მეწარმე</v>
      </c>
      <c r="V3073" s="6" t="s">
        <v>13081</v>
      </c>
      <c r="W3073" s="6" t="s">
        <v>63</v>
      </c>
      <c r="X3073" s="6" t="s">
        <v>892</v>
      </c>
    </row>
    <row r="3074">
      <c r="A3074" s="5">
        <v>45835.46528265046</v>
      </c>
      <c r="B3074" s="6" t="s">
        <v>14189</v>
      </c>
      <c r="C3074" s="6" t="s">
        <v>9778</v>
      </c>
      <c r="D3074" s="1" t="str">
        <f>VLOOKUP(X3074,'Entity Types'!B:C,2,false)</f>
        <v>ინდ. მეწარმე</v>
      </c>
      <c r="E3074" s="1" t="b">
        <v>0</v>
      </c>
      <c r="F3074" s="6" t="s">
        <v>14190</v>
      </c>
      <c r="G3074" s="6" t="str">
        <f>VLOOKUP(W3074, Countries!B:H,7,false)</f>
        <v>საქართველო - GEO</v>
      </c>
      <c r="N3074" s="6" t="s">
        <v>14191</v>
      </c>
      <c r="P3074" s="6" t="s">
        <v>14192</v>
      </c>
      <c r="T3074" s="1" t="str">
        <f t="shared" si="1"/>
        <v>ICE003073</v>
      </c>
      <c r="U3074" s="1" t="str">
        <f>TRIM(B3074)&amp;" (ს.კ. "&amp;TRIM(F3074)&amp;") - "&amp;VLOOKUP(X3074,'Entity Types'!B:C,2,false)</f>
        <v>გიორგი ამაღლობელი (ს.კ. 61010016166) - ინდ. მეწარმე</v>
      </c>
      <c r="V3074" s="6" t="s">
        <v>13081</v>
      </c>
      <c r="W3074" s="6" t="s">
        <v>63</v>
      </c>
      <c r="X3074" s="6" t="s">
        <v>892</v>
      </c>
    </row>
    <row r="3075">
      <c r="A3075" s="5">
        <v>45835.46528265046</v>
      </c>
      <c r="B3075" s="6" t="s">
        <v>14193</v>
      </c>
      <c r="C3075" s="6" t="s">
        <v>9778</v>
      </c>
      <c r="D3075" s="1" t="str">
        <f>VLOOKUP(X3075,'Entity Types'!B:C,2,false)</f>
        <v>ინდ. მეწარმე</v>
      </c>
      <c r="E3075" s="1" t="b">
        <v>0</v>
      </c>
      <c r="F3075" s="6" t="s">
        <v>14194</v>
      </c>
      <c r="G3075" s="6" t="str">
        <f>VLOOKUP(W3075, Countries!B:H,7,false)</f>
        <v>საქართველო - GEO</v>
      </c>
      <c r="N3075" s="6" t="s">
        <v>14195</v>
      </c>
      <c r="P3075" s="6" t="s">
        <v>14196</v>
      </c>
      <c r="T3075" s="1" t="str">
        <f t="shared" si="1"/>
        <v>ICE003074</v>
      </c>
      <c r="U3075" s="1" t="str">
        <f>TRIM(B3075)&amp;" (ს.კ. "&amp;TRIM(F3075)&amp;") - "&amp;VLOOKUP(X3075,'Entity Types'!B:C,2,false)</f>
        <v>როლანდ ბერიძე (ს.კ. 61008020360) - ინდ. მეწარმე</v>
      </c>
      <c r="V3075" s="6" t="s">
        <v>13081</v>
      </c>
      <c r="W3075" s="6" t="s">
        <v>63</v>
      </c>
      <c r="X3075" s="6" t="s">
        <v>892</v>
      </c>
    </row>
    <row r="3076">
      <c r="A3076" s="5">
        <v>45835.46528265046</v>
      </c>
      <c r="B3076" s="6" t="s">
        <v>14197</v>
      </c>
      <c r="C3076" s="6" t="s">
        <v>9778</v>
      </c>
      <c r="D3076" s="1" t="str">
        <f>VLOOKUP(X3076,'Entity Types'!B:C,2,false)</f>
        <v>ინდ. მეწარმე</v>
      </c>
      <c r="E3076" s="1" t="b">
        <v>0</v>
      </c>
      <c r="F3076" s="6" t="s">
        <v>14198</v>
      </c>
      <c r="G3076" s="6" t="str">
        <f>VLOOKUP(W3076, Countries!B:H,7,false)</f>
        <v>საქართველო - GEO</v>
      </c>
      <c r="N3076" s="6" t="s">
        <v>14199</v>
      </c>
      <c r="P3076" s="6" t="s">
        <v>14200</v>
      </c>
      <c r="T3076" s="1" t="str">
        <f t="shared" si="1"/>
        <v>ICE003075</v>
      </c>
      <c r="U3076" s="1" t="str">
        <f>TRIM(B3076)&amp;" (ს.კ. "&amp;TRIM(F3076)&amp;") - "&amp;VLOOKUP(X3076,'Entity Types'!B:C,2,false)</f>
        <v>ირმა ჯაფარიძე (ს.კ. 01011070620) - ინდ. მეწარმე</v>
      </c>
      <c r="V3076" s="6" t="s">
        <v>13081</v>
      </c>
      <c r="W3076" s="6" t="s">
        <v>63</v>
      </c>
      <c r="X3076" s="6" t="s">
        <v>892</v>
      </c>
    </row>
    <row r="3077">
      <c r="A3077" s="5">
        <v>45835.46528265046</v>
      </c>
      <c r="B3077" s="6" t="s">
        <v>14201</v>
      </c>
      <c r="C3077" s="6" t="s">
        <v>9778</v>
      </c>
      <c r="D3077" s="1" t="str">
        <f>VLOOKUP(X3077,'Entity Types'!B:C,2,false)</f>
        <v>ინდ. მეწარმე</v>
      </c>
      <c r="E3077" s="1" t="b">
        <v>0</v>
      </c>
      <c r="F3077" s="6" t="s">
        <v>14202</v>
      </c>
      <c r="G3077" s="6" t="str">
        <f>VLOOKUP(W3077, Countries!B:H,7,false)</f>
        <v>საქართველო - GEO</v>
      </c>
      <c r="N3077" s="6" t="s">
        <v>14203</v>
      </c>
      <c r="P3077" s="6" t="s">
        <v>14204</v>
      </c>
      <c r="T3077" s="1" t="str">
        <f t="shared" si="1"/>
        <v>ICE003076</v>
      </c>
      <c r="U3077" s="1" t="str">
        <f>TRIM(B3077)&amp;" (ს.კ. "&amp;TRIM(F3077)&amp;") - "&amp;VLOOKUP(X3077,'Entity Types'!B:C,2,false)</f>
        <v>გიორგი ფოცხვერაშვილი (ს.კ. 01917058155) - ინდ. მეწარმე</v>
      </c>
      <c r="V3077" s="6" t="s">
        <v>13081</v>
      </c>
      <c r="W3077" s="6" t="s">
        <v>63</v>
      </c>
      <c r="X3077" s="6" t="s">
        <v>892</v>
      </c>
    </row>
    <row r="3078">
      <c r="A3078" s="5">
        <v>45835.46528265046</v>
      </c>
      <c r="B3078" s="6" t="s">
        <v>14205</v>
      </c>
      <c r="C3078" s="6" t="s">
        <v>9778</v>
      </c>
      <c r="D3078" s="1" t="str">
        <f>VLOOKUP(X3078,'Entity Types'!B:C,2,false)</f>
        <v>ინდ. მეწარმე</v>
      </c>
      <c r="E3078" s="1" t="b">
        <v>0</v>
      </c>
      <c r="F3078" s="6" t="s">
        <v>14206</v>
      </c>
      <c r="G3078" s="6" t="str">
        <f>VLOOKUP(W3078, Countries!B:H,7,false)</f>
        <v>საქართველო - GEO</v>
      </c>
      <c r="N3078" s="6" t="s">
        <v>14207</v>
      </c>
      <c r="P3078" s="6" t="s">
        <v>14208</v>
      </c>
      <c r="T3078" s="1" t="str">
        <f t="shared" si="1"/>
        <v>ICE003077</v>
      </c>
      <c r="U3078" s="1" t="str">
        <f>TRIM(B3078)&amp;" (ს.კ. "&amp;TRIM(F3078)&amp;") - "&amp;VLOOKUP(X3078,'Entity Types'!B:C,2,false)</f>
        <v>კახაბერ უსუფაშვილი (ს.კ. 01011012080) - ინდ. მეწარმე</v>
      </c>
      <c r="V3078" s="6" t="s">
        <v>13081</v>
      </c>
      <c r="W3078" s="6" t="s">
        <v>63</v>
      </c>
      <c r="X3078" s="6" t="s">
        <v>892</v>
      </c>
    </row>
    <row r="3079">
      <c r="A3079" s="5">
        <v>45835.46528265046</v>
      </c>
      <c r="B3079" s="6" t="s">
        <v>14209</v>
      </c>
      <c r="C3079" s="6" t="s">
        <v>9778</v>
      </c>
      <c r="D3079" s="1" t="str">
        <f>VLOOKUP(X3079,'Entity Types'!B:C,2,false)</f>
        <v>ინდ. მეწარმე</v>
      </c>
      <c r="E3079" s="1" t="b">
        <v>0</v>
      </c>
      <c r="F3079" s="6" t="s">
        <v>14210</v>
      </c>
      <c r="G3079" s="6" t="str">
        <f>VLOOKUP(W3079, Countries!B:H,7,false)</f>
        <v>საქართველო - GEO</v>
      </c>
      <c r="N3079" s="6" t="s">
        <v>14211</v>
      </c>
      <c r="P3079" s="6" t="s">
        <v>14212</v>
      </c>
      <c r="T3079" s="1" t="str">
        <f t="shared" si="1"/>
        <v>ICE003078</v>
      </c>
      <c r="U3079" s="1" t="str">
        <f>TRIM(B3079)&amp;" (ს.კ. "&amp;TRIM(F3079)&amp;") - "&amp;VLOOKUP(X3079,'Entity Types'!B:C,2,false)</f>
        <v>ქრისტინე კანტიძე (ს.კ. 01005010529) - ინდ. მეწარმე</v>
      </c>
      <c r="V3079" s="6" t="s">
        <v>13081</v>
      </c>
      <c r="W3079" s="6" t="s">
        <v>63</v>
      </c>
      <c r="X3079" s="6" t="s">
        <v>892</v>
      </c>
    </row>
    <row r="3080">
      <c r="A3080" s="5">
        <v>45835.46528265046</v>
      </c>
      <c r="B3080" s="6" t="s">
        <v>14213</v>
      </c>
      <c r="C3080" s="6" t="s">
        <v>9778</v>
      </c>
      <c r="D3080" s="1" t="str">
        <f>VLOOKUP(X3080,'Entity Types'!B:C,2,false)</f>
        <v>ფიზ. პირი</v>
      </c>
      <c r="E3080" s="1" t="b">
        <v>1</v>
      </c>
      <c r="F3080" s="6" t="s">
        <v>14214</v>
      </c>
      <c r="G3080" s="6" t="str">
        <f>VLOOKUP(W3080, Countries!B:H,7,false)</f>
        <v>საქართველო - GEO</v>
      </c>
      <c r="N3080" s="6" t="s">
        <v>14215</v>
      </c>
      <c r="P3080" s="6" t="s">
        <v>14216</v>
      </c>
      <c r="T3080" s="1" t="str">
        <f t="shared" si="1"/>
        <v>ICE003079</v>
      </c>
      <c r="U3080" s="1" t="str">
        <f>TRIM(B3080)&amp;" (ს.კ. "&amp;TRIM(F3080)&amp;") - "&amp;VLOOKUP(X3080,'Entity Types'!B:C,2,false)</f>
        <v>ქვარიანი ირაკლი (ს.კ. 60001141899) - ფიზ. პირი</v>
      </c>
      <c r="V3080" s="6" t="s">
        <v>13081</v>
      </c>
      <c r="W3080" s="6" t="s">
        <v>63</v>
      </c>
      <c r="X3080" s="6" t="s">
        <v>92</v>
      </c>
    </row>
    <row r="3081">
      <c r="A3081" s="5">
        <v>45835.46528265046</v>
      </c>
      <c r="B3081" s="6" t="s">
        <v>14217</v>
      </c>
      <c r="C3081" s="6" t="s">
        <v>9778</v>
      </c>
      <c r="D3081" s="1" t="str">
        <f>VLOOKUP(X3081,'Entity Types'!B:C,2,false)</f>
        <v>ფიზ. პირი</v>
      </c>
      <c r="E3081" s="1" t="b">
        <v>1</v>
      </c>
      <c r="F3081" s="6" t="s">
        <v>14218</v>
      </c>
      <c r="G3081" s="6" t="str">
        <f>VLOOKUP(W3081, Countries!B:H,7,false)</f>
        <v>საქართველო - GEO</v>
      </c>
      <c r="N3081" s="6" t="s">
        <v>14219</v>
      </c>
      <c r="P3081" s="6" t="s">
        <v>14220</v>
      </c>
      <c r="T3081" s="1" t="str">
        <f t="shared" si="1"/>
        <v>ICE003080</v>
      </c>
      <c r="U3081" s="1" t="str">
        <f>TRIM(B3081)&amp;" (ს.კ. "&amp;TRIM(F3081)&amp;") - "&amp;VLOOKUP(X3081,'Entity Types'!B:C,2,false)</f>
        <v>კარახანიანი ედუარდ (ს.კ. 01027061189) - ფიზ. პირი</v>
      </c>
      <c r="V3081" s="6" t="s">
        <v>13081</v>
      </c>
      <c r="W3081" s="6" t="s">
        <v>63</v>
      </c>
      <c r="X3081" s="6" t="s">
        <v>92</v>
      </c>
    </row>
    <row r="3082">
      <c r="A3082" s="5">
        <v>45835.46528265046</v>
      </c>
      <c r="B3082" s="6" t="s">
        <v>14221</v>
      </c>
      <c r="C3082" s="6" t="s">
        <v>9778</v>
      </c>
      <c r="D3082" s="1" t="str">
        <f>VLOOKUP(X3082,'Entity Types'!B:C,2,false)</f>
        <v>ფიზ. პირი</v>
      </c>
      <c r="E3082" s="1" t="b">
        <v>1</v>
      </c>
      <c r="F3082" s="6" t="s">
        <v>14222</v>
      </c>
      <c r="G3082" s="6" t="str">
        <f>VLOOKUP(W3082, Countries!B:H,7,false)</f>
        <v>საქართველო - GEO</v>
      </c>
      <c r="N3082" s="6" t="s">
        <v>14223</v>
      </c>
      <c r="P3082" s="6" t="s">
        <v>14224</v>
      </c>
      <c r="T3082" s="1" t="str">
        <f t="shared" si="1"/>
        <v>ICE003081</v>
      </c>
      <c r="U3082" s="1" t="str">
        <f>TRIM(B3082)&amp;" (ს.კ. "&amp;TRIM(F3082)&amp;") - "&amp;VLOOKUP(X3082,'Entity Types'!B:C,2,false)</f>
        <v>მგალობლიშვილი გიორგი (ს.კ. 65002011175) - ფიზ. პირი</v>
      </c>
      <c r="V3082" s="6" t="s">
        <v>13081</v>
      </c>
      <c r="W3082" s="6" t="s">
        <v>63</v>
      </c>
      <c r="X3082" s="6" t="s">
        <v>92</v>
      </c>
    </row>
    <row r="3083">
      <c r="A3083" s="5">
        <v>45835.46528265046</v>
      </c>
      <c r="B3083" s="6" t="s">
        <v>14225</v>
      </c>
      <c r="C3083" s="6" t="s">
        <v>9778</v>
      </c>
      <c r="D3083" s="1" t="str">
        <f>VLOOKUP(X3083,'Entity Types'!B:C,2,false)</f>
        <v>ფიზ. პირი</v>
      </c>
      <c r="E3083" s="1" t="b">
        <v>1</v>
      </c>
      <c r="F3083" s="6" t="s">
        <v>14226</v>
      </c>
      <c r="G3083" s="6" t="str">
        <f>VLOOKUP(W3083, Countries!B:H,7,false)</f>
        <v>საქართველო - GEO</v>
      </c>
      <c r="N3083" s="6" t="s">
        <v>14227</v>
      </c>
      <c r="P3083" s="6" t="s">
        <v>14228</v>
      </c>
      <c r="T3083" s="1" t="str">
        <f t="shared" si="1"/>
        <v>ICE003082</v>
      </c>
      <c r="U3083" s="1" t="str">
        <f>TRIM(B3083)&amp;" (ს.კ. "&amp;TRIM(F3083)&amp;") - "&amp;VLOOKUP(X3083,'Entity Types'!B:C,2,false)</f>
        <v>ხვედელიძე იმედა (ს.კ. 54001014413) - ფიზ. პირი</v>
      </c>
      <c r="V3083" s="6" t="s">
        <v>13081</v>
      </c>
      <c r="W3083" s="6" t="s">
        <v>63</v>
      </c>
      <c r="X3083" s="6" t="s">
        <v>92</v>
      </c>
    </row>
    <row r="3084">
      <c r="A3084" s="5">
        <v>45835.46528265046</v>
      </c>
      <c r="B3084" s="6" t="s">
        <v>14229</v>
      </c>
      <c r="C3084" s="6" t="s">
        <v>9778</v>
      </c>
      <c r="D3084" s="1" t="str">
        <f>VLOOKUP(X3084,'Entity Types'!B:C,2,false)</f>
        <v>ფიზ. პირი</v>
      </c>
      <c r="E3084" s="1" t="b">
        <v>1</v>
      </c>
      <c r="F3084" s="6" t="s">
        <v>14230</v>
      </c>
      <c r="G3084" s="6" t="str">
        <f>VLOOKUP(W3084, Countries!B:H,7,false)</f>
        <v>საქართველო - GEO</v>
      </c>
      <c r="N3084" s="6" t="s">
        <v>14231</v>
      </c>
      <c r="P3084" s="6" t="s">
        <v>14232</v>
      </c>
      <c r="T3084" s="1" t="str">
        <f t="shared" si="1"/>
        <v>ICE003083</v>
      </c>
      <c r="U3084" s="1" t="str">
        <f>TRIM(B3084)&amp;" (ს.კ. "&amp;TRIM(F3084)&amp;") - "&amp;VLOOKUP(X3084,'Entity Types'!B:C,2,false)</f>
        <v>მაღლაკელიძე ვახტანგი (ს.კ. 018001068242) - ფიზ. პირი</v>
      </c>
      <c r="V3084" s="6" t="s">
        <v>13081</v>
      </c>
      <c r="W3084" s="6" t="s">
        <v>63</v>
      </c>
      <c r="X3084" s="6" t="s">
        <v>92</v>
      </c>
    </row>
    <row r="3085">
      <c r="A3085" s="5">
        <v>45835.46528265046</v>
      </c>
      <c r="B3085" s="6" t="s">
        <v>14233</v>
      </c>
      <c r="C3085" s="6" t="s">
        <v>9778</v>
      </c>
      <c r="D3085" s="1" t="str">
        <f>VLOOKUP(X3085,'Entity Types'!B:C,2,false)</f>
        <v>ფიზ. პირი</v>
      </c>
      <c r="E3085" s="1" t="b">
        <v>1</v>
      </c>
      <c r="F3085" s="6" t="s">
        <v>14234</v>
      </c>
      <c r="G3085" s="6" t="str">
        <f>VLOOKUP(W3085, Countries!B:H,7,false)</f>
        <v>საქართველო - GEO</v>
      </c>
      <c r="N3085" s="6" t="s">
        <v>14235</v>
      </c>
      <c r="P3085" s="6" t="s">
        <v>14236</v>
      </c>
      <c r="T3085" s="1" t="str">
        <f t="shared" si="1"/>
        <v>ICE003084</v>
      </c>
      <c r="U3085" s="1" t="str">
        <f>TRIM(B3085)&amp;" (ს.კ. "&amp;TRIM(F3085)&amp;") - "&amp;VLOOKUP(X3085,'Entity Types'!B:C,2,false)</f>
        <v>ფოფხაძე ირმა (ს.კ. 62001017050) - ფიზ. პირი</v>
      </c>
      <c r="V3085" s="6" t="s">
        <v>13081</v>
      </c>
      <c r="W3085" s="6" t="s">
        <v>63</v>
      </c>
      <c r="X3085" s="6" t="s">
        <v>92</v>
      </c>
    </row>
    <row r="3086">
      <c r="A3086" s="5">
        <v>45835.46528265046</v>
      </c>
      <c r="B3086" s="6" t="s">
        <v>14237</v>
      </c>
      <c r="C3086" s="6" t="s">
        <v>9778</v>
      </c>
      <c r="D3086" s="1" t="str">
        <f>VLOOKUP(X3086,'Entity Types'!B:C,2,false)</f>
        <v>ფიზ. პირი</v>
      </c>
      <c r="E3086" s="1" t="b">
        <v>1</v>
      </c>
      <c r="F3086" s="6" t="s">
        <v>14238</v>
      </c>
      <c r="G3086" s="6" t="str">
        <f>VLOOKUP(W3086, Countries!B:H,7,false)</f>
        <v>საქართველო - GEO</v>
      </c>
      <c r="N3086" s="6" t="s">
        <v>14239</v>
      </c>
      <c r="P3086" s="6" t="s">
        <v>14240</v>
      </c>
      <c r="T3086" s="1" t="str">
        <f t="shared" si="1"/>
        <v>ICE003085</v>
      </c>
      <c r="U3086" s="1" t="str">
        <f>TRIM(B3086)&amp;" (ს.კ. "&amp;TRIM(F3086)&amp;") - "&amp;VLOOKUP(X3086,'Entity Types'!B:C,2,false)</f>
        <v>ხორავა კახი (ს.კ. 01025016155) - ფიზ. პირი</v>
      </c>
      <c r="V3086" s="6" t="s">
        <v>13081</v>
      </c>
      <c r="W3086" s="6" t="s">
        <v>63</v>
      </c>
      <c r="X3086" s="6" t="s">
        <v>92</v>
      </c>
    </row>
    <row r="3087">
      <c r="A3087" s="5">
        <v>45835.46528265046</v>
      </c>
      <c r="B3087" s="6" t="s">
        <v>14241</v>
      </c>
      <c r="C3087" s="6" t="s">
        <v>9778</v>
      </c>
      <c r="D3087" s="1" t="str">
        <f>VLOOKUP(X3087,'Entity Types'!B:C,2,false)</f>
        <v>ფიზ. პირი</v>
      </c>
      <c r="E3087" s="1" t="b">
        <v>1</v>
      </c>
      <c r="F3087" s="6" t="s">
        <v>14242</v>
      </c>
      <c r="G3087" s="6" t="str">
        <f>VLOOKUP(W3087, Countries!B:H,7,false)</f>
        <v>საქართველო - GEO</v>
      </c>
      <c r="N3087" s="6" t="s">
        <v>14243</v>
      </c>
      <c r="P3087" s="6" t="s">
        <v>14244</v>
      </c>
      <c r="T3087" s="1" t="str">
        <f t="shared" si="1"/>
        <v>ICE003086</v>
      </c>
      <c r="U3087" s="1" t="str">
        <f>TRIM(B3087)&amp;" (ს.კ. "&amp;TRIM(F3087)&amp;") - "&amp;VLOOKUP(X3087,'Entity Types'!B:C,2,false)</f>
        <v>დანელია დონალდი (ს.კ. 01001011170) - ფიზ. პირი</v>
      </c>
      <c r="V3087" s="6" t="s">
        <v>13081</v>
      </c>
      <c r="W3087" s="6" t="s">
        <v>63</v>
      </c>
      <c r="X3087" s="6" t="s">
        <v>92</v>
      </c>
    </row>
    <row r="3088">
      <c r="A3088" s="5">
        <v>45835.46528265046</v>
      </c>
      <c r="B3088" s="6" t="s">
        <v>14245</v>
      </c>
      <c r="C3088" s="6" t="s">
        <v>9778</v>
      </c>
      <c r="D3088" s="1" t="str">
        <f>VLOOKUP(X3088,'Entity Types'!B:C,2,false)</f>
        <v>ფიზ. პირი</v>
      </c>
      <c r="E3088" s="1" t="b">
        <v>1</v>
      </c>
      <c r="F3088" s="6" t="s">
        <v>14246</v>
      </c>
      <c r="G3088" s="6" t="str">
        <f>VLOOKUP(W3088, Countries!B:H,7,false)</f>
        <v>საქართველო - GEO</v>
      </c>
      <c r="N3088" s="6" t="s">
        <v>80</v>
      </c>
      <c r="P3088" s="6" t="s">
        <v>14247</v>
      </c>
      <c r="T3088" s="1" t="str">
        <f t="shared" si="1"/>
        <v>ICE003087</v>
      </c>
      <c r="U3088" s="1" t="str">
        <f>TRIM(B3088)&amp;" (ს.კ. "&amp;TRIM(F3088)&amp;") - "&amp;VLOOKUP(X3088,'Entity Types'!B:C,2,false)</f>
        <v>ქრისტესიაშვილი ზურაბი (ს.კ. 01028003014) - ფიზ. პირი</v>
      </c>
      <c r="V3088" s="6" t="s">
        <v>13081</v>
      </c>
      <c r="W3088" s="6" t="s">
        <v>63</v>
      </c>
      <c r="X3088" s="6" t="s">
        <v>92</v>
      </c>
    </row>
    <row r="3089">
      <c r="A3089" s="5">
        <v>45835.46528265046</v>
      </c>
      <c r="B3089" s="6" t="s">
        <v>14248</v>
      </c>
      <c r="C3089" s="6" t="s">
        <v>9778</v>
      </c>
      <c r="D3089" s="1" t="str">
        <f>VLOOKUP(X3089,'Entity Types'!B:C,2,false)</f>
        <v>ფიზ. პირი</v>
      </c>
      <c r="E3089" s="1" t="b">
        <v>1</v>
      </c>
      <c r="F3089" s="6" t="s">
        <v>14249</v>
      </c>
      <c r="G3089" s="6" t="str">
        <f>VLOOKUP(W3089, Countries!B:H,7,false)</f>
        <v>საქართველო - GEO</v>
      </c>
      <c r="N3089" s="6" t="s">
        <v>14250</v>
      </c>
      <c r="P3089" s="6" t="s">
        <v>14251</v>
      </c>
      <c r="T3089" s="1" t="str">
        <f t="shared" si="1"/>
        <v>ICE003088</v>
      </c>
      <c r="U3089" s="1" t="str">
        <f>TRIM(B3089)&amp;" (ს.კ. "&amp;TRIM(F3089)&amp;") - "&amp;VLOOKUP(X3089,'Entity Types'!B:C,2,false)</f>
        <v>სალაძე ირაკლი (ს.კ. 61006047221) - ფიზ. პირი</v>
      </c>
      <c r="V3089" s="6" t="s">
        <v>13081</v>
      </c>
      <c r="W3089" s="6" t="s">
        <v>63</v>
      </c>
      <c r="X3089" s="6" t="s">
        <v>92</v>
      </c>
    </row>
    <row r="3090">
      <c r="A3090" s="5">
        <v>45835.46528265046</v>
      </c>
      <c r="B3090" s="6" t="s">
        <v>14252</v>
      </c>
      <c r="C3090" s="6" t="s">
        <v>9778</v>
      </c>
      <c r="D3090" s="1" t="str">
        <f>VLOOKUP(X3090,'Entity Types'!B:C,2,false)</f>
        <v>ფიზ. პირი</v>
      </c>
      <c r="E3090" s="1" t="b">
        <v>1</v>
      </c>
      <c r="F3090" s="6" t="s">
        <v>14253</v>
      </c>
      <c r="G3090" s="6" t="str">
        <f>VLOOKUP(W3090, Countries!B:H,7,false)</f>
        <v>საქართველო - GEO</v>
      </c>
      <c r="N3090" s="6" t="s">
        <v>14254</v>
      </c>
      <c r="P3090" s="6" t="s">
        <v>14255</v>
      </c>
      <c r="T3090" s="1" t="str">
        <f t="shared" si="1"/>
        <v>ICE003089</v>
      </c>
      <c r="U3090" s="1" t="str">
        <f>TRIM(B3090)&amp;" (ს.კ. "&amp;TRIM(F3090)&amp;") - "&amp;VLOOKUP(X3090,'Entity Types'!B:C,2,false)</f>
        <v>ბექა მსხილაძე (ს.კ. 37001053118) - ფიზ. პირი</v>
      </c>
      <c r="V3090" s="6" t="s">
        <v>13081</v>
      </c>
      <c r="W3090" s="6" t="s">
        <v>63</v>
      </c>
      <c r="X3090" s="6" t="s">
        <v>92</v>
      </c>
    </row>
    <row r="3091">
      <c r="A3091" s="5">
        <v>45835.46528265046</v>
      </c>
      <c r="B3091" s="6" t="s">
        <v>14256</v>
      </c>
      <c r="C3091" s="6" t="s">
        <v>9778</v>
      </c>
      <c r="D3091" s="1" t="str">
        <f>VLOOKUP(X3091,'Entity Types'!B:C,2,false)</f>
        <v>ფიზ. პირი</v>
      </c>
      <c r="E3091" s="1" t="b">
        <v>1</v>
      </c>
      <c r="F3091" s="6" t="s">
        <v>14257</v>
      </c>
      <c r="G3091" s="6" t="str">
        <f>VLOOKUP(W3091, Countries!B:H,7,false)</f>
        <v>საქართველო - GEO</v>
      </c>
      <c r="N3091" s="6" t="s">
        <v>14258</v>
      </c>
      <c r="P3091" s="6" t="s">
        <v>14259</v>
      </c>
      <c r="T3091" s="1" t="str">
        <f t="shared" si="1"/>
        <v>ICE003090</v>
      </c>
      <c r="U3091" s="1" t="str">
        <f>TRIM(B3091)&amp;" (ს.კ. "&amp;TRIM(F3091)&amp;") - "&amp;VLOOKUP(X3091,'Entity Types'!B:C,2,false)</f>
        <v>გორგილაძე იოსებ (ს.კ. 61001017464) - ფიზ. პირი</v>
      </c>
      <c r="V3091" s="6" t="s">
        <v>13081</v>
      </c>
      <c r="W3091" s="6" t="s">
        <v>63</v>
      </c>
      <c r="X3091" s="6" t="s">
        <v>92</v>
      </c>
    </row>
    <row r="3092">
      <c r="A3092" s="5">
        <v>45835.46528265046</v>
      </c>
      <c r="B3092" s="6" t="s">
        <v>14260</v>
      </c>
      <c r="C3092" s="6" t="s">
        <v>9778</v>
      </c>
      <c r="D3092" s="1" t="str">
        <f>VLOOKUP(X3092,'Entity Types'!B:C,2,false)</f>
        <v>ფიზ. პირი</v>
      </c>
      <c r="E3092" s="1" t="b">
        <v>1</v>
      </c>
      <c r="F3092" s="6" t="s">
        <v>14261</v>
      </c>
      <c r="G3092" s="6" t="str">
        <f>VLOOKUP(W3092, Countries!B:H,7,false)</f>
        <v>საქართველო - GEO</v>
      </c>
      <c r="N3092" s="6" t="s">
        <v>14262</v>
      </c>
      <c r="P3092" s="6" t="s">
        <v>14263</v>
      </c>
      <c r="T3092" s="1" t="str">
        <f t="shared" si="1"/>
        <v>ICE003091</v>
      </c>
      <c r="U3092" s="1" t="str">
        <f>TRIM(B3092)&amp;" (ს.კ. "&amp;TRIM(F3092)&amp;") - "&amp;VLOOKUP(X3092,'Entity Types'!B:C,2,false)</f>
        <v>ოგანეზოვი გარიკ (ს.კ. 01011086666) - ფიზ. პირი</v>
      </c>
      <c r="V3092" s="6" t="s">
        <v>13081</v>
      </c>
      <c r="W3092" s="6" t="s">
        <v>63</v>
      </c>
      <c r="X3092" s="6" t="s">
        <v>92</v>
      </c>
    </row>
    <row r="3093">
      <c r="A3093" s="5">
        <v>45835.46528265046</v>
      </c>
      <c r="B3093" s="6" t="s">
        <v>14264</v>
      </c>
      <c r="C3093" s="6" t="s">
        <v>9778</v>
      </c>
      <c r="D3093" s="1" t="str">
        <f>VLOOKUP(X3093,'Entity Types'!B:C,2,false)</f>
        <v>ფიზ. პირი</v>
      </c>
      <c r="E3093" s="1" t="b">
        <v>1</v>
      </c>
      <c r="F3093" s="6" t="s">
        <v>14265</v>
      </c>
      <c r="G3093" s="6" t="str">
        <f>VLOOKUP(W3093, Countries!B:H,7,false)</f>
        <v>საქართველო - GEO</v>
      </c>
      <c r="N3093" s="6" t="s">
        <v>14266</v>
      </c>
      <c r="P3093" s="6" t="s">
        <v>14267</v>
      </c>
      <c r="T3093" s="1" t="str">
        <f t="shared" si="1"/>
        <v>ICE003092</v>
      </c>
      <c r="U3093" s="1" t="str">
        <f>TRIM(B3093)&amp;" (ს.კ. "&amp;TRIM(F3093)&amp;") - "&amp;VLOOKUP(X3093,'Entity Types'!B:C,2,false)</f>
        <v>ფაჩულია ზაზა (ს.კ. 39001039264) - ფიზ. პირი</v>
      </c>
      <c r="V3093" s="6" t="s">
        <v>13081</v>
      </c>
      <c r="W3093" s="6" t="s">
        <v>63</v>
      </c>
      <c r="X3093" s="6" t="s">
        <v>92</v>
      </c>
    </row>
    <row r="3094">
      <c r="A3094" s="5">
        <v>45835.46528265046</v>
      </c>
      <c r="B3094" s="6" t="s">
        <v>14268</v>
      </c>
      <c r="C3094" s="6" t="s">
        <v>9778</v>
      </c>
      <c r="D3094" s="1" t="str">
        <f>VLOOKUP(X3094,'Entity Types'!B:C,2,false)</f>
        <v>ფიზ. პირი</v>
      </c>
      <c r="E3094" s="1" t="b">
        <v>1</v>
      </c>
      <c r="F3094" s="6" t="s">
        <v>14269</v>
      </c>
      <c r="G3094" s="6" t="str">
        <f>VLOOKUP(W3094, Countries!B:H,7,false)</f>
        <v>საქართველო - GEO</v>
      </c>
      <c r="N3094" s="6" t="s">
        <v>14270</v>
      </c>
      <c r="P3094" s="6" t="s">
        <v>14271</v>
      </c>
      <c r="T3094" s="1" t="str">
        <f t="shared" si="1"/>
        <v>ICE003093</v>
      </c>
      <c r="U3094" s="1" t="str">
        <f>TRIM(B3094)&amp;" (ს.კ. "&amp;TRIM(F3094)&amp;") - "&amp;VLOOKUP(X3094,'Entity Types'!B:C,2,false)</f>
        <v>გურამ ურუშაძე (ს.კ. 61001070915) - ფიზ. პირი</v>
      </c>
      <c r="V3094" s="6" t="s">
        <v>13081</v>
      </c>
      <c r="W3094" s="6" t="s">
        <v>63</v>
      </c>
      <c r="X3094" s="6" t="s">
        <v>92</v>
      </c>
    </row>
    <row r="3095">
      <c r="A3095" s="5">
        <v>45835.46528265046</v>
      </c>
      <c r="B3095" s="6" t="s">
        <v>14272</v>
      </c>
      <c r="C3095" s="6" t="s">
        <v>9778</v>
      </c>
      <c r="D3095" s="1" t="str">
        <f>VLOOKUP(X3095,'Entity Types'!B:C,2,false)</f>
        <v>ფიზ. პირი</v>
      </c>
      <c r="E3095" s="1" t="b">
        <v>1</v>
      </c>
      <c r="F3095" s="6" t="s">
        <v>14273</v>
      </c>
      <c r="G3095" s="6" t="str">
        <f>VLOOKUP(W3095, Countries!B:H,7,false)</f>
        <v>საქართველო - GEO</v>
      </c>
      <c r="N3095" s="6" t="s">
        <v>14274</v>
      </c>
      <c r="P3095" s="6" t="s">
        <v>14275</v>
      </c>
      <c r="T3095" s="1" t="str">
        <f t="shared" si="1"/>
        <v>ICE003094</v>
      </c>
      <c r="U3095" s="1" t="str">
        <f>TRIM(B3095)&amp;" (ს.კ. "&amp;TRIM(F3095)&amp;") - "&amp;VLOOKUP(X3095,'Entity Types'!B:C,2,false)</f>
        <v>გიორგი კობალაძე (ს.კ. 50001002281) - ფიზ. პირი</v>
      </c>
      <c r="V3095" s="6" t="s">
        <v>13081</v>
      </c>
      <c r="W3095" s="6" t="s">
        <v>63</v>
      </c>
      <c r="X3095" s="6" t="s">
        <v>92</v>
      </c>
    </row>
    <row r="3096">
      <c r="A3096" s="5">
        <v>45835.46528265046</v>
      </c>
      <c r="B3096" s="6" t="s">
        <v>14276</v>
      </c>
      <c r="C3096" s="6" t="s">
        <v>9778</v>
      </c>
      <c r="D3096" s="1" t="str">
        <f>VLOOKUP(X3096,'Entity Types'!B:C,2,false)</f>
        <v>ფიზ. პირი</v>
      </c>
      <c r="E3096" s="1" t="b">
        <v>1</v>
      </c>
      <c r="F3096" s="6" t="s">
        <v>14277</v>
      </c>
      <c r="G3096" s="6" t="str">
        <f>VLOOKUP(W3096, Countries!B:H,7,false)</f>
        <v>საქართველო - GEO</v>
      </c>
      <c r="N3096" s="6" t="s">
        <v>14278</v>
      </c>
      <c r="P3096" s="6" t="s">
        <v>14279</v>
      </c>
      <c r="T3096" s="1" t="str">
        <f t="shared" si="1"/>
        <v>ICE003095</v>
      </c>
      <c r="U3096" s="1" t="str">
        <f>TRIM(B3096)&amp;" (ს.კ. "&amp;TRIM(F3096)&amp;") - "&amp;VLOOKUP(X3096,'Entity Types'!B:C,2,false)</f>
        <v>ბეჟანიძე გელოდი (ს.კ. 61004018980) - ფიზ. პირი</v>
      </c>
      <c r="V3096" s="6" t="s">
        <v>13081</v>
      </c>
      <c r="W3096" s="6" t="s">
        <v>63</v>
      </c>
      <c r="X3096" s="6" t="s">
        <v>92</v>
      </c>
    </row>
    <row r="3097">
      <c r="A3097" s="5">
        <v>45835.46528265046</v>
      </c>
      <c r="B3097" s="6" t="s">
        <v>14280</v>
      </c>
      <c r="C3097" s="6" t="s">
        <v>9778</v>
      </c>
      <c r="D3097" s="1" t="str">
        <f>VLOOKUP(X3097,'Entity Types'!B:C,2,false)</f>
        <v>ფიზ. პირი</v>
      </c>
      <c r="E3097" s="1" t="b">
        <v>1</v>
      </c>
      <c r="F3097" s="6" t="s">
        <v>14281</v>
      </c>
      <c r="G3097" s="6" t="str">
        <f>VLOOKUP(W3097, Countries!B:H,7,false)</f>
        <v>საქართველო - GEO</v>
      </c>
      <c r="N3097" s="6" t="s">
        <v>14282</v>
      </c>
      <c r="P3097" s="6" t="s">
        <v>14283</v>
      </c>
      <c r="T3097" s="1" t="str">
        <f t="shared" si="1"/>
        <v>ICE003096</v>
      </c>
      <c r="U3097" s="1" t="str">
        <f>TRIM(B3097)&amp;" (ს.კ. "&amp;TRIM(F3097)&amp;") - "&amp;VLOOKUP(X3097,'Entity Types'!B:C,2,false)</f>
        <v>დავითაშვილი ნათია (ს.კ. 01003001639) - ფიზ. პირი</v>
      </c>
      <c r="V3097" s="6" t="s">
        <v>13081</v>
      </c>
      <c r="W3097" s="6" t="s">
        <v>63</v>
      </c>
      <c r="X3097" s="6" t="s">
        <v>92</v>
      </c>
    </row>
    <row r="3098">
      <c r="A3098" s="5">
        <v>45835.46528265046</v>
      </c>
      <c r="B3098" s="6" t="s">
        <v>14284</v>
      </c>
      <c r="C3098" s="6" t="s">
        <v>9778</v>
      </c>
      <c r="D3098" s="1" t="str">
        <f>VLOOKUP(X3098,'Entity Types'!B:C,2,false)</f>
        <v>ფიზ. პირი</v>
      </c>
      <c r="E3098" s="1" t="b">
        <v>1</v>
      </c>
      <c r="F3098" s="6" t="s">
        <v>9823</v>
      </c>
      <c r="G3098" s="6" t="str">
        <f>VLOOKUP(W3098, Countries!B:H,7,false)</f>
        <v>საქართველო - GEO</v>
      </c>
      <c r="N3098" s="6" t="s">
        <v>14285</v>
      </c>
      <c r="P3098" s="6" t="s">
        <v>14286</v>
      </c>
      <c r="T3098" s="1" t="str">
        <f t="shared" si="1"/>
        <v>ICE003097</v>
      </c>
      <c r="U3098" s="1" t="str">
        <f>TRIM(B3098)&amp;" (ს.კ. "&amp;TRIM(F3098)&amp;") - "&amp;VLOOKUP(X3098,'Entity Types'!B:C,2,false)</f>
        <v>ილია გილიგაშვილი (ს.კ. 0) - ფიზ. პირი</v>
      </c>
      <c r="V3098" s="6" t="s">
        <v>13081</v>
      </c>
      <c r="W3098" s="6" t="s">
        <v>63</v>
      </c>
      <c r="X3098" s="6" t="s">
        <v>92</v>
      </c>
    </row>
    <row r="3099">
      <c r="A3099" s="5">
        <v>45835.46528265046</v>
      </c>
      <c r="B3099" s="6" t="s">
        <v>14287</v>
      </c>
      <c r="C3099" s="6" t="s">
        <v>9778</v>
      </c>
      <c r="D3099" s="1" t="str">
        <f>VLOOKUP(X3099,'Entity Types'!B:C,2,false)</f>
        <v>ფიზ. პირი</v>
      </c>
      <c r="E3099" s="1" t="b">
        <v>1</v>
      </c>
      <c r="F3099" s="6" t="s">
        <v>14288</v>
      </c>
      <c r="G3099" s="6" t="str">
        <f>VLOOKUP(W3099, Countries!B:H,7,false)</f>
        <v>საქართველო - GEO</v>
      </c>
      <c r="N3099" s="6" t="s">
        <v>14289</v>
      </c>
      <c r="P3099" s="6" t="s">
        <v>14290</v>
      </c>
      <c r="T3099" s="1" t="str">
        <f t="shared" si="1"/>
        <v>ICE003098</v>
      </c>
      <c r="U3099" s="1" t="str">
        <f>TRIM(B3099)&amp;" (ს.კ. "&amp;TRIM(F3099)&amp;") - "&amp;VLOOKUP(X3099,'Entity Types'!B:C,2,false)</f>
        <v>ხუბულოვა ინგა (ს.კ. 48379167320) - ფიზ. პირი</v>
      </c>
      <c r="V3099" s="6" t="s">
        <v>13081</v>
      </c>
      <c r="W3099" s="6" t="s">
        <v>63</v>
      </c>
      <c r="X3099" s="6" t="s">
        <v>92</v>
      </c>
    </row>
    <row r="3100">
      <c r="A3100" s="5">
        <v>45835.46528265046</v>
      </c>
      <c r="B3100" s="6" t="s">
        <v>14291</v>
      </c>
      <c r="C3100" s="6" t="s">
        <v>9778</v>
      </c>
      <c r="D3100" s="1" t="str">
        <f>VLOOKUP(X3100,'Entity Types'!B:C,2,false)</f>
        <v>ფიზ. პირი</v>
      </c>
      <c r="E3100" s="1" t="b">
        <v>1</v>
      </c>
      <c r="F3100" s="6" t="s">
        <v>14292</v>
      </c>
      <c r="G3100" s="6" t="str">
        <f>VLOOKUP(W3100, Countries!B:H,7,false)</f>
        <v>საქართველო - GEO</v>
      </c>
      <c r="N3100" s="6" t="s">
        <v>14293</v>
      </c>
      <c r="P3100" s="6" t="s">
        <v>14294</v>
      </c>
      <c r="T3100" s="1" t="str">
        <f t="shared" si="1"/>
        <v>ICE003099</v>
      </c>
      <c r="U3100" s="1" t="str">
        <f>TRIM(B3100)&amp;" (ს.კ. "&amp;TRIM(F3100)&amp;") - "&amp;VLOOKUP(X3100,'Entity Types'!B:C,2,false)</f>
        <v>ხახუტაიშვილი დავით (ს.კ. 61004003050) - ფიზ. პირი</v>
      </c>
      <c r="V3100" s="6" t="s">
        <v>13081</v>
      </c>
      <c r="W3100" s="6" t="s">
        <v>63</v>
      </c>
      <c r="X3100" s="6" t="s">
        <v>92</v>
      </c>
    </row>
    <row r="3101">
      <c r="A3101" s="5">
        <v>45835.46528265046</v>
      </c>
      <c r="B3101" s="6" t="s">
        <v>14295</v>
      </c>
      <c r="C3101" s="6" t="s">
        <v>9778</v>
      </c>
      <c r="D3101" s="1" t="str">
        <f>VLOOKUP(X3101,'Entity Types'!B:C,2,false)</f>
        <v>ფიზ. პირი</v>
      </c>
      <c r="E3101" s="1" t="b">
        <v>1</v>
      </c>
      <c r="F3101" s="6" t="s">
        <v>14296</v>
      </c>
      <c r="G3101" s="6" t="str">
        <f>VLOOKUP(W3101, Countries!B:H,7,false)</f>
        <v>საქართველო - GEO</v>
      </c>
      <c r="N3101" s="6" t="s">
        <v>14297</v>
      </c>
      <c r="P3101" s="6" t="s">
        <v>14298</v>
      </c>
      <c r="T3101" s="1" t="str">
        <f t="shared" si="1"/>
        <v>ICE003100</v>
      </c>
      <c r="U3101" s="1" t="str">
        <f>TRIM(B3101)&amp;" (ს.კ. "&amp;TRIM(F3101)&amp;") - "&amp;VLOOKUP(X3101,'Entity Types'!B:C,2,false)</f>
        <v>გინტური ვიქტორ (ს.კ. 59001110742) - ფიზ. პირი</v>
      </c>
      <c r="V3101" s="6" t="s">
        <v>13081</v>
      </c>
      <c r="W3101" s="6" t="s">
        <v>63</v>
      </c>
      <c r="X3101" s="6" t="s">
        <v>92</v>
      </c>
    </row>
    <row r="3102">
      <c r="A3102" s="5">
        <v>45835.46528265046</v>
      </c>
      <c r="B3102" s="6" t="s">
        <v>14299</v>
      </c>
      <c r="C3102" s="6" t="s">
        <v>9778</v>
      </c>
      <c r="D3102" s="1" t="str">
        <f>VLOOKUP(X3102,'Entity Types'!B:C,2,false)</f>
        <v>ფიზ. პირი</v>
      </c>
      <c r="E3102" s="1" t="b">
        <v>1</v>
      </c>
      <c r="F3102" s="6" t="s">
        <v>14300</v>
      </c>
      <c r="G3102" s="6" t="str">
        <f>VLOOKUP(W3102, Countries!B:H,7,false)</f>
        <v>საქართველო - GEO</v>
      </c>
      <c r="N3102" s="6" t="s">
        <v>14301</v>
      </c>
      <c r="P3102" s="6" t="s">
        <v>14302</v>
      </c>
      <c r="T3102" s="1" t="str">
        <f t="shared" si="1"/>
        <v>ICE003101</v>
      </c>
      <c r="U3102" s="1" t="str">
        <f>TRIM(B3102)&amp;" (ს.კ. "&amp;TRIM(F3102)&amp;") - "&amp;VLOOKUP(X3102,'Entity Types'!B:C,2,false)</f>
        <v>იმედა მამულაძე (ს.კ. 26001028188) - ფიზ. პირი</v>
      </c>
      <c r="V3102" s="6" t="s">
        <v>13081</v>
      </c>
      <c r="W3102" s="6" t="s">
        <v>63</v>
      </c>
      <c r="X3102" s="6" t="s">
        <v>92</v>
      </c>
    </row>
    <row r="3103">
      <c r="A3103" s="5">
        <v>45835.46528265046</v>
      </c>
      <c r="B3103" s="6" t="s">
        <v>14303</v>
      </c>
      <c r="C3103" s="6" t="s">
        <v>9778</v>
      </c>
      <c r="D3103" s="1" t="str">
        <f>VLOOKUP(X3103,'Entity Types'!B:C,2,false)</f>
        <v>ფიზ. პირი</v>
      </c>
      <c r="E3103" s="1" t="b">
        <v>1</v>
      </c>
      <c r="F3103" s="6" t="s">
        <v>14304</v>
      </c>
      <c r="G3103" s="6" t="str">
        <f>VLOOKUP(W3103, Countries!B:H,7,false)</f>
        <v>საქართველო - GEO</v>
      </c>
      <c r="N3103" s="6" t="s">
        <v>14305</v>
      </c>
      <c r="P3103" s="6" t="s">
        <v>14306</v>
      </c>
      <c r="T3103" s="1" t="str">
        <f t="shared" si="1"/>
        <v>ICE003102</v>
      </c>
      <c r="U3103" s="1" t="str">
        <f>TRIM(B3103)&amp;" (ს.კ. "&amp;TRIM(F3103)&amp;") - "&amp;VLOOKUP(X3103,'Entity Types'!B:C,2,false)</f>
        <v>გორგაძე კობა (ს.კ. 61006022770) - ფიზ. პირი</v>
      </c>
      <c r="V3103" s="6" t="s">
        <v>13081</v>
      </c>
      <c r="W3103" s="6" t="s">
        <v>63</v>
      </c>
      <c r="X3103" s="6" t="s">
        <v>92</v>
      </c>
    </row>
    <row r="3104">
      <c r="A3104" s="5">
        <v>45835.46528265046</v>
      </c>
      <c r="B3104" s="6" t="s">
        <v>14307</v>
      </c>
      <c r="C3104" s="6" t="s">
        <v>9778</v>
      </c>
      <c r="D3104" s="1" t="str">
        <f>VLOOKUP(X3104,'Entity Types'!B:C,2,false)</f>
        <v>ფიზ. პირი</v>
      </c>
      <c r="E3104" s="1" t="b">
        <v>1</v>
      </c>
      <c r="F3104" s="6" t="s">
        <v>14308</v>
      </c>
      <c r="G3104" s="6" t="str">
        <f>VLOOKUP(W3104, Countries!B:H,7,false)</f>
        <v>საქართველო - GEO</v>
      </c>
      <c r="N3104" s="6" t="s">
        <v>14309</v>
      </c>
      <c r="P3104" s="6" t="s">
        <v>14310</v>
      </c>
      <c r="T3104" s="1" t="str">
        <f t="shared" si="1"/>
        <v>ICE003103</v>
      </c>
      <c r="U3104" s="1" t="str">
        <f>TRIM(B3104)&amp;" (ს.კ. "&amp;TRIM(F3104)&amp;") - "&amp;VLOOKUP(X3104,'Entity Types'!B:C,2,false)</f>
        <v>შანთაძე თეიმურაზ (ს.კ. 61006059213) - ფიზ. პირი</v>
      </c>
      <c r="V3104" s="6" t="s">
        <v>13081</v>
      </c>
      <c r="W3104" s="6" t="s">
        <v>63</v>
      </c>
      <c r="X3104" s="6" t="s">
        <v>92</v>
      </c>
    </row>
    <row r="3105">
      <c r="A3105" s="5">
        <v>45835.46528265046</v>
      </c>
      <c r="B3105" s="6" t="s">
        <v>14311</v>
      </c>
      <c r="C3105" s="6" t="s">
        <v>9778</v>
      </c>
      <c r="D3105" s="1" t="str">
        <f>VLOOKUP(X3105,'Entity Types'!B:C,2,false)</f>
        <v>ფიზ. პირი</v>
      </c>
      <c r="E3105" s="1" t="b">
        <v>1</v>
      </c>
      <c r="F3105" s="6" t="s">
        <v>14312</v>
      </c>
      <c r="G3105" s="6" t="str">
        <f>VLOOKUP(W3105, Countries!B:H,7,false)</f>
        <v>საქართველო - GEO</v>
      </c>
      <c r="N3105" s="6" t="s">
        <v>14313</v>
      </c>
      <c r="P3105" s="6" t="s">
        <v>14314</v>
      </c>
      <c r="T3105" s="1" t="str">
        <f t="shared" si="1"/>
        <v>ICE003104</v>
      </c>
      <c r="U3105" s="1" t="str">
        <f>TRIM(B3105)&amp;" (ს.კ. "&amp;TRIM(F3105)&amp;") - "&amp;VLOOKUP(X3105,'Entity Types'!B:C,2,false)</f>
        <v>ტაბაღუა თორნიკე (ს.კ. 01008044420) - ფიზ. პირი</v>
      </c>
      <c r="V3105" s="6" t="s">
        <v>13081</v>
      </c>
      <c r="W3105" s="6" t="s">
        <v>63</v>
      </c>
      <c r="X3105" s="6" t="s">
        <v>92</v>
      </c>
    </row>
    <row r="3106">
      <c r="A3106" s="5">
        <v>45835.46528265046</v>
      </c>
      <c r="B3106" s="6" t="s">
        <v>14315</v>
      </c>
      <c r="C3106" s="6" t="s">
        <v>9778</v>
      </c>
      <c r="D3106" s="1" t="str">
        <f>VLOOKUP(X3106,'Entity Types'!B:C,2,false)</f>
        <v>ფიზ. პირი</v>
      </c>
      <c r="E3106" s="1" t="b">
        <v>1</v>
      </c>
      <c r="F3106" s="6" t="s">
        <v>14316</v>
      </c>
      <c r="G3106" s="6" t="str">
        <f>VLOOKUP(W3106, Countries!B:H,7,false)</f>
        <v>საქართველო - GEO</v>
      </c>
      <c r="N3106" s="6" t="s">
        <v>14317</v>
      </c>
      <c r="P3106" s="6" t="s">
        <v>14318</v>
      </c>
      <c r="T3106" s="1" t="str">
        <f t="shared" si="1"/>
        <v>ICE003105</v>
      </c>
      <c r="U3106" s="1" t="str">
        <f>TRIM(B3106)&amp;" (ს.კ. "&amp;TRIM(F3106)&amp;") - "&amp;VLOOKUP(X3106,'Entity Types'!B:C,2,false)</f>
        <v>მსხილაძე ლაშა (ს.კ. 61003012059) - ფიზ. პირი</v>
      </c>
      <c r="V3106" s="6" t="s">
        <v>13081</v>
      </c>
      <c r="W3106" s="6" t="s">
        <v>63</v>
      </c>
      <c r="X3106" s="6" t="s">
        <v>92</v>
      </c>
    </row>
    <row r="3107">
      <c r="A3107" s="5">
        <v>45835.46528265046</v>
      </c>
      <c r="B3107" s="6" t="s">
        <v>14319</v>
      </c>
      <c r="C3107" s="6" t="s">
        <v>9778</v>
      </c>
      <c r="D3107" s="1" t="str">
        <f>VLOOKUP(X3107,'Entity Types'!B:C,2,false)</f>
        <v>ფიზ. პირი</v>
      </c>
      <c r="E3107" s="1" t="b">
        <v>1</v>
      </c>
      <c r="F3107" s="6" t="s">
        <v>14320</v>
      </c>
      <c r="G3107" s="6" t="str">
        <f>VLOOKUP(W3107, Countries!B:H,7,false)</f>
        <v>საქართველო - GEO</v>
      </c>
      <c r="N3107" s="6" t="s">
        <v>14321</v>
      </c>
      <c r="P3107" s="6" t="s">
        <v>14322</v>
      </c>
      <c r="T3107" s="1" t="str">
        <f t="shared" si="1"/>
        <v>ICE003106</v>
      </c>
      <c r="U3107" s="1" t="str">
        <f>TRIM(B3107)&amp;" (ს.კ. "&amp;TRIM(F3107)&amp;") - "&amp;VLOOKUP(X3107,'Entity Types'!B:C,2,false)</f>
        <v>თურმანიძე ტარიელ (ს.კ. 61006048254) - ფიზ. პირი</v>
      </c>
      <c r="V3107" s="6" t="s">
        <v>13081</v>
      </c>
      <c r="W3107" s="6" t="s">
        <v>63</v>
      </c>
      <c r="X3107" s="6" t="s">
        <v>92</v>
      </c>
    </row>
    <row r="3108">
      <c r="A3108" s="5">
        <v>45835.46528265046</v>
      </c>
      <c r="B3108" s="6" t="s">
        <v>14323</v>
      </c>
      <c r="C3108" s="6" t="s">
        <v>9778</v>
      </c>
      <c r="D3108" s="1" t="str">
        <f>VLOOKUP(X3108,'Entity Types'!B:C,2,false)</f>
        <v>ფიზ. პირი</v>
      </c>
      <c r="E3108" s="1" t="b">
        <v>1</v>
      </c>
      <c r="F3108" s="6" t="s">
        <v>14324</v>
      </c>
      <c r="G3108" s="6" t="str">
        <f>VLOOKUP(W3108, Countries!B:H,7,false)</f>
        <v>საქართველო - GEO</v>
      </c>
      <c r="N3108" s="6" t="s">
        <v>14325</v>
      </c>
      <c r="P3108" s="6" t="s">
        <v>14326</v>
      </c>
      <c r="T3108" s="1" t="str">
        <f t="shared" si="1"/>
        <v>ICE003107</v>
      </c>
      <c r="U3108" s="1" t="str">
        <f>TRIM(B3108)&amp;" (ს.კ. "&amp;TRIM(F3108)&amp;") - "&amp;VLOOKUP(X3108,'Entity Types'!B:C,2,false)</f>
        <v>გელა მანძულაშვილი (ს.კ. 36001007955) - ფიზ. პირი</v>
      </c>
      <c r="V3108" s="6" t="s">
        <v>13081</v>
      </c>
      <c r="W3108" s="6" t="s">
        <v>63</v>
      </c>
      <c r="X3108" s="6" t="s">
        <v>92</v>
      </c>
    </row>
    <row r="3109">
      <c r="A3109" s="5">
        <v>45835.46528265046</v>
      </c>
      <c r="B3109" s="6" t="s">
        <v>14327</v>
      </c>
      <c r="C3109" s="6" t="s">
        <v>9778</v>
      </c>
      <c r="D3109" s="1" t="str">
        <f>VLOOKUP(X3109,'Entity Types'!B:C,2,false)</f>
        <v>ფიზ. პირი</v>
      </c>
      <c r="E3109" s="1" t="b">
        <v>1</v>
      </c>
      <c r="F3109" s="6" t="s">
        <v>14328</v>
      </c>
      <c r="G3109" s="6" t="str">
        <f>VLOOKUP(W3109, Countries!B:H,7,false)</f>
        <v>საქართველო - GEO</v>
      </c>
      <c r="N3109" s="6" t="s">
        <v>14329</v>
      </c>
      <c r="P3109" s="6" t="s">
        <v>14330</v>
      </c>
      <c r="T3109" s="1" t="str">
        <f t="shared" si="1"/>
        <v>ICE003108</v>
      </c>
      <c r="U3109" s="1" t="str">
        <f>TRIM(B3109)&amp;" (ს.კ. "&amp;TRIM(F3109)&amp;") - "&amp;VLOOKUP(X3109,'Entity Types'!B:C,2,false)</f>
        <v>ამირან ჭაღალიძე (ს.კ. 61004073257) - ფიზ. პირი</v>
      </c>
      <c r="V3109" s="6" t="s">
        <v>13081</v>
      </c>
      <c r="W3109" s="6" t="s">
        <v>63</v>
      </c>
      <c r="X3109" s="6" t="s">
        <v>92</v>
      </c>
    </row>
    <row r="3110">
      <c r="A3110" s="5">
        <v>45835.46528265046</v>
      </c>
      <c r="B3110" s="6" t="s">
        <v>14331</v>
      </c>
      <c r="C3110" s="6" t="s">
        <v>9778</v>
      </c>
      <c r="D3110" s="1" t="str">
        <f>VLOOKUP(X3110,'Entity Types'!B:C,2,false)</f>
        <v>ფიზ. პირი</v>
      </c>
      <c r="E3110" s="1" t="b">
        <v>1</v>
      </c>
      <c r="F3110" s="6" t="s">
        <v>14332</v>
      </c>
      <c r="G3110" s="6" t="str">
        <f>VLOOKUP(W3110, Countries!B:H,7,false)</f>
        <v>საქართველო - GEO</v>
      </c>
      <c r="N3110" s="6" t="s">
        <v>14333</v>
      </c>
      <c r="P3110" s="6" t="s">
        <v>14334</v>
      </c>
      <c r="T3110" s="1" t="str">
        <f t="shared" si="1"/>
        <v>ICE003109</v>
      </c>
      <c r="U3110" s="1" t="str">
        <f>TRIM(B3110)&amp;" (ს.კ. "&amp;TRIM(F3110)&amp;") - "&amp;VLOOKUP(X3110,'Entity Types'!B:C,2,false)</f>
        <v>ფუტკარაძე სერგეი (ს.კ. 61006008934) - ფიზ. პირი</v>
      </c>
      <c r="V3110" s="6" t="s">
        <v>13081</v>
      </c>
      <c r="W3110" s="6" t="s">
        <v>63</v>
      </c>
      <c r="X3110" s="6" t="s">
        <v>92</v>
      </c>
    </row>
    <row r="3111">
      <c r="A3111" s="5">
        <v>45835.46528265046</v>
      </c>
      <c r="B3111" s="6" t="s">
        <v>14335</v>
      </c>
      <c r="C3111" s="6" t="s">
        <v>9778</v>
      </c>
      <c r="D3111" s="1" t="str">
        <f>VLOOKUP(X3111,'Entity Types'!B:C,2,false)</f>
        <v>ფიზ. პირი</v>
      </c>
      <c r="E3111" s="1" t="b">
        <v>1</v>
      </c>
      <c r="F3111" s="6" t="s">
        <v>14336</v>
      </c>
      <c r="G3111" s="6" t="str">
        <f>VLOOKUP(W3111, Countries!B:H,7,false)</f>
        <v>საქართველო - GEO</v>
      </c>
      <c r="N3111" s="6" t="s">
        <v>14337</v>
      </c>
      <c r="P3111" s="6" t="s">
        <v>14338</v>
      </c>
      <c r="T3111" s="1" t="str">
        <f t="shared" si="1"/>
        <v>ICE003110</v>
      </c>
      <c r="U3111" s="1" t="str">
        <f>TRIM(B3111)&amp;" (ს.კ. "&amp;TRIM(F3111)&amp;") - "&amp;VLOOKUP(X3111,'Entity Types'!B:C,2,false)</f>
        <v>მახარაძე ჯაბა (ს.კ. 61001050131) - ფიზ. პირი</v>
      </c>
      <c r="V3111" s="6" t="s">
        <v>13081</v>
      </c>
      <c r="W3111" s="6" t="s">
        <v>63</v>
      </c>
      <c r="X3111" s="6" t="s">
        <v>92</v>
      </c>
    </row>
    <row r="3112">
      <c r="A3112" s="5">
        <v>45835.46528265046</v>
      </c>
      <c r="B3112" s="6" t="s">
        <v>14339</v>
      </c>
      <c r="C3112" s="6" t="s">
        <v>9778</v>
      </c>
      <c r="D3112" s="1" t="str">
        <f>VLOOKUP(X3112,'Entity Types'!B:C,2,false)</f>
        <v>ფიზ. პირი</v>
      </c>
      <c r="E3112" s="1" t="b">
        <v>1</v>
      </c>
      <c r="F3112" s="6" t="s">
        <v>80</v>
      </c>
      <c r="G3112" s="6" t="str">
        <f>VLOOKUP(W3112, Countries!B:H,7,false)</f>
        <v>საქართველო - GEO</v>
      </c>
      <c r="N3112" s="6" t="s">
        <v>14340</v>
      </c>
      <c r="P3112" s="6" t="s">
        <v>14341</v>
      </c>
      <c r="T3112" s="1" t="str">
        <f t="shared" si="1"/>
        <v>ICE003111</v>
      </c>
      <c r="U3112" s="1" t="str">
        <f>TRIM(B3112)&amp;" (ს.კ. "&amp;TRIM(F3112)&amp;") - "&amp;VLOOKUP(X3112,'Entity Types'!B:C,2,false)</f>
        <v>დავით გიორგაძე (ს.კ. ) - ფიზ. პირი</v>
      </c>
      <c r="V3112" s="6" t="s">
        <v>13081</v>
      </c>
      <c r="W3112" s="6" t="s">
        <v>63</v>
      </c>
      <c r="X3112" s="6" t="s">
        <v>92</v>
      </c>
    </row>
    <row r="3113">
      <c r="A3113" s="5">
        <v>45835.46528265046</v>
      </c>
      <c r="B3113" s="6" t="s">
        <v>14342</v>
      </c>
      <c r="C3113" s="6" t="s">
        <v>9778</v>
      </c>
      <c r="D3113" s="1" t="str">
        <f>VLOOKUP(X3113,'Entity Types'!B:C,2,false)</f>
        <v>ფიზ. პირი</v>
      </c>
      <c r="E3113" s="1" t="b">
        <v>1</v>
      </c>
      <c r="F3113" s="6" t="s">
        <v>14343</v>
      </c>
      <c r="G3113" s="6" t="str">
        <f>VLOOKUP(W3113, Countries!B:H,7,false)</f>
        <v>საქართველო - GEO</v>
      </c>
      <c r="N3113" s="6" t="s">
        <v>14344</v>
      </c>
      <c r="P3113" s="6" t="s">
        <v>14345</v>
      </c>
      <c r="T3113" s="1" t="str">
        <f t="shared" si="1"/>
        <v>ICE003112</v>
      </c>
      <c r="U3113" s="1" t="str">
        <f>TRIM(B3113)&amp;" (ს.კ. "&amp;TRIM(F3113)&amp;") - "&amp;VLOOKUP(X3113,'Entity Types'!B:C,2,false)</f>
        <v>აბდულ რაჰიმან ხალეშა (ს.კ. N5006084) - ფიზ. პირი</v>
      </c>
      <c r="V3113" s="6" t="s">
        <v>13081</v>
      </c>
      <c r="W3113" s="6" t="s">
        <v>63</v>
      </c>
      <c r="X3113" s="6" t="s">
        <v>92</v>
      </c>
    </row>
    <row r="3114">
      <c r="A3114" s="5">
        <v>45835.46528265046</v>
      </c>
      <c r="B3114" s="6" t="s">
        <v>14346</v>
      </c>
      <c r="C3114" s="6" t="s">
        <v>9778</v>
      </c>
      <c r="D3114" s="1" t="str">
        <f>VLOOKUP(X3114,'Entity Types'!B:C,2,false)</f>
        <v>ფიზ. პირი</v>
      </c>
      <c r="E3114" s="1" t="b">
        <v>1</v>
      </c>
      <c r="F3114" s="6" t="s">
        <v>14296</v>
      </c>
      <c r="G3114" s="6" t="str">
        <f>VLOOKUP(W3114, Countries!B:H,7,false)</f>
        <v>საქართველო - GEO</v>
      </c>
      <c r="N3114" s="6" t="s">
        <v>14297</v>
      </c>
      <c r="P3114" s="6" t="s">
        <v>14347</v>
      </c>
      <c r="T3114" s="1" t="str">
        <f t="shared" si="1"/>
        <v>ICE003113</v>
      </c>
      <c r="U3114" s="1" t="str">
        <f>TRIM(B3114)&amp;" (ს.კ. "&amp;TRIM(F3114)&amp;") - "&amp;VLOOKUP(X3114,'Entity Types'!B:C,2,false)</f>
        <v>ვიქტორ გინტური (ს.კ. 59001110742) - ფიზ. პირი</v>
      </c>
      <c r="V3114" s="6" t="s">
        <v>13081</v>
      </c>
      <c r="W3114" s="6" t="s">
        <v>63</v>
      </c>
      <c r="X3114" s="6" t="s">
        <v>92</v>
      </c>
    </row>
    <row r="3115">
      <c r="A3115" s="5">
        <v>45835.46528265046</v>
      </c>
      <c r="B3115" s="6" t="s">
        <v>14348</v>
      </c>
      <c r="C3115" s="6" t="s">
        <v>9778</v>
      </c>
      <c r="D3115" s="1" t="str">
        <f>VLOOKUP(X3115,'Entity Types'!B:C,2,false)</f>
        <v>ფიზ. პირი</v>
      </c>
      <c r="E3115" s="1" t="b">
        <v>1</v>
      </c>
      <c r="F3115" s="6" t="s">
        <v>14349</v>
      </c>
      <c r="G3115" s="6" t="str">
        <f>VLOOKUP(W3115, Countries!B:H,7,false)</f>
        <v>საქართველო - GEO</v>
      </c>
      <c r="N3115" s="6" t="s">
        <v>14350</v>
      </c>
      <c r="P3115" s="6" t="s">
        <v>14351</v>
      </c>
      <c r="T3115" s="1" t="str">
        <f t="shared" si="1"/>
        <v>ICE003114</v>
      </c>
      <c r="U3115" s="1" t="str">
        <f>TRIM(B3115)&amp;" (ს.კ. "&amp;TRIM(F3115)&amp;") - "&amp;VLOOKUP(X3115,'Entity Types'!B:C,2,false)</f>
        <v>მახარაძე ლევან (ს.კ. 59001047106) - ფიზ. პირი</v>
      </c>
      <c r="V3115" s="6" t="s">
        <v>13081</v>
      </c>
      <c r="W3115" s="6" t="s">
        <v>63</v>
      </c>
      <c r="X3115" s="6" t="s">
        <v>92</v>
      </c>
    </row>
    <row r="3116">
      <c r="A3116" s="5">
        <v>45835.46528265046</v>
      </c>
      <c r="B3116" s="6" t="s">
        <v>14352</v>
      </c>
      <c r="C3116" s="6" t="s">
        <v>9778</v>
      </c>
      <c r="D3116" s="1" t="str">
        <f>VLOOKUP(X3116,'Entity Types'!B:C,2,false)</f>
        <v>ფიზ. პირი</v>
      </c>
      <c r="E3116" s="1" t="b">
        <v>1</v>
      </c>
      <c r="F3116" s="6" t="s">
        <v>14328</v>
      </c>
      <c r="G3116" s="6" t="str">
        <f>VLOOKUP(W3116, Countries!B:H,7,false)</f>
        <v>საქართველო - GEO</v>
      </c>
      <c r="N3116" s="6" t="s">
        <v>14329</v>
      </c>
      <c r="P3116" s="6" t="s">
        <v>14353</v>
      </c>
      <c r="T3116" s="1" t="str">
        <f t="shared" si="1"/>
        <v>ICE003115</v>
      </c>
      <c r="U3116" s="1" t="str">
        <f>TRIM(B3116)&amp;" (ს.კ. "&amp;TRIM(F3116)&amp;") - "&amp;VLOOKUP(X3116,'Entity Types'!B:C,2,false)</f>
        <v>ჭაღალიძე ამირან (ს.კ. 61004073257) - ფიზ. პირი</v>
      </c>
      <c r="V3116" s="6" t="s">
        <v>13081</v>
      </c>
      <c r="W3116" s="6" t="s">
        <v>63</v>
      </c>
      <c r="X3116" s="6" t="s">
        <v>92</v>
      </c>
    </row>
    <row r="3117">
      <c r="A3117" s="5">
        <v>45835.46528265046</v>
      </c>
      <c r="B3117" s="6" t="s">
        <v>14354</v>
      </c>
      <c r="C3117" s="6" t="s">
        <v>9778</v>
      </c>
      <c r="D3117" s="1" t="str">
        <f>VLOOKUP(X3117,'Entity Types'!B:C,2,false)</f>
        <v>ფიზ. პირი</v>
      </c>
      <c r="E3117" s="1" t="b">
        <v>1</v>
      </c>
      <c r="F3117" s="6" t="s">
        <v>14355</v>
      </c>
      <c r="G3117" s="6" t="str">
        <f>VLOOKUP(W3117, Countries!B:H,7,false)</f>
        <v>საქართველო - GEO</v>
      </c>
      <c r="N3117" s="6" t="s">
        <v>14356</v>
      </c>
      <c r="P3117" s="6" t="s">
        <v>14357</v>
      </c>
      <c r="T3117" s="1" t="str">
        <f t="shared" si="1"/>
        <v>ICE003116</v>
      </c>
      <c r="U3117" s="1" t="str">
        <f>TRIM(B3117)&amp;" (ს.კ. "&amp;TRIM(F3117)&amp;") - "&amp;VLOOKUP(X3117,'Entity Types'!B:C,2,false)</f>
        <v>ლევანი იოსავა (ს.კ. 58001023510) - ფიზ. პირი</v>
      </c>
      <c r="V3117" s="6" t="s">
        <v>13081</v>
      </c>
      <c r="W3117" s="6" t="s">
        <v>63</v>
      </c>
      <c r="X3117" s="6" t="s">
        <v>92</v>
      </c>
    </row>
    <row r="3118">
      <c r="A3118" s="5">
        <v>45835.46528265046</v>
      </c>
      <c r="B3118" s="6" t="s">
        <v>14358</v>
      </c>
      <c r="C3118" s="6" t="s">
        <v>9778</v>
      </c>
      <c r="D3118" s="1" t="str">
        <f>VLOOKUP(X3118,'Entity Types'!B:C,2,false)</f>
        <v>ფიზ. პირი</v>
      </c>
      <c r="E3118" s="1" t="b">
        <v>1</v>
      </c>
      <c r="F3118" s="6" t="s">
        <v>14359</v>
      </c>
      <c r="G3118" s="6" t="str">
        <f>VLOOKUP(W3118, Countries!B:H,7,false)</f>
        <v>საქართველო - GEO</v>
      </c>
      <c r="N3118" s="6" t="s">
        <v>14360</v>
      </c>
      <c r="P3118" s="6" t="s">
        <v>14361</v>
      </c>
      <c r="T3118" s="1" t="str">
        <f t="shared" si="1"/>
        <v>ICE003117</v>
      </c>
      <c r="U3118" s="1" t="str">
        <f>TRIM(B3118)&amp;" (ს.კ. "&amp;TRIM(F3118)&amp;") - "&amp;VLOOKUP(X3118,'Entity Types'!B:C,2,false)</f>
        <v>პეტრიძე რამაზ (ს.კ. 61006042196) - ფიზ. პირი</v>
      </c>
      <c r="V3118" s="6" t="s">
        <v>13081</v>
      </c>
      <c r="W3118" s="6" t="s">
        <v>63</v>
      </c>
      <c r="X3118" s="6" t="s">
        <v>92</v>
      </c>
    </row>
    <row r="3119">
      <c r="A3119" s="5">
        <v>45835.46528265046</v>
      </c>
      <c r="B3119" s="6" t="s">
        <v>14362</v>
      </c>
      <c r="C3119" s="6" t="s">
        <v>9778</v>
      </c>
      <c r="D3119" s="1" t="str">
        <f>VLOOKUP(X3119,'Entity Types'!B:C,2,false)</f>
        <v>ფიზ. პირი</v>
      </c>
      <c r="E3119" s="1" t="b">
        <v>1</v>
      </c>
      <c r="F3119" s="6" t="s">
        <v>14363</v>
      </c>
      <c r="G3119" s="6" t="str">
        <f>VLOOKUP(W3119, Countries!B:H,7,false)</f>
        <v>საქართველო - GEO</v>
      </c>
      <c r="N3119" s="6" t="s">
        <v>14364</v>
      </c>
      <c r="P3119" s="6" t="s">
        <v>14365</v>
      </c>
      <c r="T3119" s="1" t="str">
        <f t="shared" si="1"/>
        <v>ICE003118</v>
      </c>
      <c r="U3119" s="1" t="str">
        <f>TRIM(B3119)&amp;" (ს.კ. "&amp;TRIM(F3119)&amp;") - "&amp;VLOOKUP(X3119,'Entity Types'!B:C,2,false)</f>
        <v>ზოიძე ვაჟა (ს.კ. 61003001647) - ფიზ. პირი</v>
      </c>
      <c r="V3119" s="6" t="s">
        <v>13081</v>
      </c>
      <c r="W3119" s="6" t="s">
        <v>63</v>
      </c>
      <c r="X3119" s="6" t="s">
        <v>92</v>
      </c>
    </row>
    <row r="3120">
      <c r="A3120" s="5">
        <v>45835.46528265046</v>
      </c>
      <c r="B3120" s="6" t="s">
        <v>14366</v>
      </c>
      <c r="C3120" s="6" t="s">
        <v>9778</v>
      </c>
      <c r="D3120" s="1" t="str">
        <f>VLOOKUP(X3120,'Entity Types'!B:C,2,false)</f>
        <v>ფიზ. პირი</v>
      </c>
      <c r="E3120" s="1" t="b">
        <v>1</v>
      </c>
      <c r="F3120" s="6" t="s">
        <v>14367</v>
      </c>
      <c r="G3120" s="6" t="str">
        <f>VLOOKUP(W3120, Countries!B:H,7,false)</f>
        <v>საქართველო - GEO</v>
      </c>
      <c r="N3120" s="6" t="s">
        <v>14368</v>
      </c>
      <c r="P3120" s="6" t="s">
        <v>14369</v>
      </c>
      <c r="T3120" s="1" t="str">
        <f t="shared" si="1"/>
        <v>ICE003119</v>
      </c>
      <c r="U3120" s="1" t="str">
        <f>TRIM(B3120)&amp;" (ს.კ. "&amp;TRIM(F3120)&amp;") - "&amp;VLOOKUP(X3120,'Entity Types'!B:C,2,false)</f>
        <v>ჯაიანი თემურ (ს.კ. 61002019641) - ფიზ. პირი</v>
      </c>
      <c r="V3120" s="6" t="s">
        <v>13081</v>
      </c>
      <c r="W3120" s="6" t="s">
        <v>63</v>
      </c>
      <c r="X3120" s="6" t="s">
        <v>92</v>
      </c>
    </row>
    <row r="3121">
      <c r="A3121" s="5">
        <v>45835.46528265046</v>
      </c>
      <c r="B3121" s="6" t="s">
        <v>14370</v>
      </c>
      <c r="C3121" s="6" t="s">
        <v>9778</v>
      </c>
      <c r="D3121" s="1" t="str">
        <f>VLOOKUP(X3121,'Entity Types'!B:C,2,false)</f>
        <v>ფიზ. პირი</v>
      </c>
      <c r="E3121" s="1" t="b">
        <v>1</v>
      </c>
      <c r="F3121" s="6" t="s">
        <v>14371</v>
      </c>
      <c r="G3121" s="6" t="str">
        <f>VLOOKUP(W3121, Countries!B:H,7,false)</f>
        <v>საქართველო - GEO</v>
      </c>
      <c r="N3121" s="6" t="s">
        <v>14372</v>
      </c>
      <c r="P3121" s="6" t="s">
        <v>14373</v>
      </c>
      <c r="T3121" s="1" t="str">
        <f t="shared" si="1"/>
        <v>ICE003120</v>
      </c>
      <c r="U3121" s="1" t="str">
        <f>TRIM(B3121)&amp;" (ს.კ. "&amp;TRIM(F3121)&amp;") - "&amp;VLOOKUP(X3121,'Entity Types'!B:C,2,false)</f>
        <v>ნიკოლოზ ბიძინაშვილი (ს.კ. 01014004496) - ფიზ. პირი</v>
      </c>
      <c r="V3121" s="6" t="s">
        <v>13081</v>
      </c>
      <c r="W3121" s="6" t="s">
        <v>63</v>
      </c>
      <c r="X3121" s="6" t="s">
        <v>92</v>
      </c>
    </row>
    <row r="3122">
      <c r="A3122" s="5">
        <v>45835.46528265046</v>
      </c>
      <c r="B3122" s="6" t="s">
        <v>14374</v>
      </c>
      <c r="C3122" s="6" t="s">
        <v>9778</v>
      </c>
      <c r="D3122" s="1" t="str">
        <f>VLOOKUP(X3122,'Entity Types'!B:C,2,false)</f>
        <v>ფიზ. პირი</v>
      </c>
      <c r="E3122" s="1" t="b">
        <v>1</v>
      </c>
      <c r="F3122" s="6" t="s">
        <v>14375</v>
      </c>
      <c r="G3122" s="6" t="str">
        <f>VLOOKUP(W3122, Countries!B:H,7,false)</f>
        <v>საქართველო - GEO</v>
      </c>
      <c r="N3122" s="6" t="s">
        <v>80</v>
      </c>
      <c r="P3122" s="6" t="s">
        <v>14376</v>
      </c>
      <c r="T3122" s="1" t="str">
        <f t="shared" si="1"/>
        <v>ICE003121</v>
      </c>
      <c r="U3122" s="1" t="str">
        <f>TRIM(B3122)&amp;" (ს.კ. "&amp;TRIM(F3122)&amp;") - "&amp;VLOOKUP(X3122,'Entity Types'!B:C,2,false)</f>
        <v>კასრელიშვილი ვალერი (ს.კ. 35001061062) - ფიზ. პირი</v>
      </c>
      <c r="V3122" s="6" t="s">
        <v>13081</v>
      </c>
      <c r="W3122" s="6" t="s">
        <v>63</v>
      </c>
      <c r="X3122" s="6" t="s">
        <v>92</v>
      </c>
    </row>
    <row r="3123">
      <c r="A3123" s="5">
        <v>45835.46528265046</v>
      </c>
      <c r="B3123" s="6" t="s">
        <v>14377</v>
      </c>
      <c r="C3123" s="6" t="s">
        <v>9778</v>
      </c>
      <c r="D3123" s="1" t="str">
        <f>VLOOKUP(X3123,'Entity Types'!B:C,2,false)</f>
        <v>ფიზ. პირი</v>
      </c>
      <c r="E3123" s="1" t="b">
        <v>1</v>
      </c>
      <c r="F3123" s="6" t="s">
        <v>14378</v>
      </c>
      <c r="G3123" s="6" t="str">
        <f>VLOOKUP(W3123, Countries!B:H,7,false)</f>
        <v>საქართველო - GEO</v>
      </c>
      <c r="N3123" s="6" t="s">
        <v>14379</v>
      </c>
      <c r="P3123" s="6" t="s">
        <v>14380</v>
      </c>
      <c r="T3123" s="1" t="str">
        <f t="shared" si="1"/>
        <v>ICE003122</v>
      </c>
      <c r="U3123" s="1" t="str">
        <f>TRIM(B3123)&amp;" (ს.კ. "&amp;TRIM(F3123)&amp;") - "&amp;VLOOKUP(X3123,'Entity Types'!B:C,2,false)</f>
        <v>გიორგი ლაფაჩი (ს.კ. 59031006647) - ფიზ. პირი</v>
      </c>
      <c r="V3123" s="6" t="s">
        <v>13081</v>
      </c>
      <c r="W3123" s="6" t="s">
        <v>63</v>
      </c>
      <c r="X3123" s="6" t="s">
        <v>92</v>
      </c>
    </row>
    <row r="3124">
      <c r="A3124" s="5">
        <v>45835.46528265046</v>
      </c>
      <c r="B3124" s="6" t="s">
        <v>14381</v>
      </c>
      <c r="C3124" s="6" t="s">
        <v>9778</v>
      </c>
      <c r="D3124" s="1" t="str">
        <f>VLOOKUP(X3124,'Entity Types'!B:C,2,false)</f>
        <v>ფიზ. პირი</v>
      </c>
      <c r="E3124" s="1" t="b">
        <v>1</v>
      </c>
      <c r="F3124" s="6" t="s">
        <v>14382</v>
      </c>
      <c r="G3124" s="6" t="str">
        <f>VLOOKUP(W3124, Countries!B:H,7,false)</f>
        <v>საქართველო - GEO</v>
      </c>
      <c r="N3124" s="6" t="s">
        <v>14383</v>
      </c>
      <c r="P3124" s="6" t="s">
        <v>14384</v>
      </c>
      <c r="T3124" s="1" t="str">
        <f t="shared" si="1"/>
        <v>ICE003123</v>
      </c>
      <c r="U3124" s="1" t="str">
        <f>TRIM(B3124)&amp;" (ს.კ. "&amp;TRIM(F3124)&amp;") - "&amp;VLOOKUP(X3124,'Entity Types'!B:C,2,false)</f>
        <v>სულაბერიძე ავთანდილ (ს.კ. 01027030479) - ფიზ. პირი</v>
      </c>
      <c r="V3124" s="6" t="s">
        <v>13081</v>
      </c>
      <c r="W3124" s="6" t="s">
        <v>63</v>
      </c>
      <c r="X3124" s="6" t="s">
        <v>92</v>
      </c>
    </row>
    <row r="3125">
      <c r="A3125" s="5">
        <v>45835.46528265046</v>
      </c>
      <c r="B3125" s="6" t="s">
        <v>14385</v>
      </c>
      <c r="C3125" s="6" t="s">
        <v>9778</v>
      </c>
      <c r="D3125" s="1" t="str">
        <f>VLOOKUP(X3125,'Entity Types'!B:C,2,false)</f>
        <v>ფიზ. პირი</v>
      </c>
      <c r="E3125" s="1" t="b">
        <v>1</v>
      </c>
      <c r="F3125" s="6" t="s">
        <v>14386</v>
      </c>
      <c r="G3125" s="6" t="str">
        <f>VLOOKUP(W3125, Countries!B:H,7,false)</f>
        <v>საქართველო - GEO</v>
      </c>
      <c r="N3125" s="6" t="s">
        <v>14387</v>
      </c>
      <c r="P3125" s="6" t="s">
        <v>14388</v>
      </c>
      <c r="T3125" s="1" t="str">
        <f t="shared" si="1"/>
        <v>ICE003124</v>
      </c>
      <c r="U3125" s="1" t="str">
        <f>TRIM(B3125)&amp;" (ს.კ. "&amp;TRIM(F3125)&amp;") - "&amp;VLOOKUP(X3125,'Entity Types'!B:C,2,false)</f>
        <v>ოლეგ ჩეკურიშვილი (ს.კ. 01011057660) - ფიზ. პირი</v>
      </c>
      <c r="V3125" s="6" t="s">
        <v>13081</v>
      </c>
      <c r="W3125" s="6" t="s">
        <v>63</v>
      </c>
      <c r="X3125" s="6" t="s">
        <v>92</v>
      </c>
    </row>
    <row r="3126">
      <c r="A3126" s="5">
        <v>45835.46528265046</v>
      </c>
      <c r="B3126" s="6" t="s">
        <v>14389</v>
      </c>
      <c r="C3126" s="6" t="s">
        <v>9778</v>
      </c>
      <c r="D3126" s="1" t="str">
        <f>VLOOKUP(X3126,'Entity Types'!B:C,2,false)</f>
        <v>ფიზ. პირი</v>
      </c>
      <c r="E3126" s="1" t="b">
        <v>1</v>
      </c>
      <c r="F3126" s="6" t="s">
        <v>14390</v>
      </c>
      <c r="G3126" s="6" t="str">
        <f>VLOOKUP(W3126, Countries!B:H,7,false)</f>
        <v>საქართველო - GEO</v>
      </c>
      <c r="N3126" s="6" t="s">
        <v>14391</v>
      </c>
      <c r="P3126" s="6" t="s">
        <v>14392</v>
      </c>
      <c r="T3126" s="1" t="str">
        <f t="shared" si="1"/>
        <v>ICE003125</v>
      </c>
      <c r="U3126" s="1" t="str">
        <f>TRIM(B3126)&amp;" (ს.კ. "&amp;TRIM(F3126)&amp;") - "&amp;VLOOKUP(X3126,'Entity Types'!B:C,2,false)</f>
        <v>გეთიაშვილი გივი (ს.კ. 013001003771) - ფიზ. პირი</v>
      </c>
      <c r="V3126" s="6" t="s">
        <v>13081</v>
      </c>
      <c r="W3126" s="6" t="s">
        <v>63</v>
      </c>
      <c r="X3126" s="6" t="s">
        <v>92</v>
      </c>
    </row>
    <row r="3127">
      <c r="A3127" s="5">
        <v>45835.46528265046</v>
      </c>
      <c r="B3127" s="6" t="s">
        <v>14393</v>
      </c>
      <c r="C3127" s="6" t="s">
        <v>9778</v>
      </c>
      <c r="D3127" s="1" t="str">
        <f>VLOOKUP(X3127,'Entity Types'!B:C,2,false)</f>
        <v>ფიზ. პირი</v>
      </c>
      <c r="E3127" s="1" t="b">
        <v>1</v>
      </c>
      <c r="F3127" s="6" t="s">
        <v>14394</v>
      </c>
      <c r="G3127" s="6" t="str">
        <f>VLOOKUP(W3127, Countries!B:H,7,false)</f>
        <v>საქართველო - GEO</v>
      </c>
      <c r="N3127" s="6" t="s">
        <v>14395</v>
      </c>
      <c r="P3127" s="6" t="s">
        <v>14396</v>
      </c>
      <c r="T3127" s="1" t="str">
        <f t="shared" si="1"/>
        <v>ICE003126</v>
      </c>
      <c r="U3127" s="1" t="str">
        <f>TRIM(B3127)&amp;" (ს.კ. "&amp;TRIM(F3127)&amp;") - "&amp;VLOOKUP(X3127,'Entity Types'!B:C,2,false)</f>
        <v>ივანე ჯელია (ს.კ. 01002000166) - ფიზ. პირი</v>
      </c>
      <c r="V3127" s="6" t="s">
        <v>13081</v>
      </c>
      <c r="W3127" s="6" t="s">
        <v>63</v>
      </c>
      <c r="X3127" s="6" t="s">
        <v>92</v>
      </c>
    </row>
    <row r="3128">
      <c r="A3128" s="5">
        <v>45835.46528265046</v>
      </c>
      <c r="B3128" s="6" t="s">
        <v>14397</v>
      </c>
      <c r="C3128" s="6" t="s">
        <v>9778</v>
      </c>
      <c r="D3128" s="1" t="str">
        <f>VLOOKUP(X3128,'Entity Types'!B:C,2,false)</f>
        <v>ფიზ. პირი</v>
      </c>
      <c r="E3128" s="1" t="b">
        <v>1</v>
      </c>
      <c r="F3128" s="6" t="s">
        <v>14398</v>
      </c>
      <c r="G3128" s="6" t="str">
        <f>VLOOKUP(W3128, Countries!B:H,7,false)</f>
        <v>საქართველო - GEO</v>
      </c>
      <c r="N3128" s="6" t="s">
        <v>14399</v>
      </c>
      <c r="P3128" s="6" t="s">
        <v>14400</v>
      </c>
      <c r="T3128" s="1" t="str">
        <f t="shared" si="1"/>
        <v>ICE003127</v>
      </c>
      <c r="U3128" s="1" t="str">
        <f>TRIM(B3128)&amp;" (ს.კ. "&amp;TRIM(F3128)&amp;") - "&amp;VLOOKUP(X3128,'Entity Types'!B:C,2,false)</f>
        <v>სიჭინავა კახა (ს.კ. 39001010682) - ფიზ. პირი</v>
      </c>
      <c r="V3128" s="6" t="s">
        <v>13081</v>
      </c>
      <c r="W3128" s="6" t="s">
        <v>63</v>
      </c>
      <c r="X3128" s="6" t="s">
        <v>92</v>
      </c>
    </row>
    <row r="3129">
      <c r="A3129" s="5">
        <v>45835.46528265046</v>
      </c>
      <c r="B3129" s="6" t="s">
        <v>14401</v>
      </c>
      <c r="C3129" s="6" t="s">
        <v>9778</v>
      </c>
      <c r="D3129" s="1" t="str">
        <f>VLOOKUP(X3129,'Entity Types'!B:C,2,false)</f>
        <v>ფიზ. პირი</v>
      </c>
      <c r="E3129" s="1" t="b">
        <v>1</v>
      </c>
      <c r="F3129" s="6" t="s">
        <v>14402</v>
      </c>
      <c r="G3129" s="6" t="str">
        <f>VLOOKUP(W3129, Countries!B:H,7,false)</f>
        <v>საქართველო - GEO</v>
      </c>
      <c r="N3129" s="6" t="s">
        <v>14403</v>
      </c>
      <c r="P3129" s="6" t="s">
        <v>14404</v>
      </c>
      <c r="T3129" s="1" t="str">
        <f t="shared" si="1"/>
        <v>ICE003128</v>
      </c>
      <c r="U3129" s="1" t="str">
        <f>TRIM(B3129)&amp;" (ს.კ. "&amp;TRIM(F3129)&amp;") - "&amp;VLOOKUP(X3129,'Entity Types'!B:C,2,false)</f>
        <v>სარქისოვი ალბერტ (ს.კ. 01024074522) - ფიზ. პირი</v>
      </c>
      <c r="V3129" s="6" t="s">
        <v>13081</v>
      </c>
      <c r="W3129" s="6" t="s">
        <v>63</v>
      </c>
      <c r="X3129" s="6" t="s">
        <v>92</v>
      </c>
    </row>
    <row r="3130">
      <c r="A3130" s="5">
        <v>45835.46528265046</v>
      </c>
      <c r="B3130" s="6" t="s">
        <v>14405</v>
      </c>
      <c r="C3130" s="6" t="s">
        <v>9778</v>
      </c>
      <c r="D3130" s="1" t="str">
        <f>VLOOKUP(X3130,'Entity Types'!B:C,2,false)</f>
        <v>ფიზ. პირი</v>
      </c>
      <c r="E3130" s="1" t="b">
        <v>1</v>
      </c>
      <c r="F3130" s="6" t="s">
        <v>14406</v>
      </c>
      <c r="G3130" s="6" t="str">
        <f>VLOOKUP(W3130, Countries!B:H,7,false)</f>
        <v>საქართველო - GEO</v>
      </c>
      <c r="N3130" s="6" t="s">
        <v>14407</v>
      </c>
      <c r="P3130" s="6" t="s">
        <v>14408</v>
      </c>
      <c r="T3130" s="1" t="str">
        <f t="shared" si="1"/>
        <v>ICE003129</v>
      </c>
      <c r="U3130" s="1" t="str">
        <f>TRIM(B3130)&amp;" (ს.კ. "&amp;TRIM(F3130)&amp;") - "&amp;VLOOKUP(X3130,'Entity Types'!B:C,2,false)</f>
        <v>ახალაია კარლო (ს.კ. 33001052587) - ფიზ. პირი</v>
      </c>
      <c r="V3130" s="6" t="s">
        <v>13081</v>
      </c>
      <c r="W3130" s="6" t="s">
        <v>63</v>
      </c>
      <c r="X3130" s="6" t="s">
        <v>92</v>
      </c>
    </row>
    <row r="3131">
      <c r="A3131" s="5">
        <v>45835.46528265046</v>
      </c>
      <c r="B3131" s="6" t="s">
        <v>14409</v>
      </c>
      <c r="C3131" s="6" t="s">
        <v>9778</v>
      </c>
      <c r="D3131" s="1" t="str">
        <f>VLOOKUP(X3131,'Entity Types'!B:C,2,false)</f>
        <v>ფიზ. პირი</v>
      </c>
      <c r="E3131" s="1" t="b">
        <v>1</v>
      </c>
      <c r="F3131" s="6" t="s">
        <v>14410</v>
      </c>
      <c r="G3131" s="6" t="str">
        <f>VLOOKUP(W3131, Countries!B:H,7,false)</f>
        <v>საქართველო - GEO</v>
      </c>
      <c r="N3131" s="6" t="s">
        <v>14411</v>
      </c>
      <c r="P3131" s="6" t="s">
        <v>14412</v>
      </c>
      <c r="T3131" s="1" t="str">
        <f t="shared" si="1"/>
        <v>ICE003130</v>
      </c>
      <c r="U3131" s="1" t="str">
        <f>TRIM(B3131)&amp;" (ს.კ. "&amp;TRIM(F3131)&amp;") - "&amp;VLOOKUP(X3131,'Entity Types'!B:C,2,false)</f>
        <v>მარუქაშვილი ალექსი (ს.კ. 08001000841) - ფიზ. პირი</v>
      </c>
      <c r="V3131" s="6" t="s">
        <v>13081</v>
      </c>
      <c r="W3131" s="6" t="s">
        <v>63</v>
      </c>
      <c r="X3131" s="6" t="s">
        <v>92</v>
      </c>
    </row>
    <row r="3132">
      <c r="A3132" s="5">
        <v>45835.46528265046</v>
      </c>
      <c r="B3132" s="6" t="s">
        <v>14413</v>
      </c>
      <c r="C3132" s="6" t="s">
        <v>9778</v>
      </c>
      <c r="D3132" s="1" t="str">
        <f>VLOOKUP(X3132,'Entity Types'!B:C,2,false)</f>
        <v>ფიზ. პირი</v>
      </c>
      <c r="E3132" s="1" t="b">
        <v>1</v>
      </c>
      <c r="F3132" s="6" t="s">
        <v>14414</v>
      </c>
      <c r="G3132" s="6" t="str">
        <f>VLOOKUP(W3132, Countries!B:H,7,false)</f>
        <v>საქართველო - GEO</v>
      </c>
      <c r="N3132" s="6" t="s">
        <v>14415</v>
      </c>
      <c r="P3132" s="6" t="s">
        <v>14416</v>
      </c>
      <c r="T3132" s="1" t="str">
        <f t="shared" si="1"/>
        <v>ICE003131</v>
      </c>
      <c r="U3132" s="1" t="str">
        <f>TRIM(B3132)&amp;" (ს.კ. "&amp;TRIM(F3132)&amp;") - "&amp;VLOOKUP(X3132,'Entity Types'!B:C,2,false)</f>
        <v>გოგიტიძე გოჩა (ს.კ. 61010019228) - ფიზ. პირი</v>
      </c>
      <c r="V3132" s="6" t="s">
        <v>13081</v>
      </c>
      <c r="W3132" s="6" t="s">
        <v>63</v>
      </c>
      <c r="X3132" s="6" t="s">
        <v>92</v>
      </c>
    </row>
    <row r="3133">
      <c r="A3133" s="5">
        <v>45835.46528265046</v>
      </c>
      <c r="B3133" s="6" t="s">
        <v>14417</v>
      </c>
      <c r="C3133" s="6" t="s">
        <v>9778</v>
      </c>
      <c r="D3133" s="1" t="str">
        <f>VLOOKUP(X3133,'Entity Types'!B:C,2,false)</f>
        <v>ფიზ. პირი</v>
      </c>
      <c r="E3133" s="1" t="b">
        <v>1</v>
      </c>
      <c r="F3133" s="6" t="s">
        <v>14418</v>
      </c>
      <c r="G3133" s="6" t="str">
        <f>VLOOKUP(W3133, Countries!B:H,7,false)</f>
        <v>საქართველო - GEO</v>
      </c>
      <c r="N3133" s="6" t="s">
        <v>14419</v>
      </c>
      <c r="P3133" s="6" t="s">
        <v>14420</v>
      </c>
      <c r="T3133" s="1" t="str">
        <f t="shared" si="1"/>
        <v>ICE003132</v>
      </c>
      <c r="U3133" s="1" t="str">
        <f>TRIM(B3133)&amp;" (ს.კ. "&amp;TRIM(F3133)&amp;") - "&amp;VLOOKUP(X3133,'Entity Types'!B:C,2,false)</f>
        <v>აბაშიძე ასლან (ს.კ. 61003008694) - ფიზ. პირი</v>
      </c>
      <c r="V3133" s="6" t="s">
        <v>13081</v>
      </c>
      <c r="W3133" s="6" t="s">
        <v>63</v>
      </c>
      <c r="X3133" s="6" t="s">
        <v>92</v>
      </c>
    </row>
    <row r="3134">
      <c r="A3134" s="5">
        <v>45835.46528265046</v>
      </c>
      <c r="B3134" s="6" t="s">
        <v>14421</v>
      </c>
      <c r="C3134" s="6" t="s">
        <v>9778</v>
      </c>
      <c r="D3134" s="1" t="str">
        <f>VLOOKUP(X3134,'Entity Types'!B:C,2,false)</f>
        <v>ფიზ. პირი</v>
      </c>
      <c r="E3134" s="1" t="b">
        <v>1</v>
      </c>
      <c r="F3134" s="6" t="s">
        <v>14422</v>
      </c>
      <c r="G3134" s="6" t="str">
        <f>VLOOKUP(W3134, Countries!B:H,7,false)</f>
        <v>საქართველო - GEO</v>
      </c>
      <c r="N3134" s="6" t="s">
        <v>14423</v>
      </c>
      <c r="P3134" s="6" t="s">
        <v>14424</v>
      </c>
      <c r="T3134" s="1" t="str">
        <f t="shared" si="1"/>
        <v>ICE003133</v>
      </c>
      <c r="U3134" s="1" t="str">
        <f>TRIM(B3134)&amp;" (ს.კ. "&amp;TRIM(F3134)&amp;") - "&amp;VLOOKUP(X3134,'Entity Types'!B:C,2,false)</f>
        <v>აკაკი ახალაია (ს.კ. 01031005703) - ფიზ. პირი</v>
      </c>
      <c r="V3134" s="6" t="s">
        <v>13081</v>
      </c>
      <c r="W3134" s="6" t="s">
        <v>63</v>
      </c>
      <c r="X3134" s="6" t="s">
        <v>92</v>
      </c>
    </row>
    <row r="3135">
      <c r="A3135" s="5">
        <v>45835.46528265046</v>
      </c>
      <c r="B3135" s="6" t="s">
        <v>14425</v>
      </c>
      <c r="C3135" s="6" t="s">
        <v>9778</v>
      </c>
      <c r="D3135" s="1" t="str">
        <f>VLOOKUP(X3135,'Entity Types'!B:C,2,false)</f>
        <v>ფიზ. პირი</v>
      </c>
      <c r="E3135" s="1" t="b">
        <v>1</v>
      </c>
      <c r="F3135" s="6" t="s">
        <v>14426</v>
      </c>
      <c r="G3135" s="6" t="str">
        <f>VLOOKUP(W3135, Countries!B:H,7,false)</f>
        <v>საქართველო - GEO</v>
      </c>
      <c r="N3135" s="6" t="s">
        <v>14427</v>
      </c>
      <c r="P3135" s="6" t="s">
        <v>14428</v>
      </c>
      <c r="T3135" s="1" t="str">
        <f t="shared" si="1"/>
        <v>ICE003134</v>
      </c>
      <c r="U3135" s="1" t="str">
        <f>TRIM(B3135)&amp;" (ს.კ. "&amp;TRIM(F3135)&amp;") - "&amp;VLOOKUP(X3135,'Entity Types'!B:C,2,false)</f>
        <v>შოთა ნატროშვილი (ს.კ. 60001032113) - ფიზ. პირი</v>
      </c>
      <c r="V3135" s="6" t="s">
        <v>13081</v>
      </c>
      <c r="W3135" s="6" t="s">
        <v>63</v>
      </c>
      <c r="X3135" s="6" t="s">
        <v>92</v>
      </c>
    </row>
    <row r="3136">
      <c r="A3136" s="5">
        <v>45835.46528265046</v>
      </c>
      <c r="B3136" s="6" t="s">
        <v>14429</v>
      </c>
      <c r="C3136" s="6" t="s">
        <v>9778</v>
      </c>
      <c r="D3136" s="1" t="str">
        <f>VLOOKUP(X3136,'Entity Types'!B:C,2,false)</f>
        <v>ფიზ. პირი</v>
      </c>
      <c r="E3136" s="1" t="b">
        <v>1</v>
      </c>
      <c r="F3136" s="6" t="s">
        <v>14430</v>
      </c>
      <c r="G3136" s="6" t="str">
        <f>VLOOKUP(W3136, Countries!B:H,7,false)</f>
        <v>საქართველო - GEO</v>
      </c>
      <c r="N3136" s="6" t="s">
        <v>14431</v>
      </c>
      <c r="P3136" s="6" t="s">
        <v>14432</v>
      </c>
      <c r="T3136" s="1" t="str">
        <f t="shared" si="1"/>
        <v>ICE003135</v>
      </c>
      <c r="U3136" s="1" t="str">
        <f>TRIM(B3136)&amp;" (ს.კ. "&amp;TRIM(F3136)&amp;") - "&amp;VLOOKUP(X3136,'Entity Types'!B:C,2,false)</f>
        <v>ასათიანი ნინო (ს.კ. 61001025985) - ფიზ. პირი</v>
      </c>
      <c r="V3136" s="6" t="s">
        <v>13081</v>
      </c>
      <c r="W3136" s="6" t="s">
        <v>63</v>
      </c>
      <c r="X3136" s="6" t="s">
        <v>92</v>
      </c>
    </row>
    <row r="3137">
      <c r="A3137" s="5">
        <v>45835.46528265046</v>
      </c>
      <c r="B3137" s="6" t="s">
        <v>14433</v>
      </c>
      <c r="C3137" s="6" t="s">
        <v>9778</v>
      </c>
      <c r="D3137" s="1" t="str">
        <f>VLOOKUP(X3137,'Entity Types'!B:C,2,false)</f>
        <v>ფიზ. პირი</v>
      </c>
      <c r="E3137" s="1" t="b">
        <v>1</v>
      </c>
      <c r="F3137" s="6" t="s">
        <v>14434</v>
      </c>
      <c r="G3137" s="6" t="str">
        <f>VLOOKUP(W3137, Countries!B:H,7,false)</f>
        <v>საქართველო - GEO</v>
      </c>
      <c r="N3137" s="6" t="s">
        <v>14435</v>
      </c>
      <c r="P3137" s="6" t="s">
        <v>14436</v>
      </c>
      <c r="T3137" s="1" t="str">
        <f t="shared" si="1"/>
        <v>ICE003136</v>
      </c>
      <c r="U3137" s="1" t="str">
        <f>TRIM(B3137)&amp;" (ს.კ. "&amp;TRIM(F3137)&amp;") - "&amp;VLOOKUP(X3137,'Entity Types'!B:C,2,false)</f>
        <v>შაინიძე რომან (ს.კ. 61009028783) - ფიზ. პირი</v>
      </c>
      <c r="V3137" s="6" t="s">
        <v>13081</v>
      </c>
      <c r="W3137" s="6" t="s">
        <v>63</v>
      </c>
      <c r="X3137" s="6" t="s">
        <v>92</v>
      </c>
    </row>
    <row r="3138">
      <c r="A3138" s="5">
        <v>45835.46528265046</v>
      </c>
      <c r="B3138" s="6" t="s">
        <v>14437</v>
      </c>
      <c r="C3138" s="6" t="s">
        <v>9778</v>
      </c>
      <c r="D3138" s="1" t="str">
        <f>VLOOKUP(X3138,'Entity Types'!B:C,2,false)</f>
        <v>ფიზ. პირი</v>
      </c>
      <c r="E3138" s="1" t="b">
        <v>1</v>
      </c>
      <c r="F3138" s="6" t="s">
        <v>14438</v>
      </c>
      <c r="G3138" s="6" t="str">
        <f>VLOOKUP(W3138, Countries!B:H,7,false)</f>
        <v>საქართველო - GEO</v>
      </c>
      <c r="N3138" s="6" t="s">
        <v>14439</v>
      </c>
      <c r="P3138" s="6" t="s">
        <v>14440</v>
      </c>
      <c r="T3138" s="1" t="str">
        <f t="shared" si="1"/>
        <v>ICE003137</v>
      </c>
      <c r="U3138" s="1" t="str">
        <f>TRIM(B3138)&amp;" (ს.კ. "&amp;TRIM(F3138)&amp;") - "&amp;VLOOKUP(X3138,'Entity Types'!B:C,2,false)</f>
        <v>აბრამალაძე გელა (ს.კ. 017001022397) - ფიზ. პირი</v>
      </c>
      <c r="V3138" s="6" t="s">
        <v>13081</v>
      </c>
      <c r="W3138" s="6" t="s">
        <v>63</v>
      </c>
      <c r="X3138" s="6" t="s">
        <v>92</v>
      </c>
    </row>
    <row r="3139">
      <c r="A3139" s="5">
        <v>45835.46528265046</v>
      </c>
      <c r="B3139" s="6" t="s">
        <v>14441</v>
      </c>
      <c r="C3139" s="6" t="s">
        <v>9778</v>
      </c>
      <c r="D3139" s="1" t="str">
        <f>VLOOKUP(X3139,'Entity Types'!B:C,2,false)</f>
        <v>ფიზ. პირი</v>
      </c>
      <c r="E3139" s="1" t="b">
        <v>1</v>
      </c>
      <c r="F3139" s="6" t="s">
        <v>14442</v>
      </c>
      <c r="G3139" s="6" t="str">
        <f>VLOOKUP(W3139, Countries!B:H,7,false)</f>
        <v>საქართველო - GEO</v>
      </c>
      <c r="N3139" s="6" t="s">
        <v>14443</v>
      </c>
      <c r="P3139" s="6" t="s">
        <v>14444</v>
      </c>
      <c r="T3139" s="1" t="str">
        <f t="shared" si="1"/>
        <v>ICE003138</v>
      </c>
      <c r="U3139" s="1" t="str">
        <f>TRIM(B3139)&amp;" (ს.კ. "&amp;TRIM(F3139)&amp;") - "&amp;VLOOKUP(X3139,'Entity Types'!B:C,2,false)</f>
        <v>ჭეჟია უჩა (ს.კ. 01008017071) - ფიზ. პირი</v>
      </c>
      <c r="V3139" s="6" t="s">
        <v>13081</v>
      </c>
      <c r="W3139" s="6" t="s">
        <v>63</v>
      </c>
      <c r="X3139" s="6" t="s">
        <v>92</v>
      </c>
    </row>
    <row r="3140">
      <c r="A3140" s="5">
        <v>45835.46528265046</v>
      </c>
      <c r="B3140" s="6" t="s">
        <v>14445</v>
      </c>
      <c r="C3140" s="6" t="s">
        <v>9778</v>
      </c>
      <c r="D3140" s="1" t="str">
        <f>VLOOKUP(X3140,'Entity Types'!B:C,2,false)</f>
        <v>ფიზ. პირი</v>
      </c>
      <c r="E3140" s="1" t="b">
        <v>1</v>
      </c>
      <c r="F3140" s="6" t="s">
        <v>14446</v>
      </c>
      <c r="G3140" s="6" t="str">
        <f>VLOOKUP(W3140, Countries!B:H,7,false)</f>
        <v>საქართველო - GEO</v>
      </c>
      <c r="N3140" s="6" t="s">
        <v>14447</v>
      </c>
      <c r="P3140" s="6" t="s">
        <v>14448</v>
      </c>
      <c r="T3140" s="1" t="str">
        <f t="shared" si="1"/>
        <v>ICE003139</v>
      </c>
      <c r="U3140" s="1" t="str">
        <f>TRIM(B3140)&amp;" (ს.კ. "&amp;TRIM(F3140)&amp;") - "&amp;VLOOKUP(X3140,'Entity Types'!B:C,2,false)</f>
        <v>ბაინდუროვი სერგო (ს.კ. 01030019075) - ფიზ. პირი</v>
      </c>
      <c r="V3140" s="6" t="s">
        <v>13081</v>
      </c>
      <c r="W3140" s="6" t="s">
        <v>63</v>
      </c>
      <c r="X3140" s="6" t="s">
        <v>92</v>
      </c>
    </row>
    <row r="3141">
      <c r="A3141" s="5">
        <v>45835.46528265046</v>
      </c>
      <c r="B3141" s="6" t="s">
        <v>14449</v>
      </c>
      <c r="C3141" s="6" t="s">
        <v>9778</v>
      </c>
      <c r="D3141" s="1" t="str">
        <f>VLOOKUP(X3141,'Entity Types'!B:C,2,false)</f>
        <v>ფიზ. პირი</v>
      </c>
      <c r="E3141" s="1" t="b">
        <v>1</v>
      </c>
      <c r="F3141" s="6" t="s">
        <v>80</v>
      </c>
      <c r="G3141" s="6" t="str">
        <f>VLOOKUP(W3141, Countries!B:H,7,false)</f>
        <v>საქართველო - GEO</v>
      </c>
      <c r="N3141" s="6" t="s">
        <v>14450</v>
      </c>
      <c r="P3141" s="6" t="s">
        <v>14451</v>
      </c>
      <c r="T3141" s="1" t="str">
        <f t="shared" si="1"/>
        <v>ICE003140</v>
      </c>
      <c r="U3141" s="1" t="str">
        <f>TRIM(B3141)&amp;" (ს.კ. "&amp;TRIM(F3141)&amp;") - "&amp;VLOOKUP(X3141,'Entity Types'!B:C,2,false)</f>
        <v>მაია ბრეგვაძე (ს.კ. ) - ფიზ. პირი</v>
      </c>
      <c r="V3141" s="6" t="s">
        <v>13081</v>
      </c>
      <c r="W3141" s="6" t="s">
        <v>63</v>
      </c>
      <c r="X3141" s="6" t="s">
        <v>92</v>
      </c>
    </row>
    <row r="3142">
      <c r="A3142" s="5">
        <v>45835.46528265046</v>
      </c>
      <c r="B3142" s="6" t="s">
        <v>14452</v>
      </c>
      <c r="C3142" s="6" t="s">
        <v>9778</v>
      </c>
      <c r="D3142" s="1" t="str">
        <f>VLOOKUP(X3142,'Entity Types'!B:C,2,false)</f>
        <v>ფიზ. პირი</v>
      </c>
      <c r="E3142" s="1" t="b">
        <v>1</v>
      </c>
      <c r="F3142" s="6" t="s">
        <v>14453</v>
      </c>
      <c r="G3142" s="6" t="str">
        <f>VLOOKUP(W3142, Countries!B:H,7,false)</f>
        <v>საქართველო - GEO</v>
      </c>
      <c r="N3142" s="6" t="s">
        <v>14454</v>
      </c>
      <c r="P3142" s="6" t="s">
        <v>14455</v>
      </c>
      <c r="T3142" s="1" t="str">
        <f t="shared" si="1"/>
        <v>ICE003141</v>
      </c>
      <c r="U3142" s="1" t="str">
        <f>TRIM(B3142)&amp;" (ს.კ. "&amp;TRIM(F3142)&amp;") - "&amp;VLOOKUP(X3142,'Entity Types'!B:C,2,false)</f>
        <v>კენჭიაშვილი დიმიტრი (ს.კ. 31001010072) - ფიზ. პირი</v>
      </c>
      <c r="V3142" s="6" t="s">
        <v>13081</v>
      </c>
      <c r="W3142" s="6" t="s">
        <v>63</v>
      </c>
      <c r="X3142" s="6" t="s">
        <v>92</v>
      </c>
    </row>
    <row r="3143">
      <c r="A3143" s="5">
        <v>45835.46528265046</v>
      </c>
      <c r="B3143" s="6" t="s">
        <v>14456</v>
      </c>
      <c r="C3143" s="6" t="s">
        <v>9778</v>
      </c>
      <c r="D3143" s="1" t="str">
        <f>VLOOKUP(X3143,'Entity Types'!B:C,2,false)</f>
        <v>ფიზ. პირი</v>
      </c>
      <c r="E3143" s="1" t="b">
        <v>1</v>
      </c>
      <c r="F3143" s="6" t="s">
        <v>14457</v>
      </c>
      <c r="G3143" s="6" t="str">
        <f>VLOOKUP(W3143, Countries!B:H,7,false)</f>
        <v>საქართველო - GEO</v>
      </c>
      <c r="N3143" s="6" t="s">
        <v>14458</v>
      </c>
      <c r="P3143" s="6" t="s">
        <v>14459</v>
      </c>
      <c r="T3143" s="1" t="str">
        <f t="shared" si="1"/>
        <v>ICE003142</v>
      </c>
      <c r="U3143" s="1" t="str">
        <f>TRIM(B3143)&amp;" (ს.კ. "&amp;TRIM(F3143)&amp;") - "&amp;VLOOKUP(X3143,'Entity Types'!B:C,2,false)</f>
        <v>რამაზი თავაძე (ს.კ. 01027068817) - ფიზ. პირი</v>
      </c>
      <c r="V3143" s="6" t="s">
        <v>13081</v>
      </c>
      <c r="W3143" s="6" t="s">
        <v>63</v>
      </c>
      <c r="X3143" s="6" t="s">
        <v>92</v>
      </c>
    </row>
    <row r="3144">
      <c r="A3144" s="5">
        <v>45835.46528265046</v>
      </c>
      <c r="B3144" s="6" t="s">
        <v>14460</v>
      </c>
      <c r="C3144" s="6" t="s">
        <v>9778</v>
      </c>
      <c r="D3144" s="1" t="str">
        <f>VLOOKUP(X3144,'Entity Types'!B:C,2,false)</f>
        <v>ფიზ. პირი</v>
      </c>
      <c r="E3144" s="1" t="b">
        <v>1</v>
      </c>
      <c r="F3144" s="6" t="s">
        <v>14461</v>
      </c>
      <c r="G3144" s="6" t="str">
        <f>VLOOKUP(W3144, Countries!B:H,7,false)</f>
        <v>საქართველო - GEO</v>
      </c>
      <c r="N3144" s="6" t="s">
        <v>14462</v>
      </c>
      <c r="P3144" s="6" t="s">
        <v>14463</v>
      </c>
      <c r="T3144" s="1" t="str">
        <f t="shared" si="1"/>
        <v>ICE003143</v>
      </c>
      <c r="U3144" s="1" t="str">
        <f>TRIM(B3144)&amp;" (ს.კ. "&amp;TRIM(F3144)&amp;") - "&amp;VLOOKUP(X3144,'Entity Types'!B:C,2,false)</f>
        <v>აკაკი რევაზიშვილი (ს.კ. 01017045715) - ფიზ. პირი</v>
      </c>
      <c r="V3144" s="6" t="s">
        <v>13081</v>
      </c>
      <c r="W3144" s="6" t="s">
        <v>63</v>
      </c>
      <c r="X3144" s="6" t="s">
        <v>92</v>
      </c>
    </row>
    <row r="3145">
      <c r="A3145" s="5">
        <v>45835.46528265046</v>
      </c>
      <c r="B3145" s="6" t="s">
        <v>14464</v>
      </c>
      <c r="C3145" s="6" t="s">
        <v>9778</v>
      </c>
      <c r="D3145" s="1" t="str">
        <f>VLOOKUP(X3145,'Entity Types'!B:C,2,false)</f>
        <v>ფიზ. პირი</v>
      </c>
      <c r="E3145" s="1" t="b">
        <v>1</v>
      </c>
      <c r="F3145" s="6" t="s">
        <v>14465</v>
      </c>
      <c r="G3145" s="6" t="str">
        <f>VLOOKUP(W3145, Countries!B:H,7,false)</f>
        <v>საქართველო - GEO</v>
      </c>
      <c r="N3145" s="6" t="s">
        <v>80</v>
      </c>
      <c r="P3145" s="6" t="s">
        <v>14466</v>
      </c>
      <c r="T3145" s="1" t="str">
        <f t="shared" si="1"/>
        <v>ICE003144</v>
      </c>
      <c r="U3145" s="1" t="str">
        <f>TRIM(B3145)&amp;" (ს.კ. "&amp;TRIM(F3145)&amp;") - "&amp;VLOOKUP(X3145,'Entity Types'!B:C,2,false)</f>
        <v>ცერცვაძე ლევანი (ს.კ. 01027070080) - ფიზ. პირი</v>
      </c>
      <c r="V3145" s="6" t="s">
        <v>13081</v>
      </c>
      <c r="W3145" s="6" t="s">
        <v>63</v>
      </c>
      <c r="X3145" s="6" t="s">
        <v>92</v>
      </c>
    </row>
    <row r="3146">
      <c r="A3146" s="5">
        <v>45835.46528265046</v>
      </c>
      <c r="B3146" s="6" t="s">
        <v>14467</v>
      </c>
      <c r="C3146" s="6" t="s">
        <v>9778</v>
      </c>
      <c r="D3146" s="1" t="str">
        <f>VLOOKUP(X3146,'Entity Types'!B:C,2,false)</f>
        <v>ფიზ. პირი</v>
      </c>
      <c r="E3146" s="1" t="b">
        <v>1</v>
      </c>
      <c r="F3146" s="6" t="s">
        <v>14468</v>
      </c>
      <c r="G3146" s="6" t="str">
        <f>VLOOKUP(W3146, Countries!B:H,7,false)</f>
        <v>საქართველო - GEO</v>
      </c>
      <c r="N3146" s="6" t="s">
        <v>14469</v>
      </c>
      <c r="P3146" s="6" t="s">
        <v>14470</v>
      </c>
      <c r="T3146" s="1" t="str">
        <f t="shared" si="1"/>
        <v>ICE003145</v>
      </c>
      <c r="U3146" s="1" t="str">
        <f>TRIM(B3146)&amp;" (ს.კ. "&amp;TRIM(F3146)&amp;") - "&amp;VLOOKUP(X3146,'Entity Types'!B:C,2,false)</f>
        <v>შურღაია სალომე (ს.კ. 01007012582) - ფიზ. პირი</v>
      </c>
      <c r="V3146" s="6" t="s">
        <v>13081</v>
      </c>
      <c r="W3146" s="6" t="s">
        <v>63</v>
      </c>
      <c r="X3146" s="6" t="s">
        <v>92</v>
      </c>
    </row>
    <row r="3147">
      <c r="A3147" s="5">
        <v>45835.46528265046</v>
      </c>
      <c r="B3147" s="6" t="s">
        <v>14471</v>
      </c>
      <c r="C3147" s="6" t="s">
        <v>9778</v>
      </c>
      <c r="D3147" s="1" t="str">
        <f>VLOOKUP(X3147,'Entity Types'!B:C,2,false)</f>
        <v>ფიზ. პირი</v>
      </c>
      <c r="E3147" s="1" t="b">
        <v>1</v>
      </c>
      <c r="F3147" s="6" t="s">
        <v>14472</v>
      </c>
      <c r="G3147" s="6" t="str">
        <f>VLOOKUP(W3147, Countries!B:H,7,false)</f>
        <v>საქართველო - GEO</v>
      </c>
      <c r="N3147" s="6" t="s">
        <v>14473</v>
      </c>
      <c r="P3147" s="6" t="s">
        <v>14474</v>
      </c>
      <c r="T3147" s="1" t="str">
        <f t="shared" si="1"/>
        <v>ICE003146</v>
      </c>
      <c r="U3147" s="1" t="str">
        <f>TRIM(B3147)&amp;" (ს.კ. "&amp;TRIM(F3147)&amp;") - "&amp;VLOOKUP(X3147,'Entity Types'!B:C,2,false)</f>
        <v>თეკლე გორდეზიანი (ს.კ. 35901129029) - ფიზ. პირი</v>
      </c>
      <c r="V3147" s="6" t="s">
        <v>13081</v>
      </c>
      <c r="W3147" s="6" t="s">
        <v>63</v>
      </c>
      <c r="X3147" s="6" t="s">
        <v>92</v>
      </c>
    </row>
    <row r="3148">
      <c r="A3148" s="5">
        <v>45835.46528265046</v>
      </c>
      <c r="B3148" s="6" t="s">
        <v>14475</v>
      </c>
      <c r="C3148" s="6" t="s">
        <v>9778</v>
      </c>
      <c r="D3148" s="1" t="str">
        <f>VLOOKUP(X3148,'Entity Types'!B:C,2,false)</f>
        <v>ფიზ. პირი</v>
      </c>
      <c r="E3148" s="1" t="b">
        <v>1</v>
      </c>
      <c r="F3148" s="6" t="s">
        <v>14476</v>
      </c>
      <c r="G3148" s="6" t="str">
        <f>VLOOKUP(W3148, Countries!B:H,7,false)</f>
        <v>საქართველო - GEO</v>
      </c>
      <c r="N3148" s="6" t="s">
        <v>80</v>
      </c>
      <c r="P3148" s="6" t="s">
        <v>14477</v>
      </c>
      <c r="T3148" s="1" t="str">
        <f t="shared" si="1"/>
        <v>ICE003147</v>
      </c>
      <c r="U3148" s="1" t="str">
        <f>TRIM(B3148)&amp;" (ს.კ. "&amp;TRIM(F3148)&amp;") - "&amp;VLOOKUP(X3148,'Entity Types'!B:C,2,false)</f>
        <v>ბოლქვაძე მიხეილ (ს.კ. 61001081035) - ფიზ. პირი</v>
      </c>
      <c r="V3148" s="6" t="s">
        <v>13081</v>
      </c>
      <c r="W3148" s="6" t="s">
        <v>63</v>
      </c>
      <c r="X3148" s="6" t="s">
        <v>92</v>
      </c>
    </row>
    <row r="3149">
      <c r="A3149" s="5">
        <v>45835.46528265046</v>
      </c>
      <c r="B3149" s="6" t="s">
        <v>14478</v>
      </c>
      <c r="C3149" s="6" t="s">
        <v>9778</v>
      </c>
      <c r="D3149" s="1" t="str">
        <f>VLOOKUP(X3149,'Entity Types'!B:C,2,false)</f>
        <v>ფიზ. პირი</v>
      </c>
      <c r="E3149" s="1" t="b">
        <v>1</v>
      </c>
      <c r="F3149" s="6" t="s">
        <v>14479</v>
      </c>
      <c r="G3149" s="6" t="str">
        <f>VLOOKUP(W3149, Countries!B:H,7,false)</f>
        <v>საქართველო - GEO</v>
      </c>
      <c r="N3149" s="6" t="s">
        <v>14480</v>
      </c>
      <c r="P3149" s="6" t="s">
        <v>14481</v>
      </c>
      <c r="T3149" s="1" t="str">
        <f t="shared" si="1"/>
        <v>ICE003148</v>
      </c>
      <c r="U3149" s="1" t="str">
        <f>TRIM(B3149)&amp;" (ს.კ. "&amp;TRIM(F3149)&amp;") - "&amp;VLOOKUP(X3149,'Entity Types'!B:C,2,false)</f>
        <v>ალექსი ბაბულაშვილი (ს.კ. 016001001163) - ფიზ. პირი</v>
      </c>
      <c r="V3149" s="6" t="s">
        <v>13081</v>
      </c>
      <c r="W3149" s="6" t="s">
        <v>63</v>
      </c>
      <c r="X3149" s="6" t="s">
        <v>92</v>
      </c>
    </row>
    <row r="3150">
      <c r="A3150" s="5">
        <v>45835.46528265046</v>
      </c>
      <c r="B3150" s="6" t="s">
        <v>14482</v>
      </c>
      <c r="C3150" s="6" t="s">
        <v>9778</v>
      </c>
      <c r="D3150" s="1" t="str">
        <f>VLOOKUP(X3150,'Entity Types'!B:C,2,false)</f>
        <v>ფიზ. პირი</v>
      </c>
      <c r="E3150" s="1" t="b">
        <v>1</v>
      </c>
      <c r="F3150" s="6" t="s">
        <v>14483</v>
      </c>
      <c r="G3150" s="6" t="str">
        <f>VLOOKUP(W3150, Countries!B:H,7,false)</f>
        <v>საქართველო - GEO</v>
      </c>
      <c r="N3150" s="6" t="s">
        <v>14484</v>
      </c>
      <c r="P3150" s="6" t="s">
        <v>14485</v>
      </c>
      <c r="T3150" s="1" t="str">
        <f t="shared" si="1"/>
        <v>ICE003149</v>
      </c>
      <c r="U3150" s="1" t="str">
        <f>TRIM(B3150)&amp;" (ს.კ. "&amp;TRIM(F3150)&amp;") - "&amp;VLOOKUP(X3150,'Entity Types'!B:C,2,false)</f>
        <v>ვაშაკიძე გივი (ს.კ. 61001006602) - ფიზ. პირი</v>
      </c>
      <c r="V3150" s="6" t="s">
        <v>13081</v>
      </c>
      <c r="W3150" s="6" t="s">
        <v>63</v>
      </c>
      <c r="X3150" s="6" t="s">
        <v>92</v>
      </c>
    </row>
    <row r="3151">
      <c r="A3151" s="5">
        <v>45835.46528265046</v>
      </c>
      <c r="B3151" s="6" t="s">
        <v>14486</v>
      </c>
      <c r="C3151" s="6" t="s">
        <v>9778</v>
      </c>
      <c r="D3151" s="1" t="str">
        <f>VLOOKUP(X3151,'Entity Types'!B:C,2,false)</f>
        <v>ფიზ. პირი</v>
      </c>
      <c r="E3151" s="1" t="b">
        <v>1</v>
      </c>
      <c r="F3151" s="6" t="s">
        <v>14487</v>
      </c>
      <c r="G3151" s="6" t="str">
        <f>VLOOKUP(W3151, Countries!B:H,7,false)</f>
        <v>საქართველო - GEO</v>
      </c>
      <c r="N3151" s="6" t="s">
        <v>14488</v>
      </c>
      <c r="P3151" s="6" t="s">
        <v>14489</v>
      </c>
      <c r="T3151" s="1" t="str">
        <f t="shared" si="1"/>
        <v>ICE003150</v>
      </c>
      <c r="U3151" s="1" t="str">
        <f>TRIM(B3151)&amp;" (ს.კ. "&amp;TRIM(F3151)&amp;") - "&amp;VLOOKUP(X3151,'Entity Types'!B:C,2,false)</f>
        <v>გოგბერაშვილი გიორგი (ს.კ. 018901073256) - ფიზ. პირი</v>
      </c>
      <c r="V3151" s="6" t="s">
        <v>13081</v>
      </c>
      <c r="W3151" s="6" t="s">
        <v>63</v>
      </c>
      <c r="X3151" s="6" t="s">
        <v>92</v>
      </c>
    </row>
    <row r="3152">
      <c r="A3152" s="5">
        <v>45835.46528265046</v>
      </c>
      <c r="B3152" s="6" t="s">
        <v>14490</v>
      </c>
      <c r="C3152" s="6" t="s">
        <v>9778</v>
      </c>
      <c r="D3152" s="1" t="str">
        <f>VLOOKUP(X3152,'Entity Types'!B:C,2,false)</f>
        <v>ფიზ. პირი</v>
      </c>
      <c r="E3152" s="1" t="b">
        <v>1</v>
      </c>
      <c r="F3152" s="6" t="s">
        <v>14491</v>
      </c>
      <c r="G3152" s="6" t="str">
        <f>VLOOKUP(W3152, Countries!B:H,7,false)</f>
        <v>საქართველო - GEO</v>
      </c>
      <c r="N3152" s="6" t="s">
        <v>14492</v>
      </c>
      <c r="P3152" s="6" t="s">
        <v>14493</v>
      </c>
      <c r="T3152" s="1" t="str">
        <f t="shared" si="1"/>
        <v>ICE003151</v>
      </c>
      <c r="U3152" s="1" t="str">
        <f>TRIM(B3152)&amp;" (ს.კ. "&amp;TRIM(F3152)&amp;") - "&amp;VLOOKUP(X3152,'Entity Types'!B:C,2,false)</f>
        <v>ველიაძე გიორგი (ს.კ. 61010016724) - ფიზ. პირი</v>
      </c>
      <c r="V3152" s="6" t="s">
        <v>13081</v>
      </c>
      <c r="W3152" s="6" t="s">
        <v>63</v>
      </c>
      <c r="X3152" s="6" t="s">
        <v>92</v>
      </c>
    </row>
    <row r="3153">
      <c r="A3153" s="5">
        <v>45835.46528265046</v>
      </c>
      <c r="B3153" s="6" t="s">
        <v>14494</v>
      </c>
      <c r="C3153" s="6" t="s">
        <v>9778</v>
      </c>
      <c r="D3153" s="1" t="str">
        <f>VLOOKUP(X3153,'Entity Types'!B:C,2,false)</f>
        <v>ფიზ. პირი</v>
      </c>
      <c r="E3153" s="1" t="b">
        <v>1</v>
      </c>
      <c r="F3153" s="6" t="s">
        <v>14495</v>
      </c>
      <c r="G3153" s="6" t="str">
        <f>VLOOKUP(W3153, Countries!B:H,7,false)</f>
        <v>საქართველო - GEO</v>
      </c>
      <c r="N3153" s="6" t="s">
        <v>14496</v>
      </c>
      <c r="P3153" s="6" t="s">
        <v>14497</v>
      </c>
      <c r="T3153" s="1" t="str">
        <f t="shared" si="1"/>
        <v>ICE003152</v>
      </c>
      <c r="U3153" s="1" t="str">
        <f>TRIM(B3153)&amp;" (ს.კ. "&amp;TRIM(F3153)&amp;") - "&amp;VLOOKUP(X3153,'Entity Types'!B:C,2,false)</f>
        <v>ხანთაძე თეიმურაზ (ს.კ. 53001014640) - ფიზ. პირი</v>
      </c>
      <c r="V3153" s="6" t="s">
        <v>13081</v>
      </c>
      <c r="W3153" s="6" t="s">
        <v>63</v>
      </c>
      <c r="X3153" s="6" t="s">
        <v>92</v>
      </c>
    </row>
    <row r="3154">
      <c r="A3154" s="5">
        <v>45835.46528265046</v>
      </c>
      <c r="B3154" s="6" t="s">
        <v>14498</v>
      </c>
      <c r="C3154" s="6" t="s">
        <v>9778</v>
      </c>
      <c r="D3154" s="1" t="str">
        <f>VLOOKUP(X3154,'Entity Types'!B:C,2,false)</f>
        <v>ფიზ. პირი</v>
      </c>
      <c r="E3154" s="1" t="b">
        <v>1</v>
      </c>
      <c r="F3154" s="6" t="s">
        <v>14499</v>
      </c>
      <c r="G3154" s="6" t="str">
        <f>VLOOKUP(W3154, Countries!B:H,7,false)</f>
        <v>საქართველო - GEO</v>
      </c>
      <c r="N3154" s="6" t="s">
        <v>14500</v>
      </c>
      <c r="P3154" s="6" t="s">
        <v>14501</v>
      </c>
      <c r="T3154" s="1" t="str">
        <f t="shared" si="1"/>
        <v>ICE003153</v>
      </c>
      <c r="U3154" s="1" t="str">
        <f>TRIM(B3154)&amp;" (ს.კ. "&amp;TRIM(F3154)&amp;") - "&amp;VLOOKUP(X3154,'Entity Types'!B:C,2,false)</f>
        <v>ზაქარაძე გია (ს.კ. 61001079459) - ფიზ. პირი</v>
      </c>
      <c r="V3154" s="6" t="s">
        <v>13081</v>
      </c>
      <c r="W3154" s="6" t="s">
        <v>63</v>
      </c>
      <c r="X3154" s="6" t="s">
        <v>92</v>
      </c>
    </row>
    <row r="3155">
      <c r="A3155" s="5">
        <v>45835.46528265046</v>
      </c>
      <c r="B3155" s="6" t="s">
        <v>14502</v>
      </c>
      <c r="C3155" s="6" t="s">
        <v>9778</v>
      </c>
      <c r="D3155" s="1" t="str">
        <f>VLOOKUP(X3155,'Entity Types'!B:C,2,false)</f>
        <v>ფიზ. პირი</v>
      </c>
      <c r="E3155" s="1" t="b">
        <v>1</v>
      </c>
      <c r="F3155" s="6" t="s">
        <v>14503</v>
      </c>
      <c r="G3155" s="6" t="str">
        <f>VLOOKUP(W3155, Countries!B:H,7,false)</f>
        <v>საქართველო - GEO</v>
      </c>
      <c r="N3155" s="6" t="s">
        <v>14504</v>
      </c>
      <c r="P3155" s="6" t="s">
        <v>14505</v>
      </c>
      <c r="T3155" s="1" t="str">
        <f t="shared" si="1"/>
        <v>ICE003154</v>
      </c>
      <c r="U3155" s="1" t="str">
        <f>TRIM(B3155)&amp;" (ს.კ. "&amp;TRIM(F3155)&amp;") - "&amp;VLOOKUP(X3155,'Entity Types'!B:C,2,false)</f>
        <v>გიორგი ზარიძე (ს.კ. 01019059209) - ფიზ. პირი</v>
      </c>
      <c r="V3155" s="6" t="s">
        <v>13081</v>
      </c>
      <c r="W3155" s="6" t="s">
        <v>63</v>
      </c>
      <c r="X3155" s="6" t="s">
        <v>92</v>
      </c>
    </row>
    <row r="3156">
      <c r="A3156" s="5">
        <v>45835.46528265046</v>
      </c>
      <c r="B3156" s="6" t="s">
        <v>14506</v>
      </c>
      <c r="C3156" s="6" t="s">
        <v>9778</v>
      </c>
      <c r="D3156" s="1" t="str">
        <f>VLOOKUP(X3156,'Entity Types'!B:C,2,false)</f>
        <v>ფიზ. პირი</v>
      </c>
      <c r="E3156" s="1" t="b">
        <v>1</v>
      </c>
      <c r="F3156" s="6" t="s">
        <v>14507</v>
      </c>
      <c r="G3156" s="6" t="str">
        <f>VLOOKUP(W3156, Countries!B:H,7,false)</f>
        <v>საქართველო - GEO</v>
      </c>
      <c r="N3156" s="6" t="s">
        <v>14508</v>
      </c>
      <c r="P3156" s="6" t="s">
        <v>14509</v>
      </c>
      <c r="T3156" s="1" t="str">
        <f t="shared" si="1"/>
        <v>ICE003155</v>
      </c>
      <c r="U3156" s="1" t="str">
        <f>TRIM(B3156)&amp;" (ს.კ. "&amp;TRIM(F3156)&amp;") - "&amp;VLOOKUP(X3156,'Entity Types'!B:C,2,false)</f>
        <v>გიორგი ბულბულაშვილი (ს.კ. 01027071664) - ფიზ. პირი</v>
      </c>
      <c r="V3156" s="6" t="s">
        <v>13081</v>
      </c>
      <c r="W3156" s="6" t="s">
        <v>63</v>
      </c>
      <c r="X3156" s="6" t="s">
        <v>92</v>
      </c>
    </row>
    <row r="3157">
      <c r="A3157" s="5">
        <v>45835.46528265046</v>
      </c>
      <c r="B3157" s="6" t="s">
        <v>14510</v>
      </c>
      <c r="C3157" s="6" t="s">
        <v>9778</v>
      </c>
      <c r="D3157" s="1" t="str">
        <f>VLOOKUP(X3157,'Entity Types'!B:C,2,false)</f>
        <v>ფიზ. პირი</v>
      </c>
      <c r="E3157" s="1" t="b">
        <v>1</v>
      </c>
      <c r="F3157" s="6" t="s">
        <v>14511</v>
      </c>
      <c r="G3157" s="6" t="str">
        <f>VLOOKUP(W3157, Countries!B:H,7,false)</f>
        <v>საქართველო - GEO</v>
      </c>
      <c r="N3157" s="6" t="s">
        <v>14512</v>
      </c>
      <c r="P3157" s="6" t="s">
        <v>14513</v>
      </c>
      <c r="T3157" s="1" t="str">
        <f t="shared" si="1"/>
        <v>ICE003156</v>
      </c>
      <c r="U3157" s="1" t="str">
        <f>TRIM(B3157)&amp;" (ს.კ. "&amp;TRIM(F3157)&amp;") - "&amp;VLOOKUP(X3157,'Entity Types'!B:C,2,false)</f>
        <v>ირაკლი ივანიშვილი (ს.კ. 01025009572) - ფიზ. პირი</v>
      </c>
      <c r="V3157" s="6" t="s">
        <v>13081</v>
      </c>
      <c r="W3157" s="6" t="s">
        <v>63</v>
      </c>
      <c r="X3157" s="6" t="s">
        <v>92</v>
      </c>
    </row>
    <row r="3158">
      <c r="A3158" s="5">
        <v>45835.46528265046</v>
      </c>
      <c r="B3158" s="6" t="s">
        <v>14514</v>
      </c>
      <c r="C3158" s="6" t="s">
        <v>9778</v>
      </c>
      <c r="D3158" s="1" t="str">
        <f>VLOOKUP(X3158,'Entity Types'!B:C,2,false)</f>
        <v>ფიზ. პირი</v>
      </c>
      <c r="E3158" s="1" t="b">
        <v>1</v>
      </c>
      <c r="F3158" s="6" t="s">
        <v>14515</v>
      </c>
      <c r="G3158" s="6" t="str">
        <f>VLOOKUP(W3158, Countries!B:H,7,false)</f>
        <v>საქართველო - GEO</v>
      </c>
      <c r="N3158" s="6" t="s">
        <v>14516</v>
      </c>
      <c r="P3158" s="6" t="s">
        <v>14517</v>
      </c>
      <c r="T3158" s="1" t="str">
        <f t="shared" si="1"/>
        <v>ICE003157</v>
      </c>
      <c r="U3158" s="1" t="str">
        <f>TRIM(B3158)&amp;" (ს.კ. "&amp;TRIM(F3158)&amp;") - "&amp;VLOOKUP(X3158,'Entity Types'!B:C,2,false)</f>
        <v>შოთა ხანიკაევი (ს.კ. 01650002167) - ფიზ. პირი</v>
      </c>
      <c r="V3158" s="6" t="s">
        <v>13081</v>
      </c>
      <c r="W3158" s="6" t="s">
        <v>63</v>
      </c>
      <c r="X3158" s="6" t="s">
        <v>92</v>
      </c>
    </row>
    <row r="3159">
      <c r="A3159" s="5">
        <v>45835.46528265046</v>
      </c>
      <c r="B3159" s="6" t="s">
        <v>14518</v>
      </c>
      <c r="C3159" s="6" t="s">
        <v>9778</v>
      </c>
      <c r="D3159" s="1" t="str">
        <f>VLOOKUP(X3159,'Entity Types'!B:C,2,false)</f>
        <v>ფიზ. პირი</v>
      </c>
      <c r="E3159" s="1" t="b">
        <v>1</v>
      </c>
      <c r="F3159" s="6" t="s">
        <v>14519</v>
      </c>
      <c r="G3159" s="6" t="str">
        <f>VLOOKUP(W3159, Countries!B:H,7,false)</f>
        <v>საქართველო - GEO</v>
      </c>
      <c r="N3159" s="6" t="s">
        <v>14520</v>
      </c>
      <c r="P3159" s="6" t="s">
        <v>14521</v>
      </c>
      <c r="T3159" s="1" t="str">
        <f t="shared" si="1"/>
        <v>ICE003158</v>
      </c>
      <c r="U3159" s="1" t="str">
        <f>TRIM(B3159)&amp;" (ს.კ. "&amp;TRIM(F3159)&amp;") - "&amp;VLOOKUP(X3159,'Entity Types'!B:C,2,false)</f>
        <v>დიასამიძე სიმონ (ს.კ. 61201097391) - ფიზ. პირი</v>
      </c>
      <c r="V3159" s="6" t="s">
        <v>13081</v>
      </c>
      <c r="W3159" s="6" t="s">
        <v>63</v>
      </c>
      <c r="X3159" s="6" t="s">
        <v>92</v>
      </c>
    </row>
    <row r="3160">
      <c r="A3160" s="5">
        <v>45835.46528265046</v>
      </c>
      <c r="B3160" s="6" t="s">
        <v>14522</v>
      </c>
      <c r="C3160" s="6" t="s">
        <v>9778</v>
      </c>
      <c r="D3160" s="1" t="str">
        <f>VLOOKUP(X3160,'Entity Types'!B:C,2,false)</f>
        <v>ფიზ. პირი</v>
      </c>
      <c r="E3160" s="1" t="b">
        <v>1</v>
      </c>
      <c r="F3160" s="6" t="s">
        <v>14523</v>
      </c>
      <c r="G3160" s="6" t="str">
        <f>VLOOKUP(W3160, Countries!B:H,7,false)</f>
        <v>საქართველო - GEO</v>
      </c>
      <c r="N3160" s="6" t="s">
        <v>80</v>
      </c>
      <c r="P3160" s="6" t="s">
        <v>14524</v>
      </c>
      <c r="T3160" s="1" t="str">
        <f t="shared" si="1"/>
        <v>ICE003159</v>
      </c>
      <c r="U3160" s="1" t="str">
        <f>TRIM(B3160)&amp;" (ს.კ. "&amp;TRIM(F3160)&amp;") - "&amp;VLOOKUP(X3160,'Entity Types'!B:C,2,false)</f>
        <v>ნაცვალაძე ნინო (ს.კ. 01009000821) - ფიზ. პირი</v>
      </c>
      <c r="V3160" s="6" t="s">
        <v>13081</v>
      </c>
      <c r="W3160" s="6" t="s">
        <v>63</v>
      </c>
      <c r="X3160" s="6" t="s">
        <v>92</v>
      </c>
    </row>
    <row r="3161">
      <c r="A3161" s="5">
        <v>45835.46528265046</v>
      </c>
      <c r="B3161" s="6" t="s">
        <v>14525</v>
      </c>
      <c r="C3161" s="6" t="s">
        <v>9778</v>
      </c>
      <c r="D3161" s="1" t="str">
        <f>VLOOKUP(X3161,'Entity Types'!B:C,2,false)</f>
        <v>ფიზ. პირი</v>
      </c>
      <c r="E3161" s="1" t="b">
        <v>1</v>
      </c>
      <c r="F3161" s="6" t="s">
        <v>14526</v>
      </c>
      <c r="G3161" s="6" t="str">
        <f>VLOOKUP(W3161, Countries!B:H,7,false)</f>
        <v>საქართველო - GEO</v>
      </c>
      <c r="N3161" s="6" t="s">
        <v>14527</v>
      </c>
      <c r="P3161" s="6" t="s">
        <v>14528</v>
      </c>
      <c r="T3161" s="1" t="str">
        <f t="shared" si="1"/>
        <v>ICE003160</v>
      </c>
      <c r="U3161" s="1" t="str">
        <f>TRIM(B3161)&amp;" (ს.კ. "&amp;TRIM(F3161)&amp;") - "&amp;VLOOKUP(X3161,'Entity Types'!B:C,2,false)</f>
        <v>ჭოჭუა ლაშა (ს.კ. 01017015386) - ფიზ. პირი</v>
      </c>
      <c r="V3161" s="6" t="s">
        <v>13081</v>
      </c>
      <c r="W3161" s="6" t="s">
        <v>63</v>
      </c>
      <c r="X3161" s="6" t="s">
        <v>92</v>
      </c>
    </row>
    <row r="3162">
      <c r="A3162" s="5">
        <v>45835.46528265046</v>
      </c>
      <c r="B3162" s="6" t="s">
        <v>14529</v>
      </c>
      <c r="C3162" s="6" t="s">
        <v>9778</v>
      </c>
      <c r="D3162" s="1" t="str">
        <f>VLOOKUP(X3162,'Entity Types'!B:C,2,false)</f>
        <v>ფიზ. პირი</v>
      </c>
      <c r="E3162" s="1" t="b">
        <v>1</v>
      </c>
      <c r="F3162" s="6" t="s">
        <v>80</v>
      </c>
      <c r="G3162" s="6" t="str">
        <f>VLOOKUP(W3162, Countries!B:H,7,false)</f>
        <v>საქართველო - GEO</v>
      </c>
      <c r="N3162" s="6" t="s">
        <v>80</v>
      </c>
      <c r="P3162" s="6" t="s">
        <v>14530</v>
      </c>
      <c r="T3162" s="1" t="str">
        <f t="shared" si="1"/>
        <v>ICE003161</v>
      </c>
      <c r="U3162" s="1" t="str">
        <f>TRIM(B3162)&amp;" (ს.კ. "&amp;TRIM(F3162)&amp;") - "&amp;VLOOKUP(X3162,'Entity Types'!B:C,2,false)</f>
        <v>ბაჩუკი აბაშიძე (ს.კ. ) - ფიზ. პირი</v>
      </c>
      <c r="V3162" s="6" t="s">
        <v>13081</v>
      </c>
      <c r="W3162" s="6" t="s">
        <v>63</v>
      </c>
      <c r="X3162" s="6" t="s">
        <v>92</v>
      </c>
    </row>
    <row r="3163">
      <c r="A3163" s="5">
        <v>45835.528092002314</v>
      </c>
      <c r="B3163" s="6" t="s">
        <v>14531</v>
      </c>
      <c r="C3163" s="6" t="s">
        <v>9778</v>
      </c>
      <c r="D3163" s="1" t="str">
        <f>VLOOKUP(X3163,'Entity Types'!B:C,2,false)</f>
        <v>შპს</v>
      </c>
      <c r="E3163" s="1" t="b">
        <v>0</v>
      </c>
      <c r="F3163" s="6" t="s">
        <v>14532</v>
      </c>
      <c r="G3163" s="6" t="str">
        <f>VLOOKUP(W3163, Countries!B:H,7,false)</f>
        <v>საქართველო - GEO</v>
      </c>
      <c r="N3163" s="6" t="s">
        <v>14533</v>
      </c>
      <c r="P3163" s="6" t="s">
        <v>14534</v>
      </c>
      <c r="T3163" s="1" t="str">
        <f t="shared" si="1"/>
        <v>ICE003162</v>
      </c>
      <c r="U3163" s="1" t="str">
        <f>TRIM(B3163)&amp;" (ს.კ. "&amp;TRIM(F3163)&amp;") - "&amp;VLOOKUP(X3163,'Entity Types'!B:C,2,false)</f>
        <v>დომუს ალუმინიუმ (ს.კ. 405059859) - შპს</v>
      </c>
      <c r="V3163" s="6" t="s">
        <v>13081</v>
      </c>
      <c r="W3163" s="6" t="s">
        <v>63</v>
      </c>
      <c r="X3163" s="6" t="s">
        <v>64</v>
      </c>
    </row>
    <row r="3164">
      <c r="A3164" s="5">
        <v>45835.528092002314</v>
      </c>
      <c r="B3164" s="6" t="s">
        <v>4095</v>
      </c>
      <c r="C3164" s="6" t="s">
        <v>9778</v>
      </c>
      <c r="D3164" s="1" t="str">
        <f>VLOOKUP(X3164,'Entity Types'!B:C,2,false)</f>
        <v>შპს</v>
      </c>
      <c r="E3164" s="1" t="b">
        <v>0</v>
      </c>
      <c r="F3164" s="6" t="s">
        <v>14535</v>
      </c>
      <c r="G3164" s="6" t="str">
        <f>VLOOKUP(W3164, Countries!B:H,7,false)</f>
        <v>საქართველო - GEO</v>
      </c>
      <c r="N3164" s="6" t="s">
        <v>14536</v>
      </c>
      <c r="P3164" s="6" t="s">
        <v>14537</v>
      </c>
      <c r="T3164" s="1" t="str">
        <f t="shared" si="1"/>
        <v>ICE003163</v>
      </c>
      <c r="U3164" s="1" t="str">
        <f>TRIM(B3164)&amp;" (ს.კ. "&amp;TRIM(F3164)&amp;") - "&amp;VLOOKUP(X3164,'Entity Types'!B:C,2,false)</f>
        <v>აისი (ს.კ. 445395153) - შპს</v>
      </c>
      <c r="V3164" s="6" t="s">
        <v>13081</v>
      </c>
      <c r="W3164" s="6" t="s">
        <v>63</v>
      </c>
      <c r="X3164" s="6" t="s">
        <v>64</v>
      </c>
    </row>
    <row r="3165">
      <c r="A3165" s="5">
        <v>45835.528092002314</v>
      </c>
      <c r="B3165" s="6" t="s">
        <v>14538</v>
      </c>
      <c r="C3165" s="6" t="s">
        <v>9778</v>
      </c>
      <c r="D3165" s="1" t="str">
        <f>VLOOKUP(X3165,'Entity Types'!B:C,2,false)</f>
        <v>მცირე მეწარმე</v>
      </c>
      <c r="E3165" s="1" t="b">
        <v>0</v>
      </c>
      <c r="F3165" s="6" t="s">
        <v>14539</v>
      </c>
      <c r="G3165" s="6" t="str">
        <f>VLOOKUP(W3165, Countries!B:H,7,false)</f>
        <v>საქართველო - GEO</v>
      </c>
      <c r="N3165" s="6" t="s">
        <v>14540</v>
      </c>
      <c r="P3165" s="6" t="s">
        <v>14541</v>
      </c>
      <c r="T3165" s="1" t="str">
        <f t="shared" si="1"/>
        <v>ICE003164</v>
      </c>
      <c r="U3165" s="1" t="str">
        <f>TRIM(B3165)&amp;" (ს.კ. "&amp;TRIM(F3165)&amp;") - "&amp;VLOOKUP(X3165,'Entity Types'!B:C,2,false)</f>
        <v>ნინო ტოგონიძე (ს.კ. 01030027918) - მცირე მეწარმე</v>
      </c>
      <c r="V3165" s="6" t="s">
        <v>13081</v>
      </c>
      <c r="W3165" s="6" t="s">
        <v>63</v>
      </c>
      <c r="X3165" s="6" t="s">
        <v>417</v>
      </c>
    </row>
    <row r="3166">
      <c r="A3166" s="5">
        <v>45835.528092002314</v>
      </c>
      <c r="B3166" s="6" t="s">
        <v>14542</v>
      </c>
      <c r="C3166" s="6" t="s">
        <v>9778</v>
      </c>
      <c r="D3166" s="1" t="str">
        <f>VLOOKUP(X3166,'Entity Types'!B:C,2,false)</f>
        <v>საჯარო სამართლის იურიდიული პირი</v>
      </c>
      <c r="E3166" s="1" t="b">
        <v>0</v>
      </c>
      <c r="F3166" s="6" t="s">
        <v>14543</v>
      </c>
      <c r="G3166" s="6" t="str">
        <f>VLOOKUP(W3166, Countries!B:H,7,false)</f>
        <v>საქართველო - GEO</v>
      </c>
      <c r="N3166" s="6" t="s">
        <v>80</v>
      </c>
      <c r="P3166" s="6" t="s">
        <v>14544</v>
      </c>
      <c r="T3166" s="1" t="str">
        <f t="shared" si="1"/>
        <v>ICE003165</v>
      </c>
      <c r="U3166" s="1" t="str">
        <f>TRIM(B3166)&amp;" (ს.კ. "&amp;TRIM(F3166)&amp;") - "&amp;VLOOKUP(X3166,'Entity Types'!B:C,2,false)</f>
        <v>სსიპ - საქართველოს შინაგან საქმეთა სამინისტროს მომსახურების სააგენტო (ს.კ. 205190513) - საჯარო სამართლის იურიდიული პირი</v>
      </c>
      <c r="V3166" s="6" t="s">
        <v>13081</v>
      </c>
      <c r="W3166" s="6" t="s">
        <v>63</v>
      </c>
      <c r="X3166" s="6" t="s">
        <v>880</v>
      </c>
    </row>
    <row r="3167">
      <c r="A3167" s="5">
        <v>45835.528092002314</v>
      </c>
      <c r="B3167" s="6" t="s">
        <v>14545</v>
      </c>
      <c r="C3167" s="6" t="s">
        <v>9778</v>
      </c>
      <c r="D3167" s="1" t="str">
        <f>VLOOKUP(X3167,'Entity Types'!B:C,2,false)</f>
        <v>შპს</v>
      </c>
      <c r="E3167" s="1" t="b">
        <v>0</v>
      </c>
      <c r="F3167" s="6" t="s">
        <v>14546</v>
      </c>
      <c r="G3167" s="6" t="str">
        <f>VLOOKUP(W3167, Countries!B:H,7,false)</f>
        <v>საქართველო - GEO</v>
      </c>
      <c r="N3167" s="6" t="s">
        <v>14547</v>
      </c>
      <c r="P3167" s="6" t="s">
        <v>14548</v>
      </c>
      <c r="T3167" s="1" t="str">
        <f t="shared" si="1"/>
        <v>ICE003166</v>
      </c>
      <c r="U3167" s="1" t="str">
        <f>TRIM(B3167)&amp;" (ს.კ. "&amp;TRIM(F3167)&amp;") - "&amp;VLOOKUP(X3167,'Entity Types'!B:C,2,false)</f>
        <v>ჰელფი დიჯითალ (ს.კ. 406318257) - შპს</v>
      </c>
      <c r="V3167" s="6" t="s">
        <v>13081</v>
      </c>
      <c r="W3167" s="6" t="s">
        <v>63</v>
      </c>
      <c r="X3167" s="6" t="s">
        <v>64</v>
      </c>
    </row>
    <row r="3168">
      <c r="A3168" s="5">
        <v>45835.528092002314</v>
      </c>
      <c r="B3168" s="6" t="s">
        <v>14549</v>
      </c>
      <c r="C3168" s="6" t="s">
        <v>9778</v>
      </c>
      <c r="D3168" s="1" t="str">
        <f>VLOOKUP(X3168,'Entity Types'!B:C,2,false)</f>
        <v>საჯარო სამართლის იურიდიული პირი</v>
      </c>
      <c r="E3168" s="1" t="b">
        <v>0</v>
      </c>
      <c r="F3168" s="6" t="s">
        <v>14550</v>
      </c>
      <c r="G3168" s="6" t="str">
        <f>VLOOKUP(W3168, Countries!B:H,7,false)</f>
        <v>საქართველო - GEO</v>
      </c>
      <c r="N3168" s="6" t="s">
        <v>80</v>
      </c>
      <c r="P3168" s="6" t="s">
        <v>14551</v>
      </c>
      <c r="T3168" s="1" t="str">
        <f t="shared" si="1"/>
        <v>ICE003167</v>
      </c>
      <c r="U3168" s="1" t="str">
        <f>TRIM(B3168)&amp;" (ს.კ. "&amp;TRIM(F3168)&amp;") - "&amp;VLOOKUP(X3168,'Entity Types'!B:C,2,false)</f>
        <v>სსიპ - ლ საყვარელიძის სახელობის დაავადებათა კონტროლისა და საზოგადოებრივი ჯანმრთელობის ეროვნული ცენტრი (ს.კ. 211324351) - საჯარო სამართლის იურიდიული პირი</v>
      </c>
      <c r="V3168" s="6" t="s">
        <v>13081</v>
      </c>
      <c r="W3168" s="6" t="s">
        <v>63</v>
      </c>
      <c r="X3168" s="6" t="s">
        <v>880</v>
      </c>
    </row>
    <row r="3169">
      <c r="A3169" s="5">
        <v>45835.62237075232</v>
      </c>
      <c r="B3169" s="6" t="s">
        <v>14552</v>
      </c>
      <c r="C3169" s="6" t="s">
        <v>9778</v>
      </c>
      <c r="D3169" s="1" t="str">
        <f>VLOOKUP(X3169,'Entity Types'!B:C,2,false)</f>
        <v>სს</v>
      </c>
      <c r="E3169" s="1" t="b">
        <v>0</v>
      </c>
      <c r="F3169" s="6" t="s">
        <v>14553</v>
      </c>
      <c r="G3169" s="6" t="str">
        <f>VLOOKUP(W3169, Countries!B:H,7,false)</f>
        <v>საქართველო - GEO</v>
      </c>
      <c r="N3169" s="6" t="s">
        <v>14554</v>
      </c>
      <c r="P3169" s="6" t="s">
        <v>14555</v>
      </c>
      <c r="T3169" s="1" t="str">
        <f t="shared" si="1"/>
        <v>ICE003168</v>
      </c>
      <c r="U3169" s="1" t="str">
        <f>TRIM(B3169)&amp;" (ს.კ. "&amp;TRIM(F3169)&amp;") - "&amp;VLOOKUP(X3169,'Entity Types'!B:C,2,false)</f>
        <v>Credit Information Bureau Creditinfo Georgia (ს.კ. 204470740) - სს</v>
      </c>
      <c r="V3169" s="6" t="s">
        <v>13081</v>
      </c>
      <c r="W3169" s="6" t="s">
        <v>63</v>
      </c>
      <c r="X3169" s="6" t="s">
        <v>99</v>
      </c>
    </row>
    <row r="3170">
      <c r="A3170" s="5">
        <v>45848.503513483796</v>
      </c>
      <c r="B3170" s="6" t="s">
        <v>14556</v>
      </c>
      <c r="C3170" s="6" t="s">
        <v>9789</v>
      </c>
      <c r="D3170" s="1" t="str">
        <f>VLOOKUP(X3170,'Entity Types'!B:C,2,false)</f>
        <v>ფიზ. პირი</v>
      </c>
      <c r="E3170" s="1" t="b">
        <v>1</v>
      </c>
      <c r="F3170" s="6" t="s">
        <v>14557</v>
      </c>
      <c r="G3170" s="6" t="str">
        <f>VLOOKUP(W3170, Countries!B:H,7,false)</f>
        <v>საქართველო - GEO</v>
      </c>
      <c r="N3170" s="6" t="s">
        <v>80</v>
      </c>
      <c r="P3170" s="6" t="s">
        <v>14558</v>
      </c>
      <c r="T3170" s="1" t="str">
        <f t="shared" si="1"/>
        <v>ICE003169</v>
      </c>
      <c r="U3170" s="1" t="str">
        <f>TRIM(B3170)&amp;" (ს.კ. "&amp;TRIM(F3170)&amp;") - "&amp;VLOOKUP(X3170,'Entity Types'!B:C,2,false)</f>
        <v>ანდრო ზარდიაშვილი (ს.კ. 45950000727) - ფიზ. პირი</v>
      </c>
      <c r="V3170" s="6" t="s">
        <v>62</v>
      </c>
      <c r="W3170" s="6" t="s">
        <v>63</v>
      </c>
      <c r="X3170" s="6" t="s">
        <v>92</v>
      </c>
    </row>
    <row r="3171">
      <c r="A3171" s="5">
        <v>45848.503513483796</v>
      </c>
      <c r="B3171" s="6" t="s">
        <v>14559</v>
      </c>
      <c r="C3171" s="6" t="s">
        <v>9864</v>
      </c>
      <c r="D3171" s="1" t="str">
        <f>VLOOKUP(X3171,'Entity Types'!B:C,2,false)</f>
        <v>ფიზ. პირი</v>
      </c>
      <c r="E3171" s="1" t="b">
        <v>1</v>
      </c>
      <c r="F3171" s="6" t="s">
        <v>14560</v>
      </c>
      <c r="G3171" s="6" t="str">
        <f>VLOOKUP(W3171, Countries!B:H,7,false)</f>
        <v>საქართველო - GEO</v>
      </c>
      <c r="N3171" s="6" t="s">
        <v>14561</v>
      </c>
      <c r="P3171" s="6" t="s">
        <v>14562</v>
      </c>
      <c r="T3171" s="1" t="str">
        <f t="shared" si="1"/>
        <v>ICE003170</v>
      </c>
      <c r="U3171" s="1" t="str">
        <f>TRIM(B3171)&amp;" (ს.კ. "&amp;TRIM(F3171)&amp;") - "&amp;VLOOKUP(X3171,'Entity Types'!B:C,2,false)</f>
        <v>გვანცა მახარაშვილი (ს.კ. 14001028688) - ფიზ. პირი</v>
      </c>
      <c r="V3171" s="6" t="s">
        <v>62</v>
      </c>
      <c r="W3171" s="6" t="s">
        <v>63</v>
      </c>
      <c r="X3171" s="6" t="s">
        <v>92</v>
      </c>
    </row>
    <row r="3172">
      <c r="A3172" s="5">
        <v>45849.611834571755</v>
      </c>
      <c r="B3172" s="6" t="s">
        <v>14563</v>
      </c>
      <c r="C3172" s="6" t="s">
        <v>9778</v>
      </c>
      <c r="D3172" s="1" t="str">
        <f>VLOOKUP(X3172,'Entity Types'!B:C,2,false)</f>
        <v>ფიზ. პირი</v>
      </c>
      <c r="E3172" s="1" t="b">
        <v>1</v>
      </c>
      <c r="F3172" s="12" t="s">
        <v>14564</v>
      </c>
      <c r="G3172" s="6" t="str">
        <f>VLOOKUP(W3172, Countries!B:H,7,false)</f>
        <v>საქართველო - GEO</v>
      </c>
      <c r="N3172" s="6" t="s">
        <v>14565</v>
      </c>
      <c r="P3172" s="6" t="s">
        <v>14566</v>
      </c>
      <c r="T3172" s="1" t="str">
        <f t="shared" si="1"/>
        <v>ICE003171</v>
      </c>
      <c r="U3172" s="1" t="str">
        <f>TRIM(B3172)&amp;" (ს.კ. "&amp;TRIM(F3172)&amp;") - "&amp;VLOOKUP(X3172,'Entity Types'!B:C,2,false)</f>
        <v>მამუკა შაორშაძე (ს.კ. 38001029672) - ფიზ. პირი</v>
      </c>
      <c r="V3172" s="6" t="s">
        <v>13081</v>
      </c>
      <c r="W3172" s="6" t="s">
        <v>63</v>
      </c>
      <c r="X3172" s="6" t="s">
        <v>92</v>
      </c>
    </row>
    <row r="3173">
      <c r="A3173" s="5">
        <v>45852.71988340278</v>
      </c>
      <c r="B3173" s="6" t="s">
        <v>14567</v>
      </c>
      <c r="C3173" s="6" t="s">
        <v>9778</v>
      </c>
      <c r="D3173" s="1" t="str">
        <f>VLOOKUP(X3173,'Entity Types'!B:C,2,false)</f>
        <v>შპს</v>
      </c>
      <c r="E3173" s="1" t="b">
        <v>0</v>
      </c>
      <c r="F3173" s="6" t="s">
        <v>1710</v>
      </c>
      <c r="G3173" s="6" t="str">
        <f>VLOOKUP(W3173, Countries!B:H,7,false)</f>
        <v>საქართველო - GEO</v>
      </c>
      <c r="N3173" s="6" t="s">
        <v>14568</v>
      </c>
      <c r="P3173" s="6" t="s">
        <v>14569</v>
      </c>
      <c r="T3173" s="1" t="str">
        <f t="shared" si="1"/>
        <v>ICE003172</v>
      </c>
      <c r="U3173" s="1" t="str">
        <f>TRIM(B3173)&amp;" (ს.კ. "&amp;TRIM(F3173)&amp;") - "&amp;VLOOKUP(X3173,'Entity Types'!B:C,2,false)</f>
        <v>კაიროს ლოჯისტიქსი (ს.კ. 404984781) - შპს</v>
      </c>
      <c r="V3173" s="6" t="s">
        <v>62</v>
      </c>
      <c r="W3173" s="6" t="s">
        <v>63</v>
      </c>
      <c r="X3173" s="6" t="s">
        <v>64</v>
      </c>
    </row>
    <row r="3174">
      <c r="A3174" s="5">
        <v>45853.54238429398</v>
      </c>
      <c r="B3174" s="6" t="s">
        <v>14570</v>
      </c>
      <c r="C3174" s="6" t="s">
        <v>9778</v>
      </c>
      <c r="D3174" s="1" t="str">
        <f>VLOOKUP(X3174,'Entity Types'!B:C,2,false)</f>
        <v>შპს</v>
      </c>
      <c r="E3174" s="1" t="b">
        <v>0</v>
      </c>
      <c r="F3174" s="6" t="s">
        <v>14571</v>
      </c>
      <c r="G3174" s="6" t="str">
        <f>VLOOKUP(W3174, Countries!B:H,7,false)</f>
        <v>საქართველო - GEO</v>
      </c>
      <c r="N3174" s="6" t="s">
        <v>80</v>
      </c>
      <c r="P3174" s="6" t="s">
        <v>14572</v>
      </c>
      <c r="T3174" s="1" t="str">
        <f t="shared" si="1"/>
        <v>ICE003173</v>
      </c>
      <c r="U3174" s="1" t="str">
        <f>TRIM(B3174)&amp;" (ს.კ. "&amp;TRIM(F3174)&amp;") - "&amp;VLOOKUP(X3174,'Entity Types'!B:C,2,false)</f>
        <v>ბენე კომფორტი (ს.კ. 405384383) - შპს</v>
      </c>
      <c r="V3174" s="6" t="s">
        <v>13081</v>
      </c>
      <c r="W3174" s="6" t="s">
        <v>63</v>
      </c>
      <c r="X3174" s="6" t="s">
        <v>64</v>
      </c>
    </row>
    <row r="3175">
      <c r="A3175" s="5">
        <v>45853.6382999537</v>
      </c>
      <c r="B3175" s="6" t="s">
        <v>14573</v>
      </c>
      <c r="C3175" s="6" t="s">
        <v>9778</v>
      </c>
      <c r="D3175" s="1" t="str">
        <f>VLOOKUP(X3175,'Entity Types'!B:C,2,false)</f>
        <v>შპს</v>
      </c>
      <c r="E3175" s="1" t="b">
        <v>0</v>
      </c>
      <c r="F3175" s="6" t="s">
        <v>80</v>
      </c>
      <c r="G3175" s="6" t="str">
        <f>VLOOKUP(W3175, Countries!B:H,7,false)</f>
        <v>ყაზახეთი - KAZ</v>
      </c>
      <c r="N3175" s="6" t="s">
        <v>14574</v>
      </c>
      <c r="P3175" s="6" t="s">
        <v>14575</v>
      </c>
      <c r="T3175" s="1" t="str">
        <f t="shared" si="1"/>
        <v>ICE003174</v>
      </c>
      <c r="U3175" s="1" t="str">
        <f>TRIM(B3175)&amp;" (ს.კ. "&amp;TRIM(F3175)&amp;") - "&amp;VLOOKUP(X3175,'Entity Types'!B:C,2,false)</f>
        <v>RIGHT SKILLS EDUCATION LLC (ს.კ. ) - შპს</v>
      </c>
      <c r="V3175" s="6" t="s">
        <v>13081</v>
      </c>
      <c r="W3175" s="6" t="s">
        <v>10002</v>
      </c>
      <c r="X3175" s="6" t="s">
        <v>64</v>
      </c>
    </row>
    <row r="3176">
      <c r="A3176" s="5">
        <v>45853.64968387732</v>
      </c>
      <c r="B3176" s="6" t="s">
        <v>14576</v>
      </c>
      <c r="C3176" s="6" t="s">
        <v>9778</v>
      </c>
      <c r="D3176" s="1" t="str">
        <f>VLOOKUP(X3176,'Entity Types'!B:C,2,false)</f>
        <v>შპს</v>
      </c>
      <c r="E3176" s="1" t="b">
        <v>0</v>
      </c>
      <c r="F3176" s="6" t="s">
        <v>14577</v>
      </c>
      <c r="G3176" s="6" t="str">
        <f>VLOOKUP(W3176, Countries!B:H,7,false)</f>
        <v>საქართველო - GEO</v>
      </c>
      <c r="N3176" s="6" t="s">
        <v>80</v>
      </c>
      <c r="P3176" s="6" t="s">
        <v>14578</v>
      </c>
      <c r="T3176" s="1" t="str">
        <f t="shared" si="1"/>
        <v>ICE003175</v>
      </c>
      <c r="U3176" s="1" t="str">
        <f>TRIM(B3176)&amp;" (ს.კ. "&amp;TRIM(F3176)&amp;") - "&amp;VLOOKUP(X3176,'Entity Types'!B:C,2,false)</f>
        <v>აიო (ს.კ. 448412655) - შპს</v>
      </c>
      <c r="V3176" s="6" t="s">
        <v>13081</v>
      </c>
      <c r="W3176" s="6" t="s">
        <v>63</v>
      </c>
      <c r="X3176" s="6" t="s">
        <v>64</v>
      </c>
    </row>
    <row r="3177">
      <c r="A3177" s="5">
        <v>45855.57595126158</v>
      </c>
      <c r="B3177" s="6" t="s">
        <v>14579</v>
      </c>
      <c r="C3177" s="6" t="s">
        <v>9778</v>
      </c>
      <c r="D3177" s="1" t="str">
        <f>VLOOKUP(X3177,'Entity Types'!B:C,2,false)</f>
        <v>შპს</v>
      </c>
      <c r="E3177" s="1" t="b">
        <v>0</v>
      </c>
      <c r="F3177" s="6" t="s">
        <v>14580</v>
      </c>
      <c r="G3177" s="6" t="str">
        <f>VLOOKUP(W3177, Countries!B:H,7,false)</f>
        <v>საქართველო - GEO</v>
      </c>
      <c r="N3177" s="6" t="s">
        <v>80</v>
      </c>
      <c r="P3177" s="6" t="s">
        <v>14581</v>
      </c>
      <c r="T3177" s="1" t="str">
        <f t="shared" si="1"/>
        <v>ICE003176</v>
      </c>
      <c r="U3177" s="1" t="str">
        <f>TRIM(B3177)&amp;" (ს.კ. "&amp;TRIM(F3177)&amp;") - "&amp;VLOOKUP(X3177,'Entity Types'!B:C,2,false)</f>
        <v>Malsi (ს.კ. 445419770) - შპს</v>
      </c>
      <c r="V3177" s="6" t="s">
        <v>13081</v>
      </c>
      <c r="W3177" s="6" t="s">
        <v>63</v>
      </c>
      <c r="X3177" s="6" t="s">
        <v>64</v>
      </c>
    </row>
    <row r="3178">
      <c r="A3178" s="5">
        <v>45855.751513055555</v>
      </c>
      <c r="B3178" s="6" t="s">
        <v>14582</v>
      </c>
      <c r="C3178" s="6" t="s">
        <v>9778</v>
      </c>
      <c r="D3178" s="1" t="str">
        <f>VLOOKUP(X3178,'Entity Types'!B:C,2,false)</f>
        <v>ფიზ. პირი</v>
      </c>
      <c r="E3178" s="1" t="b">
        <v>1</v>
      </c>
      <c r="F3178" s="6" t="s">
        <v>14583</v>
      </c>
      <c r="G3178" s="6" t="str">
        <f>VLOOKUP(W3178, Countries!B:H,7,false)</f>
        <v>საქართველო - GEO</v>
      </c>
      <c r="N3178" s="6" t="s">
        <v>14584</v>
      </c>
      <c r="P3178" s="6" t="s">
        <v>14585</v>
      </c>
      <c r="T3178" s="1" t="str">
        <f t="shared" si="1"/>
        <v>ICE003177</v>
      </c>
      <c r="U3178" s="1" t="str">
        <f>TRIM(B3178)&amp;" (ს.კ. "&amp;TRIM(F3178)&amp;") - "&amp;VLOOKUP(X3178,'Entity Types'!B:C,2,false)</f>
        <v>ია კვაშილავა (ს.კ. 39001006426) - ფიზ. პირი</v>
      </c>
      <c r="V3178" s="6" t="s">
        <v>13081</v>
      </c>
      <c r="W3178" s="6" t="s">
        <v>63</v>
      </c>
      <c r="X3178" s="6" t="s">
        <v>92</v>
      </c>
    </row>
    <row r="3179">
      <c r="A3179" s="5">
        <v>45856.51342554398</v>
      </c>
      <c r="B3179" s="6" t="s">
        <v>14586</v>
      </c>
      <c r="C3179" s="6" t="s">
        <v>9789</v>
      </c>
      <c r="D3179" s="1" t="str">
        <f>VLOOKUP(X3179,'Entity Types'!B:C,2,false)</f>
        <v>ფიზ. პირი</v>
      </c>
      <c r="E3179" s="1" t="b">
        <v>1</v>
      </c>
      <c r="F3179" s="6" t="s">
        <v>14587</v>
      </c>
      <c r="G3179" s="6" t="str">
        <f>VLOOKUP(W3179, Countries!B:H,7,false)</f>
        <v>საქართველო - GEO</v>
      </c>
      <c r="N3179" s="6" t="s">
        <v>14588</v>
      </c>
      <c r="P3179" s="6" t="s">
        <v>14589</v>
      </c>
      <c r="T3179" s="1" t="str">
        <f t="shared" si="1"/>
        <v>ICE003178</v>
      </c>
      <c r="U3179" s="1" t="str">
        <f>TRIM(B3179)&amp;" (ს.კ. "&amp;TRIM(F3179)&amp;") - "&amp;VLOOKUP(X3179,'Entity Types'!B:C,2,false)</f>
        <v>ჟანა კაპაიანიდუ (ს.კ. 61004052336) - ფიზ. პირი</v>
      </c>
      <c r="V3179" s="6" t="s">
        <v>62</v>
      </c>
      <c r="W3179" s="6" t="s">
        <v>63</v>
      </c>
      <c r="X3179" s="6" t="s">
        <v>92</v>
      </c>
    </row>
    <row r="3180">
      <c r="A3180" s="5">
        <v>45856.76629288195</v>
      </c>
      <c r="B3180" s="6" t="s">
        <v>5525</v>
      </c>
      <c r="C3180" s="6" t="s">
        <v>9789</v>
      </c>
      <c r="D3180" s="1" t="str">
        <f>VLOOKUP(X3180,'Entity Types'!B:C,2,false)</f>
        <v>ფიზ. პირი</v>
      </c>
      <c r="E3180" s="1" t="b">
        <v>1</v>
      </c>
      <c r="F3180" s="6" t="s">
        <v>5526</v>
      </c>
      <c r="G3180" s="6" t="str">
        <f>VLOOKUP(W3180, Countries!B:H,7,false)</f>
        <v>საქართველო - GEO</v>
      </c>
      <c r="N3180" s="6" t="s">
        <v>5528</v>
      </c>
      <c r="P3180" s="6" t="s">
        <v>14590</v>
      </c>
      <c r="T3180" s="1" t="str">
        <f t="shared" si="1"/>
        <v>ICE003179</v>
      </c>
      <c r="U3180" s="1" t="str">
        <f>TRIM(B3180)&amp;" (ს.კ. "&amp;TRIM(F3180)&amp;") - "&amp;VLOOKUP(X3180,'Entity Types'!B:C,2,false)</f>
        <v>ბექა ქობულაშვილი (ს.კ. 01024077336) - ფიზ. პირი</v>
      </c>
      <c r="V3180" s="6" t="s">
        <v>62</v>
      </c>
      <c r="W3180" s="6" t="s">
        <v>63</v>
      </c>
      <c r="X3180" s="6" t="s">
        <v>92</v>
      </c>
    </row>
    <row r="3181">
      <c r="A3181" s="5">
        <v>45857.76817519676</v>
      </c>
      <c r="B3181" s="6" t="s">
        <v>5722</v>
      </c>
      <c r="C3181" s="6" t="s">
        <v>9778</v>
      </c>
      <c r="D3181" s="1" t="str">
        <f>VLOOKUP(X3181,'Entity Types'!B:C,2,false)</f>
        <v>ფიზ. პირი</v>
      </c>
      <c r="E3181" s="1" t="b">
        <v>1</v>
      </c>
      <c r="F3181" s="6" t="s">
        <v>14591</v>
      </c>
      <c r="G3181" s="6" t="str">
        <f>VLOOKUP(W3181, Countries!B:H,7,false)</f>
        <v>საქართველო - GEO</v>
      </c>
      <c r="N3181" s="6" t="s">
        <v>5724</v>
      </c>
      <c r="P3181" s="6" t="s">
        <v>14592</v>
      </c>
      <c r="T3181" s="1" t="str">
        <f t="shared" si="1"/>
        <v>ICE003180</v>
      </c>
      <c r="U3181" s="1" t="str">
        <f>TRIM(B3181)&amp;" (ს.კ. "&amp;TRIM(F3181)&amp;") - "&amp;VLOOKUP(X3181,'Entity Types'!B:C,2,false)</f>
        <v>ენრი ცინცაძე (ს.კ. 61004466016) - ფიზ. პირი</v>
      </c>
      <c r="V3181" s="6" t="s">
        <v>13081</v>
      </c>
      <c r="W3181" s="6" t="s">
        <v>63</v>
      </c>
      <c r="X3181" s="6" t="s">
        <v>92</v>
      </c>
    </row>
    <row r="3182">
      <c r="A3182" s="5">
        <v>45859.66246648148</v>
      </c>
      <c r="B3182" s="6" t="s">
        <v>14593</v>
      </c>
      <c r="C3182" s="6" t="s">
        <v>9778</v>
      </c>
      <c r="D3182" s="1" t="str">
        <f>VLOOKUP(X3182,'Entity Types'!B:C,2,false)</f>
        <v>ინდ. მეწარმე</v>
      </c>
      <c r="E3182" s="1" t="b">
        <v>1</v>
      </c>
      <c r="F3182" s="6" t="s">
        <v>14594</v>
      </c>
      <c r="G3182" s="6" t="str">
        <f>VLOOKUP(W3182, Countries!B:H,7,false)</f>
        <v>საქართველო - GEO</v>
      </c>
      <c r="N3182" s="6" t="s">
        <v>14595</v>
      </c>
      <c r="P3182" s="6" t="s">
        <v>14596</v>
      </c>
      <c r="T3182" s="1" t="str">
        <f t="shared" si="1"/>
        <v>ICE003181</v>
      </c>
      <c r="U3182" s="1" t="str">
        <f>TRIM(B3182)&amp;" (ს.კ. "&amp;TRIM(F3182)&amp;") - "&amp;VLOOKUP(X3182,'Entity Types'!B:C,2,false)</f>
        <v>ნიკა გვრიტიშვილი (ს.კ. 01019073780) - ინდ. მეწარმე</v>
      </c>
      <c r="V3182" s="6" t="s">
        <v>13081</v>
      </c>
      <c r="W3182" s="6" t="s">
        <v>63</v>
      </c>
      <c r="X3182" s="6" t="s">
        <v>892</v>
      </c>
    </row>
    <row r="3183">
      <c r="A3183" s="5">
        <v>45859.66246648148</v>
      </c>
      <c r="B3183" s="6" t="s">
        <v>14597</v>
      </c>
      <c r="C3183" s="6" t="s">
        <v>9778</v>
      </c>
      <c r="D3183" s="1" t="str">
        <f>VLOOKUP(X3183,'Entity Types'!B:C,2,false)</f>
        <v>შპს</v>
      </c>
      <c r="E3183" s="1" t="b">
        <v>0</v>
      </c>
      <c r="F3183" s="6" t="s">
        <v>14598</v>
      </c>
      <c r="G3183" s="6" t="str">
        <f>VLOOKUP(W3183, Countries!B:H,7,false)</f>
        <v>საქართველო - GEO</v>
      </c>
      <c r="N3183" s="6" t="s">
        <v>14599</v>
      </c>
      <c r="P3183" s="6" t="s">
        <v>14600</v>
      </c>
      <c r="T3183" s="1" t="str">
        <f t="shared" si="1"/>
        <v>ICE003182</v>
      </c>
      <c r="U3183" s="1" t="str">
        <f>TRIM(B3183)&amp;" (ს.კ. "&amp;TRIM(F3183)&amp;") - "&amp;VLOOKUP(X3183,'Entity Types'!B:C,2,false)</f>
        <v>ჰოტელ პიანო ყვარელი (ს.კ. 441560758) - შპს</v>
      </c>
      <c r="V3183" s="6" t="s">
        <v>13081</v>
      </c>
      <c r="W3183" s="6" t="s">
        <v>63</v>
      </c>
      <c r="X3183" s="6" t="s">
        <v>64</v>
      </c>
    </row>
    <row r="3184">
      <c r="A3184" s="5">
        <v>45860.479424907404</v>
      </c>
      <c r="B3184" s="6" t="s">
        <v>14601</v>
      </c>
      <c r="C3184" s="6" t="s">
        <v>9778</v>
      </c>
      <c r="D3184" s="1" t="str">
        <f>VLOOKUP(X3184,'Entity Types'!B:C,2,false)</f>
        <v>შპს</v>
      </c>
      <c r="E3184" s="1" t="b">
        <v>0</v>
      </c>
      <c r="F3184" s="6" t="s">
        <v>14602</v>
      </c>
      <c r="G3184" s="6" t="str">
        <f>VLOOKUP(W3184, Countries!B:H,7,false)</f>
        <v>საქართველო - GEO</v>
      </c>
      <c r="N3184" s="6" t="s">
        <v>14603</v>
      </c>
      <c r="P3184" s="6" t="s">
        <v>14604</v>
      </c>
      <c r="T3184" s="1" t="str">
        <f t="shared" si="1"/>
        <v>ICE003183</v>
      </c>
      <c r="U3184" s="1" t="str">
        <f>TRIM(B3184)&amp;" (ს.კ. "&amp;TRIM(F3184)&amp;") - "&amp;VLOOKUP(X3184,'Entity Types'!B:C,2,false)</f>
        <v>სევენ ივენთ ენდ მარკეტინგ (ს.კ. 445740538) - შპს</v>
      </c>
      <c r="V3184" s="6" t="s">
        <v>13081</v>
      </c>
      <c r="W3184" s="6" t="s">
        <v>63</v>
      </c>
      <c r="X3184" s="6" t="s">
        <v>64</v>
      </c>
    </row>
    <row r="3185">
      <c r="A3185" s="5">
        <v>45863.503704629635</v>
      </c>
      <c r="B3185" s="6" t="s">
        <v>14605</v>
      </c>
      <c r="C3185" s="6" t="s">
        <v>9778</v>
      </c>
      <c r="D3185" s="1" t="str">
        <f>VLOOKUP(X3185,'Entity Types'!B:C,2,false)</f>
        <v>ფიზ. პირი</v>
      </c>
      <c r="E3185" s="1" t="b">
        <v>1</v>
      </c>
      <c r="F3185" s="6" t="s">
        <v>14606</v>
      </c>
      <c r="G3185" s="6" t="str">
        <f>VLOOKUP(W3185, Countries!B:H,7,false)</f>
        <v>საქართველო - GEO</v>
      </c>
      <c r="N3185" s="6" t="s">
        <v>14607</v>
      </c>
      <c r="P3185" s="6" t="s">
        <v>14608</v>
      </c>
      <c r="T3185" s="1" t="str">
        <f t="shared" si="1"/>
        <v>ICE003184</v>
      </c>
      <c r="U3185" s="1" t="str">
        <f>TRIM(B3185)&amp;" (ს.კ. "&amp;TRIM(F3185)&amp;") - "&amp;VLOOKUP(X3185,'Entity Types'!B:C,2,false)</f>
        <v>მირანდა გაბაიძე (ს.კ. 61001018093) - ფიზ. პირი</v>
      </c>
      <c r="V3185" s="6" t="s">
        <v>13081</v>
      </c>
      <c r="W3185" s="6" t="s">
        <v>63</v>
      </c>
      <c r="X3185" s="6" t="s">
        <v>92</v>
      </c>
    </row>
    <row r="3186">
      <c r="A3186" s="5">
        <v>45863.74513509259</v>
      </c>
      <c r="B3186" s="6" t="s">
        <v>14609</v>
      </c>
      <c r="C3186" s="6" t="s">
        <v>9778</v>
      </c>
      <c r="D3186" s="1" t="str">
        <f>VLOOKUP(X3186,'Entity Types'!B:C,2,false)</f>
        <v>შპს</v>
      </c>
      <c r="E3186" s="1" t="b">
        <v>0</v>
      </c>
      <c r="F3186" s="6" t="s">
        <v>14610</v>
      </c>
      <c r="G3186" s="6" t="str">
        <f>VLOOKUP(W3186, Countries!B:H,7,false)</f>
        <v>საქართველო - GEO</v>
      </c>
      <c r="N3186" s="6" t="s">
        <v>80</v>
      </c>
      <c r="P3186" s="6" t="s">
        <v>14611</v>
      </c>
      <c r="T3186" s="1" t="str">
        <f t="shared" si="1"/>
        <v>ICE003185</v>
      </c>
      <c r="U3186" s="1" t="str">
        <f>TRIM(B3186)&amp;" (ს.კ. "&amp;TRIM(F3186)&amp;") - "&amp;VLOOKUP(X3186,'Entity Types'!B:C,2,false)</f>
        <v>ჰილ საიდ დეველოპმენთ (ს.კ. 404619668) - შპს</v>
      </c>
      <c r="V3186" s="6" t="s">
        <v>13081</v>
      </c>
      <c r="W3186" s="6" t="s">
        <v>63</v>
      </c>
      <c r="X3186" s="6" t="s">
        <v>64</v>
      </c>
    </row>
    <row r="3187">
      <c r="A3187" s="5">
        <v>45866.60055929398</v>
      </c>
      <c r="B3187" s="6" t="s">
        <v>14612</v>
      </c>
      <c r="C3187" s="6" t="s">
        <v>9778</v>
      </c>
      <c r="D3187" s="1" t="str">
        <f>VLOOKUP(X3187,'Entity Types'!B:C,2,false)</f>
        <v>შპს</v>
      </c>
      <c r="E3187" s="1" t="b">
        <v>0</v>
      </c>
      <c r="F3187" s="6" t="s">
        <v>14613</v>
      </c>
      <c r="G3187" s="6" t="str">
        <f>VLOOKUP(W3187, Countries!B:H,7,false)</f>
        <v>საქართველო - GEO</v>
      </c>
      <c r="N3187" s="6" t="s">
        <v>14614</v>
      </c>
      <c r="P3187" s="6" t="s">
        <v>14615</v>
      </c>
      <c r="T3187" s="1" t="str">
        <f t="shared" si="1"/>
        <v>ICE003186</v>
      </c>
      <c r="U3187" s="1" t="str">
        <f>TRIM(B3187)&amp;" (ს.კ. "&amp;TRIM(F3187)&amp;") - "&amp;VLOOKUP(X3187,'Entity Types'!B:C,2,false)</f>
        <v>თიემჯი სერვისი (ს.კ. 405594833) - შპს</v>
      </c>
      <c r="V3187" s="6" t="s">
        <v>13081</v>
      </c>
      <c r="W3187" s="6" t="s">
        <v>63</v>
      </c>
      <c r="X3187" s="6" t="s">
        <v>64</v>
      </c>
    </row>
    <row r="3188">
      <c r="A3188" s="5">
        <v>45866.60055929398</v>
      </c>
      <c r="B3188" s="6" t="s">
        <v>14616</v>
      </c>
      <c r="C3188" s="6" t="s">
        <v>9778</v>
      </c>
      <c r="D3188" s="1" t="str">
        <f>VLOOKUP(X3188,'Entity Types'!B:C,2,false)</f>
        <v>შპს</v>
      </c>
      <c r="E3188" s="1" t="b">
        <v>0</v>
      </c>
      <c r="F3188" s="6" t="s">
        <v>14617</v>
      </c>
      <c r="G3188" s="6" t="str">
        <f>VLOOKUP(W3188, Countries!B:H,7,false)</f>
        <v>საქართველო - GEO</v>
      </c>
      <c r="N3188" s="6" t="s">
        <v>14618</v>
      </c>
      <c r="P3188" s="6" t="s">
        <v>14619</v>
      </c>
      <c r="T3188" s="1" t="str">
        <f t="shared" si="1"/>
        <v>ICE003187</v>
      </c>
      <c r="U3188" s="1" t="str">
        <f>TRIM(B3188)&amp;" (ს.კ. "&amp;TRIM(F3188)&amp;") - "&amp;VLOOKUP(X3188,'Entity Types'!B:C,2,false)</f>
        <v>მიშა აუტო (ს.კ. 406377175) - შპს</v>
      </c>
      <c r="V3188" s="6" t="s">
        <v>13081</v>
      </c>
      <c r="W3188" s="6" t="s">
        <v>63</v>
      </c>
      <c r="X3188" s="6" t="s">
        <v>64</v>
      </c>
    </row>
    <row r="3189">
      <c r="A3189" s="5">
        <v>45867.57281196759</v>
      </c>
      <c r="B3189" s="6" t="s">
        <v>14620</v>
      </c>
      <c r="C3189" s="6" t="s">
        <v>9789</v>
      </c>
      <c r="D3189" s="1" t="str">
        <f>VLOOKUP(X3189,'Entity Types'!B:C,2,false)</f>
        <v>ფიზ. პირი</v>
      </c>
      <c r="E3189" s="1" t="b">
        <v>1</v>
      </c>
      <c r="F3189" s="6" t="s">
        <v>14621</v>
      </c>
      <c r="G3189" s="6" t="str">
        <f>VLOOKUP(W3189, Countries!B:H,7,false)</f>
        <v>საქართველო - GEO</v>
      </c>
      <c r="N3189" s="6" t="s">
        <v>14622</v>
      </c>
      <c r="P3189" s="6" t="s">
        <v>14623</v>
      </c>
      <c r="T3189" s="1" t="str">
        <f t="shared" si="1"/>
        <v>ICE003188</v>
      </c>
      <c r="U3189" s="1" t="str">
        <f>TRIM(B3189)&amp;" (ს.კ. "&amp;TRIM(F3189)&amp;") - "&amp;VLOOKUP(X3189,'Entity Types'!B:C,2,false)</f>
        <v>ლაშა სარალიძე (ს.კ. 11001032718) - ფიზ. პირი</v>
      </c>
      <c r="V3189" s="6" t="s">
        <v>62</v>
      </c>
      <c r="W3189" s="6" t="s">
        <v>63</v>
      </c>
      <c r="X3189" s="6" t="s">
        <v>92</v>
      </c>
    </row>
    <row r="3190">
      <c r="A3190" s="5">
        <v>45869.57340912037</v>
      </c>
      <c r="B3190" s="6" t="s">
        <v>14624</v>
      </c>
      <c r="C3190" s="6" t="s">
        <v>9778</v>
      </c>
      <c r="D3190" s="1" t="str">
        <f>VLOOKUP(X3190,'Entity Types'!B:C,2,false)</f>
        <v>ინდ. მეწარმე</v>
      </c>
      <c r="E3190" s="1" t="b">
        <v>1</v>
      </c>
      <c r="F3190" s="6" t="s">
        <v>14625</v>
      </c>
      <c r="G3190" s="6" t="str">
        <f>VLOOKUP(W3190, Countries!B:H,7,false)</f>
        <v>საქართველო - GEO</v>
      </c>
      <c r="N3190" s="6" t="s">
        <v>14626</v>
      </c>
      <c r="P3190" s="6" t="s">
        <v>14627</v>
      </c>
      <c r="T3190" s="1" t="str">
        <f t="shared" si="1"/>
        <v>ICE003189</v>
      </c>
      <c r="U3190" s="1" t="str">
        <f>TRIM(B3190)&amp;" (ს.კ. "&amp;TRIM(F3190)&amp;") - "&amp;VLOOKUP(X3190,'Entity Types'!B:C,2,false)</f>
        <v>გოდერძი ლომიძე (ს.კ. 45001033343) - ინდ. მეწარმე</v>
      </c>
      <c r="V3190" s="6" t="s">
        <v>13081</v>
      </c>
      <c r="W3190" s="6" t="s">
        <v>63</v>
      </c>
      <c r="X3190" s="6" t="s">
        <v>892</v>
      </c>
    </row>
    <row r="3191">
      <c r="A3191" s="5">
        <v>45869.57340912037</v>
      </c>
      <c r="B3191" s="6" t="s">
        <v>14628</v>
      </c>
      <c r="C3191" s="6" t="s">
        <v>9778</v>
      </c>
      <c r="D3191" s="1" t="str">
        <f>VLOOKUP(X3191,'Entity Types'!B:C,2,false)</f>
        <v>შპს</v>
      </c>
      <c r="E3191" s="1" t="b">
        <v>0</v>
      </c>
      <c r="F3191" s="6" t="s">
        <v>14629</v>
      </c>
      <c r="G3191" s="6" t="str">
        <f>VLOOKUP(W3191, Countries!B:H,7,false)</f>
        <v>საქართველო - GEO</v>
      </c>
      <c r="N3191" s="6" t="s">
        <v>14630</v>
      </c>
      <c r="P3191" s="6" t="s">
        <v>14631</v>
      </c>
      <c r="T3191" s="1" t="str">
        <f t="shared" si="1"/>
        <v>ICE003190</v>
      </c>
      <c r="U3191" s="1" t="str">
        <f>TRIM(B3191)&amp;" (ს.კ. "&amp;TRIM(F3191)&amp;") - "&amp;VLOOKUP(X3191,'Entity Types'!B:C,2,false)</f>
        <v>თერმო სახლი (ს.კ. 416332123) - შპს</v>
      </c>
      <c r="V3191" s="6" t="s">
        <v>13081</v>
      </c>
      <c r="W3191" s="6" t="s">
        <v>63</v>
      </c>
      <c r="X3191" s="6" t="s">
        <v>64</v>
      </c>
    </row>
    <row r="3192">
      <c r="A3192" s="5">
        <v>45869.57340912037</v>
      </c>
      <c r="B3192" s="6" t="s">
        <v>14632</v>
      </c>
      <c r="C3192" s="6" t="s">
        <v>9778</v>
      </c>
      <c r="D3192" s="1" t="str">
        <f>VLOOKUP(X3192,'Entity Types'!B:C,2,false)</f>
        <v>შპს</v>
      </c>
      <c r="E3192" s="1" t="b">
        <v>0</v>
      </c>
      <c r="F3192" s="6" t="s">
        <v>14633</v>
      </c>
      <c r="G3192" s="6" t="str">
        <f>VLOOKUP(W3192, Countries!B:H,7,false)</f>
        <v>საქართველო - GEO</v>
      </c>
      <c r="N3192" s="6" t="s">
        <v>14634</v>
      </c>
      <c r="P3192" s="6" t="s">
        <v>14635</v>
      </c>
      <c r="T3192" s="1" t="str">
        <f t="shared" si="1"/>
        <v>ICE003191</v>
      </c>
      <c r="U3192" s="1" t="str">
        <f>TRIM(B3192)&amp;" (ს.კ. "&amp;TRIM(F3192)&amp;") - "&amp;VLOOKUP(X3192,'Entity Types'!B:C,2,false)</f>
        <v>პროფესიონალი (ს.კ. 405077839) - შპს</v>
      </c>
      <c r="V3192" s="6" t="s">
        <v>13081</v>
      </c>
      <c r="W3192" s="6" t="s">
        <v>63</v>
      </c>
      <c r="X3192" s="6" t="s">
        <v>64</v>
      </c>
    </row>
    <row r="3193">
      <c r="A3193" s="5">
        <v>45869.67295090278</v>
      </c>
      <c r="B3193" s="6" t="s">
        <v>14636</v>
      </c>
      <c r="C3193" s="6" t="s">
        <v>9778</v>
      </c>
      <c r="D3193" s="1" t="str">
        <f>VLOOKUP(X3193,'Entity Types'!B:C,2,false)</f>
        <v>უცხოური საწარმო</v>
      </c>
      <c r="E3193" s="1" t="b">
        <v>0</v>
      </c>
      <c r="F3193" s="6" t="s">
        <v>80</v>
      </c>
      <c r="G3193" s="6" t="str">
        <f>VLOOKUP(W3193, Countries!B:H,7,false)</f>
        <v>ჩინეთი - CHN</v>
      </c>
      <c r="N3193" s="6" t="s">
        <v>14637</v>
      </c>
      <c r="P3193" s="6" t="s">
        <v>14638</v>
      </c>
      <c r="T3193" s="1" t="str">
        <f t="shared" si="1"/>
        <v>ICE003192</v>
      </c>
      <c r="U3193" s="1" t="str">
        <f>TRIM(B3193)&amp;" (ს.კ. "&amp;TRIM(F3193)&amp;") - "&amp;VLOOKUP(X3193,'Entity Types'!B:C,2,false)</f>
        <v>SHENZHEN ZHONGGERUI TRADING PARTNERSHIP ENTERPRISE LTD (ს.კ. ) - უცხოური საწარმო</v>
      </c>
      <c r="V3193" s="6" t="s">
        <v>62</v>
      </c>
      <c r="W3193" s="6" t="s">
        <v>5805</v>
      </c>
      <c r="X3193" s="6" t="s">
        <v>5797</v>
      </c>
    </row>
    <row r="3194">
      <c r="A3194" s="5">
        <v>45870.700760625</v>
      </c>
      <c r="B3194" s="6" t="s">
        <v>14639</v>
      </c>
      <c r="C3194" s="6" t="s">
        <v>9778</v>
      </c>
      <c r="D3194" s="1" t="str">
        <f>VLOOKUP(X3194,'Entity Types'!B:C,2,false)</f>
        <v>ინდ. მეწარმე</v>
      </c>
      <c r="E3194" s="1" t="b">
        <v>1</v>
      </c>
      <c r="F3194" s="6" t="s">
        <v>14640</v>
      </c>
      <c r="G3194" s="6" t="str">
        <f>VLOOKUP(W3194, Countries!B:H,7,false)</f>
        <v>საქართველო - GEO</v>
      </c>
      <c r="N3194" s="6" t="s">
        <v>14641</v>
      </c>
      <c r="P3194" s="6" t="s">
        <v>14642</v>
      </c>
      <c r="T3194" s="1" t="str">
        <f t="shared" si="1"/>
        <v>ICE003193</v>
      </c>
      <c r="U3194" s="1" t="str">
        <f>TRIM(B3194)&amp;" (ს.კ. "&amp;TRIM(F3194)&amp;") - "&amp;VLOOKUP(X3194,'Entity Types'!B:C,2,false)</f>
        <v>გიორგი გიგუაშვილი (ს.კ. 01028003331) - ინდ. მეწარმე</v>
      </c>
      <c r="V3194" s="6" t="s">
        <v>13081</v>
      </c>
      <c r="W3194" s="6" t="s">
        <v>63</v>
      </c>
      <c r="X3194" s="6" t="s">
        <v>892</v>
      </c>
    </row>
    <row r="3195">
      <c r="A3195" s="5">
        <v>45874.48971059028</v>
      </c>
      <c r="B3195" s="6" t="s">
        <v>14643</v>
      </c>
      <c r="C3195" s="6" t="s">
        <v>9789</v>
      </c>
      <c r="D3195" s="1" t="str">
        <f>VLOOKUP(X3195,'Entity Types'!B:C,2,false)</f>
        <v>ფიზ. პირი</v>
      </c>
      <c r="E3195" s="1" t="b">
        <v>1</v>
      </c>
      <c r="F3195" s="6" t="s">
        <v>3296</v>
      </c>
      <c r="G3195" s="6" t="str">
        <f>VLOOKUP(W3195, Countries!B:H,7,false)</f>
        <v>საქართველო - GEO</v>
      </c>
      <c r="N3195" s="6" t="s">
        <v>14644</v>
      </c>
      <c r="P3195" s="6" t="s">
        <v>14645</v>
      </c>
      <c r="T3195" s="1" t="str">
        <f t="shared" si="1"/>
        <v>ICE003194</v>
      </c>
      <c r="U3195" s="1" t="str">
        <f>TRIM(B3195)&amp;" (ს.კ. "&amp;TRIM(F3195)&amp;") - "&amp;VLOOKUP(X3195,'Entity Types'!B:C,2,false)</f>
        <v>ირაკლი სარდალიშვილი (ს.კ. 35001114463) - ფიზ. პირი</v>
      </c>
      <c r="V3195" s="6" t="s">
        <v>62</v>
      </c>
      <c r="W3195" s="6" t="s">
        <v>63</v>
      </c>
      <c r="X3195" s="6" t="s">
        <v>92</v>
      </c>
    </row>
    <row r="3196">
      <c r="A3196" s="5">
        <v>45874.53616849537</v>
      </c>
      <c r="B3196" s="6" t="s">
        <v>14646</v>
      </c>
      <c r="C3196" s="6" t="s">
        <v>9778</v>
      </c>
      <c r="D3196" s="1" t="str">
        <f>VLOOKUP(X3196,'Entity Types'!B:C,2,false)</f>
        <v>ფიზ. პირი</v>
      </c>
      <c r="E3196" s="1" t="b">
        <v>1</v>
      </c>
      <c r="F3196" s="6" t="s">
        <v>14647</v>
      </c>
      <c r="G3196" s="6" t="str">
        <f>VLOOKUP(W3196, Countries!B:H,7,false)</f>
        <v>საქართველო - GEO</v>
      </c>
      <c r="N3196" s="6" t="s">
        <v>14648</v>
      </c>
      <c r="P3196" s="6" t="s">
        <v>14649</v>
      </c>
      <c r="T3196" s="1" t="str">
        <f t="shared" si="1"/>
        <v>ICE003195</v>
      </c>
      <c r="U3196" s="1" t="str">
        <f>TRIM(B3196)&amp;" (ს.კ. "&amp;TRIM(F3196)&amp;") - "&amp;VLOOKUP(X3196,'Entity Types'!B:C,2,false)</f>
        <v>ლინდა ფილფანი (ს.კ. 62809013938) - ფიზ. პირი</v>
      </c>
      <c r="V3196" s="6" t="s">
        <v>13081</v>
      </c>
      <c r="W3196" s="6" t="s">
        <v>63</v>
      </c>
      <c r="X3196" s="6" t="s">
        <v>92</v>
      </c>
    </row>
    <row r="3197">
      <c r="A3197" s="5">
        <v>45874.53616849537</v>
      </c>
      <c r="B3197" s="6" t="s">
        <v>14650</v>
      </c>
      <c r="C3197" s="6" t="s">
        <v>9778</v>
      </c>
      <c r="D3197" s="1" t="str">
        <f>VLOOKUP(X3197,'Entity Types'!B:C,2,false)</f>
        <v>ფიზ. პირი</v>
      </c>
      <c r="E3197" s="1" t="b">
        <v>1</v>
      </c>
      <c r="F3197" s="6" t="s">
        <v>14651</v>
      </c>
      <c r="G3197" s="6" t="str">
        <f>VLOOKUP(W3197, Countries!B:H,7,false)</f>
        <v>საქართველო - GEO</v>
      </c>
      <c r="N3197" s="6" t="s">
        <v>14652</v>
      </c>
      <c r="P3197" s="6" t="s">
        <v>14653</v>
      </c>
      <c r="T3197" s="1" t="str">
        <f t="shared" si="1"/>
        <v>ICE003196</v>
      </c>
      <c r="U3197" s="1" t="str">
        <f>TRIM(B3197)&amp;" (ს.კ. "&amp;TRIM(F3197)&amp;") - "&amp;VLOOKUP(X3197,'Entity Types'!B:C,2,false)</f>
        <v>გელა სულხანიშვილი (ს.კ. 01001021886) - ფიზ. პირი</v>
      </c>
      <c r="V3197" s="6" t="s">
        <v>13081</v>
      </c>
      <c r="W3197" s="6" t="s">
        <v>63</v>
      </c>
      <c r="X3197" s="6" t="s">
        <v>92</v>
      </c>
    </row>
    <row r="3198">
      <c r="A3198" s="5">
        <v>45874.58686224537</v>
      </c>
      <c r="B3198" s="6" t="s">
        <v>14654</v>
      </c>
      <c r="C3198" s="6" t="s">
        <v>9778</v>
      </c>
      <c r="D3198" s="1" t="str">
        <f>VLOOKUP(X3198,'Entity Types'!B:C,2,false)</f>
        <v>შპს</v>
      </c>
      <c r="E3198" s="1" t="b">
        <v>0</v>
      </c>
      <c r="F3198" s="6" t="s">
        <v>14655</v>
      </c>
      <c r="G3198" s="6" t="str">
        <f>VLOOKUP(W3198, Countries!B:H,7,false)</f>
        <v>საქართველო - GEO</v>
      </c>
      <c r="N3198" s="6" t="s">
        <v>14656</v>
      </c>
      <c r="P3198" s="6" t="s">
        <v>14657</v>
      </c>
      <c r="T3198" s="1" t="str">
        <f t="shared" si="1"/>
        <v>ICE003197</v>
      </c>
      <c r="U3198" s="1" t="str">
        <f>TRIM(B3198)&amp;" (ს.კ. "&amp;TRIM(F3198)&amp;") - "&amp;VLOOKUP(X3198,'Entity Types'!B:C,2,false)</f>
        <v>დი ემ თი (ს.კ. 404494793) - შპს</v>
      </c>
      <c r="V3198" s="6" t="s">
        <v>13081</v>
      </c>
      <c r="W3198" s="6" t="s">
        <v>63</v>
      </c>
      <c r="X3198" s="6" t="s">
        <v>64</v>
      </c>
    </row>
    <row r="3199">
      <c r="A3199" s="5">
        <v>45877.747897974536</v>
      </c>
      <c r="B3199" s="6" t="s">
        <v>10259</v>
      </c>
      <c r="C3199" s="6" t="s">
        <v>9778</v>
      </c>
      <c r="D3199" s="1" t="str">
        <f>VLOOKUP(X3199,'Entity Types'!B:C,2,false)</f>
        <v>შპს</v>
      </c>
      <c r="E3199" s="1" t="b">
        <v>0</v>
      </c>
      <c r="F3199" s="6" t="s">
        <v>10260</v>
      </c>
      <c r="G3199" s="6" t="str">
        <f>VLOOKUP(W3199, Countries!B:H,7,false)</f>
        <v>საქართველო - GEO</v>
      </c>
      <c r="N3199" s="6" t="s">
        <v>14658</v>
      </c>
      <c r="P3199" s="6" t="s">
        <v>14659</v>
      </c>
      <c r="T3199" s="1" t="str">
        <f t="shared" si="1"/>
        <v>ICE003198</v>
      </c>
      <c r="U3199" s="1" t="str">
        <f>TRIM(B3199)&amp;" (ს.კ. "&amp;TRIM(F3199)&amp;") - "&amp;VLOOKUP(X3199,'Entity Types'!B:C,2,false)</f>
        <v>მალა სა (ს.კ. 405191830) - შპს</v>
      </c>
      <c r="V3199" s="6" t="s">
        <v>13081</v>
      </c>
      <c r="W3199" s="6" t="s">
        <v>63</v>
      </c>
      <c r="X3199" s="6" t="s">
        <v>64</v>
      </c>
    </row>
    <row r="3200">
      <c r="A3200" s="5">
        <v>45877.83567197916</v>
      </c>
      <c r="B3200" s="6" t="s">
        <v>14660</v>
      </c>
      <c r="C3200" s="6" t="s">
        <v>9789</v>
      </c>
      <c r="D3200" s="1" t="str">
        <f>VLOOKUP(X3200,'Entity Types'!B:C,2,false)</f>
        <v>ფიზ. პირი</v>
      </c>
      <c r="E3200" s="1" t="b">
        <v>1</v>
      </c>
      <c r="F3200" s="6" t="s">
        <v>14661</v>
      </c>
      <c r="G3200" s="6" t="str">
        <f>VLOOKUP(W3200, Countries!B:H,7,false)</f>
        <v>საქართველო - GEO</v>
      </c>
      <c r="N3200" s="6" t="s">
        <v>14662</v>
      </c>
      <c r="P3200" s="6" t="s">
        <v>14663</v>
      </c>
      <c r="T3200" s="1" t="str">
        <f t="shared" si="1"/>
        <v>ICE003199</v>
      </c>
      <c r="U3200" s="1" t="str">
        <f>TRIM(B3200)&amp;" (ს.კ. "&amp;TRIM(F3200)&amp;") - "&amp;VLOOKUP(X3200,'Entity Types'!B:C,2,false)</f>
        <v>მიხეილ გაიდაროვი (ს.კ. 61003009469) - ფიზ. პირი</v>
      </c>
      <c r="V3200" s="6" t="s">
        <v>62</v>
      </c>
      <c r="W3200" s="6" t="s">
        <v>63</v>
      </c>
      <c r="X3200" s="6" t="s">
        <v>92</v>
      </c>
    </row>
    <row r="3201">
      <c r="A3201" s="5">
        <v>45879.665804062504</v>
      </c>
      <c r="B3201" s="6" t="s">
        <v>14664</v>
      </c>
      <c r="C3201" s="6" t="s">
        <v>9789</v>
      </c>
      <c r="D3201" s="1" t="str">
        <f>VLOOKUP(X3201,'Entity Types'!B:C,2,false)</f>
        <v>ინდ. მეწარმე</v>
      </c>
      <c r="E3201" s="1" t="b">
        <v>0</v>
      </c>
      <c r="F3201" s="6" t="s">
        <v>14665</v>
      </c>
      <c r="G3201" s="6" t="str">
        <f>VLOOKUP(W3201, Countries!B:H,7,false)</f>
        <v>საქართველო - GEO</v>
      </c>
      <c r="N3201" s="6" t="s">
        <v>14666</v>
      </c>
      <c r="P3201" s="6" t="s">
        <v>14667</v>
      </c>
      <c r="T3201" s="1" t="str">
        <f t="shared" si="1"/>
        <v>ICE003200</v>
      </c>
      <c r="U3201" s="1" t="str">
        <f>TRIM(B3201)&amp;" (ს.კ. "&amp;TRIM(F3201)&amp;") - "&amp;VLOOKUP(X3201,'Entity Types'!B:C,2,false)</f>
        <v>ლევან დავითაია (ს.კ. 01007008428) - ინდ. მეწარმე</v>
      </c>
      <c r="V3201" s="6" t="s">
        <v>62</v>
      </c>
      <c r="W3201" s="6" t="s">
        <v>63</v>
      </c>
      <c r="X3201" s="6" t="s">
        <v>892</v>
      </c>
    </row>
    <row r="3202">
      <c r="A3202" s="5">
        <v>45881.574243298615</v>
      </c>
      <c r="B3202" s="6" t="s">
        <v>14668</v>
      </c>
      <c r="C3202" s="6" t="s">
        <v>9778</v>
      </c>
      <c r="D3202" s="1" t="str">
        <f>VLOOKUP(X3202,'Entity Types'!B:C,2,false)</f>
        <v>შპს</v>
      </c>
      <c r="E3202" s="1" t="b">
        <v>0</v>
      </c>
      <c r="F3202" s="6" t="s">
        <v>14669</v>
      </c>
      <c r="G3202" s="6" t="str">
        <f>VLOOKUP(W3202, Countries!B:H,7,false)</f>
        <v>საქართველო - GEO</v>
      </c>
      <c r="N3202" s="6" t="s">
        <v>80</v>
      </c>
      <c r="P3202" s="6" t="s">
        <v>14670</v>
      </c>
      <c r="T3202" s="1" t="str">
        <f t="shared" si="1"/>
        <v>ICE003201</v>
      </c>
      <c r="U3202" s="1" t="str">
        <f>TRIM(B3202)&amp;" (ს.კ. "&amp;TRIM(F3202)&amp;") - "&amp;VLOOKUP(X3202,'Entity Types'!B:C,2,false)</f>
        <v>ნექსთ ფროფერთი (ს.კ. 445766859) - შპს</v>
      </c>
      <c r="V3202" s="6" t="s">
        <v>62</v>
      </c>
      <c r="W3202" s="6" t="s">
        <v>63</v>
      </c>
      <c r="X3202" s="6" t="s">
        <v>64</v>
      </c>
    </row>
    <row r="3203">
      <c r="A3203" s="5">
        <v>45881.7313206713</v>
      </c>
      <c r="B3203" s="6" t="s">
        <v>14671</v>
      </c>
      <c r="C3203" s="6" t="s">
        <v>9864</v>
      </c>
      <c r="D3203" s="1" t="str">
        <f>VLOOKUP(X3203,'Entity Types'!B:C,2,false)</f>
        <v>ინდ. მეწარმე</v>
      </c>
      <c r="E3203" s="1" t="b">
        <v>0</v>
      </c>
      <c r="F3203" s="6" t="s">
        <v>14672</v>
      </c>
      <c r="G3203" s="6" t="str">
        <f>VLOOKUP(W3203, Countries!B:H,7,false)</f>
        <v>საქართველო - GEO</v>
      </c>
      <c r="N3203" s="6" t="s">
        <v>14673</v>
      </c>
      <c r="P3203" s="6" t="s">
        <v>14674</v>
      </c>
      <c r="T3203" s="1" t="str">
        <f t="shared" si="1"/>
        <v>ICE003202</v>
      </c>
      <c r="U3203" s="1" t="str">
        <f>TRIM(B3203)&amp;" (ს.კ. "&amp;TRIM(F3203)&amp;") - "&amp;VLOOKUP(X3203,'Entity Types'!B:C,2,false)</f>
        <v>თამარი გელაშვილი (ს.კ. 45001005069) - ინდ. მეწარმე</v>
      </c>
      <c r="V3203" s="6" t="s">
        <v>62</v>
      </c>
      <c r="W3203" s="6" t="s">
        <v>63</v>
      </c>
      <c r="X3203" s="6" t="s">
        <v>892</v>
      </c>
    </row>
    <row r="3204">
      <c r="A3204" s="5">
        <v>45883.46985666666</v>
      </c>
      <c r="B3204" s="6" t="s">
        <v>14675</v>
      </c>
      <c r="C3204" s="6" t="s">
        <v>9778</v>
      </c>
      <c r="D3204" s="1" t="str">
        <f>VLOOKUP(X3204,'Entity Types'!B:C,2,false)</f>
        <v>შპს</v>
      </c>
      <c r="E3204" s="1" t="b">
        <v>0</v>
      </c>
      <c r="F3204" s="6" t="s">
        <v>14676</v>
      </c>
      <c r="G3204" s="6" t="str">
        <f>VLOOKUP(W3204, Countries!B:H,7,false)</f>
        <v>საქართველო - GEO</v>
      </c>
      <c r="N3204" s="6" t="s">
        <v>14677</v>
      </c>
      <c r="P3204" s="6" t="s">
        <v>14678</v>
      </c>
      <c r="T3204" s="1" t="str">
        <f t="shared" si="1"/>
        <v>ICE003203</v>
      </c>
      <c r="U3204" s="1" t="str">
        <f>TRIM(B3204)&amp;" (ს.კ. "&amp;TRIM(F3204)&amp;") - "&amp;VLOOKUP(X3204,'Entity Types'!B:C,2,false)</f>
        <v>ფორის დეველოპმენტი (ს.კ. 445587614) - შპს</v>
      </c>
      <c r="V3204" s="6" t="s">
        <v>13081</v>
      </c>
      <c r="W3204" s="6" t="s">
        <v>63</v>
      </c>
      <c r="X3204" s="6" t="s">
        <v>64</v>
      </c>
    </row>
    <row r="3205">
      <c r="A3205" s="5">
        <v>45884.62087621528</v>
      </c>
      <c r="B3205" s="6" t="s">
        <v>14679</v>
      </c>
      <c r="C3205" s="6" t="s">
        <v>9789</v>
      </c>
      <c r="D3205" s="1" t="str">
        <f>VLOOKUP(X3205,'Entity Types'!B:C,2,false)</f>
        <v>ფიზ. პირი</v>
      </c>
      <c r="E3205" s="1" t="b">
        <v>1</v>
      </c>
      <c r="F3205" s="6" t="s">
        <v>14680</v>
      </c>
      <c r="G3205" s="6" t="str">
        <f>VLOOKUP(W3205, Countries!B:H,7,false)</f>
        <v>საქართველო - GEO</v>
      </c>
      <c r="N3205" s="6" t="s">
        <v>14681</v>
      </c>
      <c r="P3205" s="6" t="s">
        <v>14682</v>
      </c>
      <c r="T3205" s="1" t="str">
        <f t="shared" si="1"/>
        <v>ICE003204</v>
      </c>
      <c r="U3205" s="1" t="str">
        <f>TRIM(B3205)&amp;" (ს.კ. "&amp;TRIM(F3205)&amp;") - "&amp;VLOOKUP(X3205,'Entity Types'!B:C,2,false)</f>
        <v>ჯემალ მიქელაძე (ს.კ. 61001017294) - ფიზ. პირი</v>
      </c>
      <c r="V3205" s="6" t="s">
        <v>62</v>
      </c>
      <c r="W3205" s="6" t="s">
        <v>63</v>
      </c>
      <c r="X3205" s="6" t="s">
        <v>92</v>
      </c>
    </row>
    <row r="3206">
      <c r="A3206" s="5">
        <v>45884.98911998843</v>
      </c>
      <c r="B3206" s="6" t="s">
        <v>14683</v>
      </c>
      <c r="C3206" s="6" t="s">
        <v>9789</v>
      </c>
      <c r="D3206" s="1" t="str">
        <f>VLOOKUP(X3206,'Entity Types'!B:C,2,false)</f>
        <v>ფიზ. პირი</v>
      </c>
      <c r="E3206" s="1" t="b">
        <v>1</v>
      </c>
      <c r="F3206" s="6" t="s">
        <v>14684</v>
      </c>
      <c r="G3206" s="6" t="str">
        <f>VLOOKUP(W3206, Countries!B:H,7,false)</f>
        <v>საქართველო - GEO</v>
      </c>
      <c r="N3206" s="6" t="s">
        <v>14685</v>
      </c>
      <c r="P3206" s="6" t="s">
        <v>14686</v>
      </c>
      <c r="T3206" s="1" t="str">
        <f t="shared" si="1"/>
        <v>ICE003205</v>
      </c>
      <c r="U3206" s="1" t="str">
        <f>TRIM(B3206)&amp;" (ს.კ. "&amp;TRIM(F3206)&amp;") - "&amp;VLOOKUP(X3206,'Entity Types'!B:C,2,false)</f>
        <v>ნიკა ყაჭეიშვილი (ს.კ. 37001058947) - ფიზ. პირი</v>
      </c>
      <c r="V3206" s="6" t="s">
        <v>62</v>
      </c>
      <c r="W3206" s="6" t="s">
        <v>63</v>
      </c>
      <c r="X3206" s="6" t="s">
        <v>92</v>
      </c>
    </row>
  </sheetData>
  <dataValidations>
    <dataValidation type="list" allowBlank="1" showErrorMessage="1" sqref="G2:G3206">
      <formula1>Countries!$H$2:$H$248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36.75"/>
    <col customWidth="1" min="3" max="3" width="36.0"/>
    <col customWidth="1" min="4" max="4" width="41.63"/>
    <col customWidth="1" min="5" max="6" width="5.25"/>
    <col customWidth="1" min="7" max="7" width="7.88"/>
    <col customWidth="1" min="8" max="8" width="46.63"/>
  </cols>
  <sheetData>
    <row r="1">
      <c r="A1" s="1" t="s">
        <v>9</v>
      </c>
      <c r="B1" s="1" t="s">
        <v>41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22</v>
      </c>
    </row>
    <row r="2">
      <c r="A2" s="5">
        <v>44193.45777777778</v>
      </c>
      <c r="B2" s="1" t="s">
        <v>63</v>
      </c>
      <c r="C2" s="1" t="s">
        <v>14687</v>
      </c>
      <c r="D2" s="1" t="s">
        <v>14688</v>
      </c>
      <c r="E2" s="1" t="s">
        <v>14689</v>
      </c>
      <c r="F2" s="1" t="s">
        <v>14690</v>
      </c>
      <c r="G2" s="1">
        <v>268.0</v>
      </c>
      <c r="H2" s="1" t="str">
        <f t="shared" ref="H2:H248" si="1">D2&amp;" - "&amp;F2</f>
        <v>საქართველო - GEO</v>
      </c>
    </row>
    <row r="3">
      <c r="A3" s="5">
        <v>44193.45780092593</v>
      </c>
      <c r="B3" s="1" t="s">
        <v>14691</v>
      </c>
      <c r="C3" s="1" t="s">
        <v>14692</v>
      </c>
      <c r="D3" s="1" t="s">
        <v>14693</v>
      </c>
      <c r="E3" s="1" t="s">
        <v>14694</v>
      </c>
      <c r="F3" s="1" t="s">
        <v>14695</v>
      </c>
      <c r="G3" s="1">
        <v>4.0</v>
      </c>
      <c r="H3" s="1" t="str">
        <f t="shared" si="1"/>
        <v>ავღანეთი - AFG</v>
      </c>
    </row>
    <row r="4">
      <c r="A4" s="5">
        <v>44193.45783564815</v>
      </c>
      <c r="B4" s="1" t="s">
        <v>14696</v>
      </c>
      <c r="C4" s="1" t="s">
        <v>14697</v>
      </c>
      <c r="D4" s="1" t="s">
        <v>14698</v>
      </c>
      <c r="E4" s="1" t="s">
        <v>14699</v>
      </c>
      <c r="F4" s="1" t="s">
        <v>14700</v>
      </c>
      <c r="G4" s="1">
        <v>248.0</v>
      </c>
      <c r="H4" s="1" t="str">
        <f t="shared" si="1"/>
        <v>ალანდის კუნძულები - ALA</v>
      </c>
    </row>
    <row r="5">
      <c r="A5" s="5">
        <v>44193.45784722222</v>
      </c>
      <c r="B5" s="1" t="s">
        <v>14701</v>
      </c>
      <c r="C5" s="1" t="s">
        <v>14702</v>
      </c>
      <c r="D5" s="1" t="s">
        <v>14703</v>
      </c>
      <c r="E5" s="1" t="s">
        <v>14704</v>
      </c>
      <c r="F5" s="1" t="s">
        <v>14705</v>
      </c>
      <c r="G5" s="1">
        <v>8.0</v>
      </c>
      <c r="H5" s="1" t="str">
        <f t="shared" si="1"/>
        <v>ალბანეთი - ALB</v>
      </c>
    </row>
    <row r="6">
      <c r="A6" s="5">
        <v>44193.457870370374</v>
      </c>
      <c r="B6" s="1" t="s">
        <v>14706</v>
      </c>
      <c r="C6" s="1" t="s">
        <v>14707</v>
      </c>
      <c r="D6" s="1" t="s">
        <v>14708</v>
      </c>
      <c r="E6" s="1" t="s">
        <v>14709</v>
      </c>
      <c r="F6" s="1" t="s">
        <v>14710</v>
      </c>
      <c r="G6" s="1">
        <v>12.0</v>
      </c>
      <c r="H6" s="1" t="str">
        <f t="shared" si="1"/>
        <v>ალჟირი - DZA</v>
      </c>
    </row>
    <row r="7">
      <c r="A7" s="5">
        <v>44193.45788194444</v>
      </c>
      <c r="B7" s="1" t="s">
        <v>14711</v>
      </c>
      <c r="C7" s="1" t="s">
        <v>14712</v>
      </c>
      <c r="D7" s="1" t="s">
        <v>14713</v>
      </c>
      <c r="E7" s="1" t="s">
        <v>14714</v>
      </c>
      <c r="F7" s="1" t="s">
        <v>14715</v>
      </c>
      <c r="G7" s="1">
        <v>16.0</v>
      </c>
      <c r="H7" s="1" t="str">
        <f t="shared" si="1"/>
        <v>ამერიკის სამოა - ASM</v>
      </c>
    </row>
    <row r="8">
      <c r="A8" s="5">
        <v>44193.45790509259</v>
      </c>
      <c r="B8" s="1" t="s">
        <v>14716</v>
      </c>
      <c r="C8" s="1" t="s">
        <v>14717</v>
      </c>
      <c r="D8" s="1" t="s">
        <v>14718</v>
      </c>
      <c r="E8" s="1" t="s">
        <v>14719</v>
      </c>
      <c r="F8" s="1" t="s">
        <v>14720</v>
      </c>
      <c r="G8" s="1">
        <v>20.0</v>
      </c>
      <c r="H8" s="1" t="str">
        <f t="shared" si="1"/>
        <v>ანდორა - AND</v>
      </c>
    </row>
    <row r="9">
      <c r="A9" s="5">
        <v>44193.457916666666</v>
      </c>
      <c r="B9" s="1" t="s">
        <v>14721</v>
      </c>
      <c r="C9" s="1" t="s">
        <v>14722</v>
      </c>
      <c r="D9" s="1" t="s">
        <v>14723</v>
      </c>
      <c r="E9" s="1" t="s">
        <v>14724</v>
      </c>
      <c r="F9" s="1" t="s">
        <v>14725</v>
      </c>
      <c r="G9" s="1">
        <v>24.0</v>
      </c>
      <c r="H9" s="1" t="str">
        <f t="shared" si="1"/>
        <v>ანგოლა - AGO</v>
      </c>
    </row>
    <row r="10">
      <c r="A10" s="5">
        <v>44193.45792824074</v>
      </c>
      <c r="B10" s="1" t="s">
        <v>14726</v>
      </c>
      <c r="C10" s="1" t="s">
        <v>14727</v>
      </c>
      <c r="D10" s="1" t="s">
        <v>14728</v>
      </c>
      <c r="E10" s="1" t="s">
        <v>14729</v>
      </c>
      <c r="F10" s="1" t="s">
        <v>14730</v>
      </c>
      <c r="G10" s="1">
        <v>660.0</v>
      </c>
      <c r="H10" s="1" t="str">
        <f t="shared" si="1"/>
        <v>ანგილია - AIA</v>
      </c>
    </row>
    <row r="11">
      <c r="A11" s="5">
        <v>44193.45795138889</v>
      </c>
      <c r="B11" s="1" t="s">
        <v>14731</v>
      </c>
      <c r="C11" s="1" t="s">
        <v>14732</v>
      </c>
      <c r="D11" s="1" t="s">
        <v>14733</v>
      </c>
      <c r="E11" s="1" t="s">
        <v>14734</v>
      </c>
      <c r="F11" s="1" t="s">
        <v>14735</v>
      </c>
      <c r="G11" s="1">
        <v>10.0</v>
      </c>
      <c r="H11" s="1" t="str">
        <f t="shared" si="1"/>
        <v>ანტარქტიდა - ATA</v>
      </c>
    </row>
    <row r="12">
      <c r="A12" s="5">
        <v>44193.457962962966</v>
      </c>
      <c r="B12" s="1" t="s">
        <v>14736</v>
      </c>
      <c r="C12" s="1" t="s">
        <v>14737</v>
      </c>
      <c r="D12" s="1" t="s">
        <v>14738</v>
      </c>
      <c r="E12" s="1" t="s">
        <v>14739</v>
      </c>
      <c r="F12" s="1" t="s">
        <v>14740</v>
      </c>
      <c r="G12" s="1">
        <v>28.0</v>
      </c>
      <c r="H12" s="1" t="str">
        <f t="shared" si="1"/>
        <v>ანტიგუა-ბარბუდა - ATG</v>
      </c>
    </row>
    <row r="13">
      <c r="A13" s="5">
        <v>44193.457974537036</v>
      </c>
      <c r="B13" s="1" t="s">
        <v>14741</v>
      </c>
      <c r="C13" s="1" t="s">
        <v>14742</v>
      </c>
      <c r="D13" s="1" t="s">
        <v>14743</v>
      </c>
      <c r="E13" s="1" t="s">
        <v>14744</v>
      </c>
      <c r="F13" s="1" t="s">
        <v>14745</v>
      </c>
      <c r="G13" s="1">
        <v>32.0</v>
      </c>
      <c r="H13" s="1" t="str">
        <f t="shared" si="1"/>
        <v>არგენტინა - ARG</v>
      </c>
    </row>
    <row r="14">
      <c r="A14" s="5">
        <v>44193.45798611111</v>
      </c>
      <c r="B14" s="1" t="s">
        <v>9173</v>
      </c>
      <c r="C14" s="1" t="s">
        <v>14746</v>
      </c>
      <c r="D14" s="1" t="s">
        <v>14747</v>
      </c>
      <c r="E14" s="1" t="s">
        <v>14748</v>
      </c>
      <c r="F14" s="1" t="s">
        <v>14749</v>
      </c>
      <c r="G14" s="1">
        <v>51.0</v>
      </c>
      <c r="H14" s="1" t="str">
        <f t="shared" si="1"/>
        <v>სომხეთი - ARM</v>
      </c>
    </row>
    <row r="15">
      <c r="A15" s="5">
        <v>44193.45800925926</v>
      </c>
      <c r="B15" s="1" t="s">
        <v>14750</v>
      </c>
      <c r="C15" s="1" t="s">
        <v>14751</v>
      </c>
      <c r="D15" s="1" t="s">
        <v>14752</v>
      </c>
      <c r="E15" s="1" t="s">
        <v>14753</v>
      </c>
      <c r="F15" s="1" t="s">
        <v>14754</v>
      </c>
      <c r="G15" s="1">
        <v>533.0</v>
      </c>
      <c r="H15" s="1" t="str">
        <f t="shared" si="1"/>
        <v>არუბა - ABW</v>
      </c>
    </row>
    <row r="16">
      <c r="A16" s="5">
        <v>44193.458020833335</v>
      </c>
      <c r="B16" s="1" t="s">
        <v>14755</v>
      </c>
      <c r="C16" s="1" t="s">
        <v>14756</v>
      </c>
      <c r="D16" s="1" t="s">
        <v>14757</v>
      </c>
      <c r="E16" s="1" t="s">
        <v>14758</v>
      </c>
      <c r="F16" s="1" t="s">
        <v>14759</v>
      </c>
      <c r="G16" s="1">
        <v>36.0</v>
      </c>
      <c r="H16" s="1" t="str">
        <f t="shared" si="1"/>
        <v>ავსტრალია - AUS</v>
      </c>
    </row>
    <row r="17">
      <c r="A17" s="5">
        <v>44193.458032407405</v>
      </c>
      <c r="B17" s="1" t="s">
        <v>14760</v>
      </c>
      <c r="C17" s="1" t="s">
        <v>14761</v>
      </c>
      <c r="D17" s="1" t="s">
        <v>14762</v>
      </c>
      <c r="E17" s="1" t="s">
        <v>14763</v>
      </c>
      <c r="F17" s="1" t="s">
        <v>14764</v>
      </c>
      <c r="G17" s="1">
        <v>40.0</v>
      </c>
      <c r="H17" s="1" t="str">
        <f t="shared" si="1"/>
        <v>ავსტრია - AUT</v>
      </c>
    </row>
    <row r="18">
      <c r="A18" s="5">
        <v>44193.45805555556</v>
      </c>
      <c r="B18" s="1" t="s">
        <v>12598</v>
      </c>
      <c r="C18" s="1" t="s">
        <v>14765</v>
      </c>
      <c r="D18" s="1" t="s">
        <v>10983</v>
      </c>
      <c r="E18" s="1" t="s">
        <v>14766</v>
      </c>
      <c r="F18" s="1" t="s">
        <v>14767</v>
      </c>
      <c r="G18" s="1">
        <v>31.0</v>
      </c>
      <c r="H18" s="1" t="str">
        <f t="shared" si="1"/>
        <v>აზერბაიჯანი - AZE</v>
      </c>
    </row>
    <row r="19">
      <c r="A19" s="5">
        <v>44193.45806712963</v>
      </c>
      <c r="B19" s="1" t="s">
        <v>14768</v>
      </c>
      <c r="C19" s="1" t="s">
        <v>14769</v>
      </c>
      <c r="D19" s="1" t="s">
        <v>14770</v>
      </c>
      <c r="E19" s="1" t="s">
        <v>14771</v>
      </c>
      <c r="F19" s="1" t="s">
        <v>14772</v>
      </c>
      <c r="G19" s="1">
        <v>44.0</v>
      </c>
      <c r="H19" s="1" t="str">
        <f t="shared" si="1"/>
        <v>ბაჰამები - BHS</v>
      </c>
    </row>
    <row r="20">
      <c r="A20" s="5">
        <v>44193.458078703705</v>
      </c>
      <c r="B20" s="1" t="s">
        <v>14773</v>
      </c>
      <c r="C20" s="1" t="s">
        <v>14774</v>
      </c>
      <c r="D20" s="1" t="s">
        <v>14775</v>
      </c>
      <c r="E20" s="1" t="s">
        <v>14776</v>
      </c>
      <c r="F20" s="1" t="s">
        <v>14777</v>
      </c>
      <c r="G20" s="1">
        <v>48.0</v>
      </c>
      <c r="H20" s="1" t="str">
        <f t="shared" si="1"/>
        <v>ბაჰრეინი - BHR</v>
      </c>
    </row>
    <row r="21">
      <c r="A21" s="5">
        <v>44193.458090277774</v>
      </c>
      <c r="B21" s="1" t="s">
        <v>14778</v>
      </c>
      <c r="C21" s="1" t="s">
        <v>14779</v>
      </c>
      <c r="D21" s="1" t="s">
        <v>14780</v>
      </c>
      <c r="E21" s="1" t="s">
        <v>14781</v>
      </c>
      <c r="F21" s="1" t="s">
        <v>14782</v>
      </c>
      <c r="G21" s="1">
        <v>50.0</v>
      </c>
      <c r="H21" s="1" t="str">
        <f t="shared" si="1"/>
        <v>ბანგლადეში - BGD</v>
      </c>
    </row>
    <row r="22">
      <c r="A22" s="5">
        <v>44193.45811342593</v>
      </c>
      <c r="B22" s="1" t="s">
        <v>14783</v>
      </c>
      <c r="C22" s="1" t="s">
        <v>14784</v>
      </c>
      <c r="D22" s="1" t="s">
        <v>14785</v>
      </c>
      <c r="E22" s="1" t="s">
        <v>14786</v>
      </c>
      <c r="F22" s="1" t="s">
        <v>14787</v>
      </c>
      <c r="G22" s="1">
        <v>52.0</v>
      </c>
      <c r="H22" s="1" t="str">
        <f t="shared" si="1"/>
        <v>ბარბადოსი - BRB</v>
      </c>
    </row>
    <row r="23">
      <c r="A23" s="5">
        <v>44193.458125</v>
      </c>
      <c r="B23" s="1" t="s">
        <v>14788</v>
      </c>
      <c r="C23" s="1" t="s">
        <v>14789</v>
      </c>
      <c r="D23" s="1" t="s">
        <v>14790</v>
      </c>
      <c r="E23" s="1" t="s">
        <v>14791</v>
      </c>
      <c r="F23" s="1" t="s">
        <v>14792</v>
      </c>
      <c r="G23" s="1">
        <v>112.0</v>
      </c>
      <c r="H23" s="1" t="str">
        <f t="shared" si="1"/>
        <v>ბელარუსი - BLR</v>
      </c>
    </row>
    <row r="24">
      <c r="A24" s="5">
        <v>44193.458136574074</v>
      </c>
      <c r="B24" s="1" t="s">
        <v>14793</v>
      </c>
      <c r="C24" s="1" t="s">
        <v>14794</v>
      </c>
      <c r="D24" s="1" t="s">
        <v>14795</v>
      </c>
      <c r="E24" s="1" t="s">
        <v>14796</v>
      </c>
      <c r="F24" s="1" t="s">
        <v>14797</v>
      </c>
      <c r="G24" s="1">
        <v>56.0</v>
      </c>
      <c r="H24" s="1" t="str">
        <f t="shared" si="1"/>
        <v>ბელგია - BEL</v>
      </c>
    </row>
    <row r="25">
      <c r="A25" s="5">
        <v>44193.45814814815</v>
      </c>
      <c r="B25" s="1" t="s">
        <v>14798</v>
      </c>
      <c r="C25" s="1" t="s">
        <v>14799</v>
      </c>
      <c r="D25" s="1" t="s">
        <v>14800</v>
      </c>
      <c r="E25" s="1" t="s">
        <v>14801</v>
      </c>
      <c r="F25" s="1" t="s">
        <v>14802</v>
      </c>
      <c r="G25" s="1">
        <v>84.0</v>
      </c>
      <c r="H25" s="1" t="str">
        <f t="shared" si="1"/>
        <v>ბელიზი - BLZ</v>
      </c>
    </row>
    <row r="26">
      <c r="A26" s="5">
        <v>44193.45815972222</v>
      </c>
      <c r="B26" s="1" t="s">
        <v>14803</v>
      </c>
      <c r="C26" s="1" t="s">
        <v>14804</v>
      </c>
      <c r="D26" s="1" t="s">
        <v>14805</v>
      </c>
      <c r="E26" s="1" t="s">
        <v>14806</v>
      </c>
      <c r="F26" s="1" t="s">
        <v>14807</v>
      </c>
      <c r="G26" s="1">
        <v>204.0</v>
      </c>
      <c r="H26" s="1" t="str">
        <f t="shared" si="1"/>
        <v>ბენინი - BEN</v>
      </c>
    </row>
    <row r="27">
      <c r="A27" s="5">
        <v>44193.458182870374</v>
      </c>
      <c r="B27" s="1" t="s">
        <v>14808</v>
      </c>
      <c r="C27" s="1" t="s">
        <v>14809</v>
      </c>
      <c r="D27" s="1" t="s">
        <v>14810</v>
      </c>
      <c r="E27" s="1" t="s">
        <v>14811</v>
      </c>
      <c r="F27" s="1" t="s">
        <v>14812</v>
      </c>
      <c r="G27" s="1">
        <v>60.0</v>
      </c>
      <c r="H27" s="1" t="str">
        <f t="shared" si="1"/>
        <v>ბერმუდა - BMU</v>
      </c>
    </row>
    <row r="28">
      <c r="A28" s="5">
        <v>44193.45819444444</v>
      </c>
      <c r="B28" s="1" t="s">
        <v>14813</v>
      </c>
      <c r="C28" s="1" t="s">
        <v>14814</v>
      </c>
      <c r="D28" s="1" t="s">
        <v>14815</v>
      </c>
      <c r="E28" s="1" t="s">
        <v>14816</v>
      </c>
      <c r="F28" s="1" t="s">
        <v>14817</v>
      </c>
      <c r="G28" s="1">
        <v>64.0</v>
      </c>
      <c r="H28" s="1" t="str">
        <f t="shared" si="1"/>
        <v>ბუტანი - BTN</v>
      </c>
    </row>
    <row r="29">
      <c r="A29" s="5">
        <v>44193.45820601852</v>
      </c>
      <c r="B29" s="1" t="s">
        <v>14818</v>
      </c>
      <c r="C29" s="1" t="s">
        <v>14819</v>
      </c>
      <c r="D29" s="1" t="s">
        <v>14820</v>
      </c>
      <c r="E29" s="1" t="s">
        <v>14821</v>
      </c>
      <c r="F29" s="1" t="s">
        <v>14822</v>
      </c>
      <c r="G29" s="1">
        <v>68.0</v>
      </c>
      <c r="H29" s="1" t="str">
        <f t="shared" si="1"/>
        <v>ბოლივია - BOL</v>
      </c>
    </row>
    <row r="30">
      <c r="A30" s="5">
        <v>44193.45821759259</v>
      </c>
      <c r="B30" s="1" t="s">
        <v>14823</v>
      </c>
      <c r="C30" s="1" t="s">
        <v>14824</v>
      </c>
      <c r="D30" s="1" t="s">
        <v>14825</v>
      </c>
      <c r="E30" s="1" t="s">
        <v>14826</v>
      </c>
      <c r="F30" s="1" t="s">
        <v>14827</v>
      </c>
      <c r="G30" s="1">
        <v>70.0</v>
      </c>
      <c r="H30" s="1" t="str">
        <f t="shared" si="1"/>
        <v>ბოსნია-ჰერცეგოვინა - BIH</v>
      </c>
    </row>
    <row r="31">
      <c r="A31" s="5">
        <v>44193.45822916667</v>
      </c>
      <c r="B31" s="1" t="s">
        <v>14828</v>
      </c>
      <c r="C31" s="1" t="s">
        <v>14829</v>
      </c>
      <c r="D31" s="1" t="s">
        <v>14830</v>
      </c>
      <c r="E31" s="1" t="s">
        <v>14831</v>
      </c>
      <c r="F31" s="1" t="s">
        <v>14832</v>
      </c>
      <c r="G31" s="1">
        <v>72.0</v>
      </c>
      <c r="H31" s="1" t="str">
        <f t="shared" si="1"/>
        <v>ბოტსვანა - BWA</v>
      </c>
    </row>
    <row r="32">
      <c r="A32" s="5">
        <v>44193.45824074074</v>
      </c>
      <c r="B32" s="1" t="s">
        <v>14833</v>
      </c>
      <c r="C32" s="1" t="s">
        <v>14834</v>
      </c>
      <c r="D32" s="1" t="s">
        <v>14835</v>
      </c>
      <c r="E32" s="1" t="s">
        <v>14836</v>
      </c>
      <c r="F32" s="1" t="s">
        <v>14837</v>
      </c>
      <c r="G32" s="1">
        <v>74.0</v>
      </c>
      <c r="H32" s="1" t="str">
        <f t="shared" si="1"/>
        <v>ბუვე - BVT</v>
      </c>
    </row>
    <row r="33">
      <c r="A33" s="5">
        <v>44193.45826388889</v>
      </c>
      <c r="B33" s="1" t="s">
        <v>14838</v>
      </c>
      <c r="C33" s="1" t="s">
        <v>14839</v>
      </c>
      <c r="D33" s="1" t="s">
        <v>14840</v>
      </c>
      <c r="E33" s="1" t="s">
        <v>14841</v>
      </c>
      <c r="F33" s="1" t="s">
        <v>14842</v>
      </c>
      <c r="G33" s="1">
        <v>76.0</v>
      </c>
      <c r="H33" s="1" t="str">
        <f t="shared" si="1"/>
        <v>ბრაზილია - BRA</v>
      </c>
    </row>
    <row r="34">
      <c r="A34" s="5">
        <v>44193.45827546297</v>
      </c>
      <c r="B34" s="1" t="s">
        <v>14843</v>
      </c>
      <c r="C34" s="1" t="s">
        <v>14844</v>
      </c>
      <c r="D34" s="1" t="s">
        <v>14845</v>
      </c>
      <c r="E34" s="1" t="s">
        <v>14846</v>
      </c>
      <c r="F34" s="1" t="s">
        <v>14847</v>
      </c>
      <c r="G34" s="1">
        <v>92.0</v>
      </c>
      <c r="H34" s="1" t="str">
        <f t="shared" si="1"/>
        <v>ვირჯინის კუნძულები, ბრიტანეთი - VGB</v>
      </c>
    </row>
    <row r="35">
      <c r="A35" s="5">
        <v>44193.458287037036</v>
      </c>
      <c r="B35" s="1" t="s">
        <v>14848</v>
      </c>
      <c r="C35" s="1" t="s">
        <v>14849</v>
      </c>
      <c r="D35" s="1" t="s">
        <v>14850</v>
      </c>
      <c r="E35" s="1" t="s">
        <v>14851</v>
      </c>
      <c r="F35" s="1" t="s">
        <v>14852</v>
      </c>
      <c r="G35" s="1">
        <v>86.0</v>
      </c>
      <c r="H35" s="1" t="str">
        <f t="shared" si="1"/>
        <v>ბრიტანეთის ტერიტორია ინდოეთის ოკეანეში - IOT</v>
      </c>
    </row>
    <row r="36">
      <c r="A36" s="5">
        <v>44193.45829861111</v>
      </c>
      <c r="B36" s="1" t="s">
        <v>14853</v>
      </c>
      <c r="C36" s="1" t="s">
        <v>14854</v>
      </c>
      <c r="D36" s="1" t="s">
        <v>14855</v>
      </c>
      <c r="E36" s="1" t="s">
        <v>14856</v>
      </c>
      <c r="F36" s="1" t="s">
        <v>14857</v>
      </c>
      <c r="G36" s="1">
        <v>96.0</v>
      </c>
      <c r="H36" s="1" t="str">
        <f t="shared" si="1"/>
        <v>ბრუნეი - BRN</v>
      </c>
    </row>
    <row r="37">
      <c r="A37" s="5">
        <v>44193.45831018518</v>
      </c>
      <c r="B37" s="1" t="s">
        <v>14858</v>
      </c>
      <c r="C37" s="1" t="s">
        <v>14859</v>
      </c>
      <c r="D37" s="1" t="s">
        <v>14860</v>
      </c>
      <c r="E37" s="1" t="s">
        <v>14861</v>
      </c>
      <c r="F37" s="1" t="s">
        <v>14862</v>
      </c>
      <c r="G37" s="1">
        <v>100.0</v>
      </c>
      <c r="H37" s="1" t="str">
        <f t="shared" si="1"/>
        <v>ბულგარეთი - BGR</v>
      </c>
    </row>
    <row r="38">
      <c r="A38" s="5">
        <v>44193.45832175926</v>
      </c>
      <c r="B38" s="1" t="s">
        <v>14863</v>
      </c>
      <c r="C38" s="1" t="s">
        <v>14864</v>
      </c>
      <c r="D38" s="1" t="s">
        <v>14865</v>
      </c>
      <c r="E38" s="1" t="s">
        <v>14866</v>
      </c>
      <c r="F38" s="1" t="s">
        <v>14867</v>
      </c>
      <c r="G38" s="1">
        <v>854.0</v>
      </c>
      <c r="H38" s="1" t="str">
        <f t="shared" si="1"/>
        <v>ბურკინაფასო      - BFA</v>
      </c>
    </row>
    <row r="39">
      <c r="A39" s="5">
        <v>44193.458344907405</v>
      </c>
      <c r="B39" s="1" t="s">
        <v>14868</v>
      </c>
      <c r="C39" s="1" t="s">
        <v>14869</v>
      </c>
      <c r="D39" s="1" t="s">
        <v>14870</v>
      </c>
      <c r="E39" s="1" t="s">
        <v>14871</v>
      </c>
      <c r="F39" s="1" t="s">
        <v>14872</v>
      </c>
      <c r="G39" s="1">
        <v>108.0</v>
      </c>
      <c r="H39" s="1" t="str">
        <f t="shared" si="1"/>
        <v>ბურუნდი - BDI</v>
      </c>
    </row>
    <row r="40">
      <c r="A40" s="5">
        <v>44193.45835648148</v>
      </c>
      <c r="B40" s="1" t="s">
        <v>14873</v>
      </c>
      <c r="C40" s="1" t="s">
        <v>14874</v>
      </c>
      <c r="D40" s="1" t="s">
        <v>14875</v>
      </c>
      <c r="E40" s="1" t="s">
        <v>14876</v>
      </c>
      <c r="F40" s="1" t="s">
        <v>14877</v>
      </c>
      <c r="G40" s="1">
        <v>116.0</v>
      </c>
      <c r="H40" s="1" t="str">
        <f t="shared" si="1"/>
        <v>კამბოჯა - KHM</v>
      </c>
    </row>
    <row r="41">
      <c r="A41" s="5">
        <v>44193.45836805556</v>
      </c>
      <c r="B41" s="1" t="s">
        <v>14878</v>
      </c>
      <c r="C41" s="1" t="s">
        <v>14879</v>
      </c>
      <c r="D41" s="1" t="s">
        <v>14880</v>
      </c>
      <c r="E41" s="1" t="s">
        <v>14881</v>
      </c>
      <c r="F41" s="1" t="s">
        <v>14882</v>
      </c>
      <c r="G41" s="1">
        <v>120.0</v>
      </c>
      <c r="H41" s="1" t="str">
        <f t="shared" si="1"/>
        <v>კამერუნი - CMR</v>
      </c>
    </row>
    <row r="42">
      <c r="A42" s="5">
        <v>44193.45837962963</v>
      </c>
      <c r="B42" s="1" t="s">
        <v>14883</v>
      </c>
      <c r="C42" s="1" t="s">
        <v>14884</v>
      </c>
      <c r="D42" s="1" t="s">
        <v>14885</v>
      </c>
      <c r="E42" s="1" t="s">
        <v>14886</v>
      </c>
      <c r="F42" s="1" t="s">
        <v>14887</v>
      </c>
      <c r="G42" s="1">
        <v>124.0</v>
      </c>
      <c r="H42" s="1" t="str">
        <f t="shared" si="1"/>
        <v>კანადა - CAN</v>
      </c>
    </row>
    <row r="43">
      <c r="A43" s="5">
        <v>44193.458391203705</v>
      </c>
      <c r="B43" s="1" t="s">
        <v>14888</v>
      </c>
      <c r="C43" s="1" t="s">
        <v>14889</v>
      </c>
      <c r="D43" s="1" t="s">
        <v>14890</v>
      </c>
      <c r="E43" s="1" t="s">
        <v>14891</v>
      </c>
      <c r="F43" s="1" t="s">
        <v>14892</v>
      </c>
      <c r="G43" s="1">
        <v>132.0</v>
      </c>
      <c r="H43" s="1" t="str">
        <f t="shared" si="1"/>
        <v>კაბოვერდე - CPV</v>
      </c>
    </row>
    <row r="44">
      <c r="A44" s="5">
        <v>44193.45841435185</v>
      </c>
      <c r="B44" s="1" t="s">
        <v>14893</v>
      </c>
      <c r="C44" s="1" t="s">
        <v>14894</v>
      </c>
      <c r="D44" s="1" t="s">
        <v>14895</v>
      </c>
      <c r="E44" s="1" t="s">
        <v>14896</v>
      </c>
      <c r="F44" s="1" t="s">
        <v>14897</v>
      </c>
      <c r="G44" s="1">
        <v>136.0</v>
      </c>
      <c r="H44" s="1" t="str">
        <f t="shared" si="1"/>
        <v>კაიმანის კუნძულები - CYM</v>
      </c>
    </row>
    <row r="45">
      <c r="A45" s="5">
        <v>44193.45842592593</v>
      </c>
      <c r="B45" s="1" t="s">
        <v>14898</v>
      </c>
      <c r="C45" s="1" t="s">
        <v>14899</v>
      </c>
      <c r="D45" s="1" t="s">
        <v>14900</v>
      </c>
      <c r="E45" s="1" t="s">
        <v>14901</v>
      </c>
      <c r="F45" s="1" t="s">
        <v>14902</v>
      </c>
      <c r="G45" s="1">
        <v>140.0</v>
      </c>
      <c r="H45" s="1" t="str">
        <f t="shared" si="1"/>
        <v>ცენტრალური აფრიკის რესპუბლიკა - CAF</v>
      </c>
    </row>
    <row r="46">
      <c r="A46" s="5">
        <v>44193.4584375</v>
      </c>
      <c r="B46" s="1" t="s">
        <v>14903</v>
      </c>
      <c r="C46" s="1" t="s">
        <v>14904</v>
      </c>
      <c r="D46" s="1" t="s">
        <v>14905</v>
      </c>
      <c r="E46" s="1" t="s">
        <v>14906</v>
      </c>
      <c r="F46" s="1" t="s">
        <v>14907</v>
      </c>
      <c r="G46" s="1">
        <v>148.0</v>
      </c>
      <c r="H46" s="1" t="str">
        <f t="shared" si="1"/>
        <v>ჩადი - TCD</v>
      </c>
    </row>
    <row r="47">
      <c r="A47" s="5">
        <v>44193.458449074074</v>
      </c>
      <c r="B47" s="1" t="s">
        <v>14908</v>
      </c>
      <c r="C47" s="1" t="s">
        <v>14909</v>
      </c>
      <c r="D47" s="1" t="s">
        <v>14910</v>
      </c>
      <c r="E47" s="1" t="s">
        <v>14911</v>
      </c>
      <c r="F47" s="1" t="s">
        <v>14912</v>
      </c>
      <c r="G47" s="1">
        <v>152.0</v>
      </c>
      <c r="H47" s="1" t="str">
        <f t="shared" si="1"/>
        <v>ჩილე - CHL</v>
      </c>
    </row>
    <row r="48">
      <c r="A48" s="5">
        <v>44193.45847222222</v>
      </c>
      <c r="B48" s="1" t="s">
        <v>5805</v>
      </c>
      <c r="C48" s="1" t="s">
        <v>14913</v>
      </c>
      <c r="D48" s="1" t="s">
        <v>14914</v>
      </c>
      <c r="E48" s="1" t="s">
        <v>14915</v>
      </c>
      <c r="F48" s="1" t="s">
        <v>14916</v>
      </c>
      <c r="G48" s="1">
        <v>156.0</v>
      </c>
      <c r="H48" s="1" t="str">
        <f t="shared" si="1"/>
        <v>ჩინეთი - CHN</v>
      </c>
    </row>
    <row r="49">
      <c r="A49" s="5">
        <v>44193.4584837963</v>
      </c>
      <c r="B49" s="1" t="s">
        <v>14917</v>
      </c>
      <c r="C49" s="1" t="s">
        <v>14918</v>
      </c>
      <c r="D49" s="1" t="s">
        <v>14919</v>
      </c>
      <c r="E49" s="1" t="s">
        <v>14920</v>
      </c>
      <c r="F49" s="1" t="s">
        <v>14921</v>
      </c>
      <c r="G49" s="1">
        <v>344.0</v>
      </c>
      <c r="H49" s="1" t="str">
        <f t="shared" si="1"/>
        <v>ჰონკონგი - HKG</v>
      </c>
    </row>
    <row r="50">
      <c r="A50" s="5">
        <v>44193.45849537037</v>
      </c>
      <c r="B50" s="1" t="s">
        <v>14922</v>
      </c>
      <c r="C50" s="1" t="s">
        <v>14923</v>
      </c>
      <c r="D50" s="1" t="s">
        <v>14924</v>
      </c>
      <c r="E50" s="1" t="s">
        <v>14925</v>
      </c>
      <c r="F50" s="1" t="s">
        <v>14926</v>
      </c>
      <c r="G50" s="1">
        <v>446.0</v>
      </c>
      <c r="H50" s="1" t="str">
        <f t="shared" si="1"/>
        <v>მაკაუ - MAC</v>
      </c>
    </row>
    <row r="51">
      <c r="A51" s="5">
        <v>44193.458506944444</v>
      </c>
      <c r="B51" s="1" t="s">
        <v>14927</v>
      </c>
      <c r="C51" s="1" t="s">
        <v>14928</v>
      </c>
      <c r="D51" s="1" t="s">
        <v>14929</v>
      </c>
      <c r="E51" s="1" t="s">
        <v>14930</v>
      </c>
      <c r="F51" s="1" t="s">
        <v>14931</v>
      </c>
      <c r="G51" s="1">
        <v>162.0</v>
      </c>
      <c r="H51" s="1" t="str">
        <f t="shared" si="1"/>
        <v>ქრისტმასი - CXR</v>
      </c>
    </row>
    <row r="52">
      <c r="A52" s="5">
        <v>44193.45851851852</v>
      </c>
      <c r="B52" s="1" t="s">
        <v>14932</v>
      </c>
      <c r="C52" s="1" t="s">
        <v>14933</v>
      </c>
      <c r="D52" s="1" t="s">
        <v>14934</v>
      </c>
      <c r="E52" s="1" t="s">
        <v>14935</v>
      </c>
      <c r="F52" s="1" t="s">
        <v>14936</v>
      </c>
      <c r="G52" s="1">
        <v>166.0</v>
      </c>
      <c r="H52" s="1" t="str">
        <f t="shared" si="1"/>
        <v>ქოქოსის (კილინგის) კუნძულები - CCK</v>
      </c>
    </row>
    <row r="53">
      <c r="A53" s="5">
        <v>44193.45853009259</v>
      </c>
      <c r="B53" s="1" t="s">
        <v>14937</v>
      </c>
      <c r="C53" s="1" t="s">
        <v>14938</v>
      </c>
      <c r="D53" s="1" t="s">
        <v>14939</v>
      </c>
      <c r="E53" s="1" t="s">
        <v>14940</v>
      </c>
      <c r="F53" s="1" t="s">
        <v>14941</v>
      </c>
      <c r="G53" s="1">
        <v>170.0</v>
      </c>
      <c r="H53" s="1" t="str">
        <f t="shared" si="1"/>
        <v>კოლუმბია - COL</v>
      </c>
    </row>
    <row r="54">
      <c r="A54" s="5">
        <v>44193.458553240744</v>
      </c>
      <c r="B54" s="1" t="s">
        <v>14942</v>
      </c>
      <c r="C54" s="1" t="s">
        <v>14943</v>
      </c>
      <c r="D54" s="1" t="s">
        <v>14944</v>
      </c>
      <c r="E54" s="1" t="s">
        <v>14945</v>
      </c>
      <c r="F54" s="1" t="s">
        <v>14946</v>
      </c>
      <c r="G54" s="1">
        <v>174.0</v>
      </c>
      <c r="H54" s="1" t="str">
        <f t="shared" si="1"/>
        <v>კომორები - COM</v>
      </c>
    </row>
    <row r="55">
      <c r="A55" s="5">
        <v>44193.45856481481</v>
      </c>
      <c r="B55" s="1" t="s">
        <v>14947</v>
      </c>
      <c r="C55" s="1" t="s">
        <v>14948</v>
      </c>
      <c r="D55" s="1" t="s">
        <v>14949</v>
      </c>
      <c r="E55" s="1" t="s">
        <v>14950</v>
      </c>
      <c r="F55" s="1" t="s">
        <v>14951</v>
      </c>
      <c r="G55" s="1">
        <v>178.0</v>
      </c>
      <c r="H55" s="1" t="str">
        <f t="shared" si="1"/>
        <v>კონგო - COG</v>
      </c>
    </row>
    <row r="56">
      <c r="A56" s="5">
        <v>44193.45857638889</v>
      </c>
      <c r="B56" s="1" t="s">
        <v>14952</v>
      </c>
      <c r="C56" s="1" t="s">
        <v>14953</v>
      </c>
      <c r="D56" s="1" t="s">
        <v>14954</v>
      </c>
      <c r="E56" s="1" t="s">
        <v>14955</v>
      </c>
      <c r="F56" s="1" t="s">
        <v>14956</v>
      </c>
      <c r="G56" s="1">
        <v>180.0</v>
      </c>
      <c r="H56" s="1" t="str">
        <f t="shared" si="1"/>
        <v>კონგოს დემოკრატიული რესპუბლიკა - COD</v>
      </c>
    </row>
    <row r="57">
      <c r="A57" s="5">
        <v>44193.45858796296</v>
      </c>
      <c r="B57" s="1" t="s">
        <v>14957</v>
      </c>
      <c r="C57" s="1" t="s">
        <v>14958</v>
      </c>
      <c r="D57" s="1" t="s">
        <v>14959</v>
      </c>
      <c r="E57" s="1" t="s">
        <v>14960</v>
      </c>
      <c r="F57" s="1" t="s">
        <v>14961</v>
      </c>
      <c r="G57" s="1">
        <v>184.0</v>
      </c>
      <c r="H57" s="1" t="str">
        <f t="shared" si="1"/>
        <v>კუკის კუნძულები - COK</v>
      </c>
    </row>
    <row r="58">
      <c r="A58" s="5">
        <v>44193.45861111111</v>
      </c>
      <c r="B58" s="1" t="s">
        <v>14962</v>
      </c>
      <c r="C58" s="1" t="s">
        <v>14963</v>
      </c>
      <c r="D58" s="1" t="s">
        <v>14964</v>
      </c>
      <c r="E58" s="1" t="s">
        <v>14965</v>
      </c>
      <c r="F58" s="1" t="s">
        <v>14966</v>
      </c>
      <c r="G58" s="1">
        <v>188.0</v>
      </c>
      <c r="H58" s="1" t="str">
        <f t="shared" si="1"/>
        <v>კოსტარიკა - CRI</v>
      </c>
    </row>
    <row r="59">
      <c r="A59" s="5">
        <v>44193.45862268518</v>
      </c>
      <c r="B59" s="1" t="s">
        <v>14967</v>
      </c>
      <c r="C59" s="1" t="s">
        <v>14968</v>
      </c>
      <c r="D59" s="1" t="s">
        <v>14969</v>
      </c>
      <c r="E59" s="1" t="s">
        <v>14970</v>
      </c>
      <c r="F59" s="1" t="s">
        <v>14971</v>
      </c>
      <c r="G59" s="1">
        <v>384.0</v>
      </c>
      <c r="H59" s="1" t="str">
        <f t="shared" si="1"/>
        <v>კოტდივუარი - CIV</v>
      </c>
    </row>
    <row r="60">
      <c r="A60" s="5">
        <v>44193.45863425926</v>
      </c>
      <c r="B60" s="1" t="s">
        <v>14972</v>
      </c>
      <c r="C60" s="1" t="s">
        <v>14973</v>
      </c>
      <c r="D60" s="1" t="s">
        <v>14974</v>
      </c>
      <c r="E60" s="1" t="s">
        <v>14975</v>
      </c>
      <c r="F60" s="1" t="s">
        <v>14976</v>
      </c>
      <c r="G60" s="1">
        <v>191.0</v>
      </c>
      <c r="H60" s="1" t="str">
        <f t="shared" si="1"/>
        <v>ხორვატია - HRV</v>
      </c>
    </row>
    <row r="61">
      <c r="A61" s="5">
        <v>44193.458645833336</v>
      </c>
      <c r="B61" s="1" t="s">
        <v>14977</v>
      </c>
      <c r="C61" s="1" t="s">
        <v>14978</v>
      </c>
      <c r="D61" s="1" t="s">
        <v>8011</v>
      </c>
      <c r="E61" s="1" t="s">
        <v>14979</v>
      </c>
      <c r="F61" s="1" t="s">
        <v>14980</v>
      </c>
      <c r="G61" s="1">
        <v>192.0</v>
      </c>
      <c r="H61" s="1" t="str">
        <f t="shared" si="1"/>
        <v>კუბა - CUB</v>
      </c>
    </row>
    <row r="62">
      <c r="A62" s="5">
        <v>44193.458657407406</v>
      </c>
      <c r="B62" s="1" t="s">
        <v>14981</v>
      </c>
      <c r="C62" s="1" t="s">
        <v>14982</v>
      </c>
      <c r="D62" s="1" t="s">
        <v>14983</v>
      </c>
      <c r="E62" s="1" t="s">
        <v>14984</v>
      </c>
      <c r="F62" s="1" t="s">
        <v>14985</v>
      </c>
      <c r="G62" s="1">
        <v>196.0</v>
      </c>
      <c r="H62" s="1" t="str">
        <f t="shared" si="1"/>
        <v>კვიპროსი - CYP</v>
      </c>
    </row>
    <row r="63">
      <c r="A63" s="5">
        <v>44193.45868055556</v>
      </c>
      <c r="B63" s="1" t="s">
        <v>14986</v>
      </c>
      <c r="C63" s="1" t="s">
        <v>14987</v>
      </c>
      <c r="D63" s="1" t="s">
        <v>14988</v>
      </c>
      <c r="E63" s="1" t="s">
        <v>14989</v>
      </c>
      <c r="F63" s="1" t="s">
        <v>14990</v>
      </c>
      <c r="G63" s="1">
        <v>203.0</v>
      </c>
      <c r="H63" s="1" t="str">
        <f t="shared" si="1"/>
        <v>ჩეხეთი - CZE</v>
      </c>
    </row>
    <row r="64">
      <c r="A64" s="5">
        <v>44193.45869212963</v>
      </c>
      <c r="B64" s="1" t="s">
        <v>14991</v>
      </c>
      <c r="C64" s="1" t="s">
        <v>14992</v>
      </c>
      <c r="D64" s="1" t="s">
        <v>14993</v>
      </c>
      <c r="E64" s="1" t="s">
        <v>14994</v>
      </c>
      <c r="F64" s="1" t="s">
        <v>14995</v>
      </c>
      <c r="G64" s="1">
        <v>208.0</v>
      </c>
      <c r="H64" s="1" t="str">
        <f t="shared" si="1"/>
        <v>დანია - DNK</v>
      </c>
    </row>
    <row r="65">
      <c r="A65" s="5">
        <v>44193.458703703705</v>
      </c>
      <c r="B65" s="1" t="s">
        <v>14996</v>
      </c>
      <c r="C65" s="1" t="s">
        <v>14997</v>
      </c>
      <c r="D65" s="1" t="s">
        <v>14998</v>
      </c>
      <c r="E65" s="1" t="s">
        <v>14999</v>
      </c>
      <c r="F65" s="1" t="s">
        <v>15000</v>
      </c>
      <c r="G65" s="1">
        <v>262.0</v>
      </c>
      <c r="H65" s="1" t="str">
        <f t="shared" si="1"/>
        <v>ჯიბუტი - DJI</v>
      </c>
    </row>
    <row r="66">
      <c r="A66" s="5">
        <v>44193.458715277775</v>
      </c>
      <c r="B66" s="1" t="s">
        <v>15001</v>
      </c>
      <c r="C66" s="1" t="s">
        <v>15002</v>
      </c>
      <c r="D66" s="1" t="s">
        <v>15003</v>
      </c>
      <c r="E66" s="1" t="s">
        <v>15004</v>
      </c>
      <c r="F66" s="1" t="s">
        <v>15005</v>
      </c>
      <c r="G66" s="1">
        <v>212.0</v>
      </c>
      <c r="H66" s="1" t="str">
        <f t="shared" si="1"/>
        <v>დომინიკა - DMA</v>
      </c>
    </row>
    <row r="67">
      <c r="A67" s="5">
        <v>44193.45872685185</v>
      </c>
      <c r="B67" s="1" t="s">
        <v>15006</v>
      </c>
      <c r="C67" s="1" t="s">
        <v>15007</v>
      </c>
      <c r="D67" s="1" t="s">
        <v>15008</v>
      </c>
      <c r="E67" s="1" t="s">
        <v>15009</v>
      </c>
      <c r="F67" s="1" t="s">
        <v>15010</v>
      </c>
      <c r="G67" s="1">
        <v>214.0</v>
      </c>
      <c r="H67" s="1" t="str">
        <f t="shared" si="1"/>
        <v>დომინიკანა - DOM</v>
      </c>
    </row>
    <row r="68">
      <c r="A68" s="5">
        <v>44193.45873842593</v>
      </c>
      <c r="B68" s="1" t="s">
        <v>15011</v>
      </c>
      <c r="C68" s="1" t="s">
        <v>15012</v>
      </c>
      <c r="D68" s="1" t="s">
        <v>15013</v>
      </c>
      <c r="E68" s="1" t="s">
        <v>15014</v>
      </c>
      <c r="F68" s="1" t="s">
        <v>15015</v>
      </c>
      <c r="G68" s="1">
        <v>218.0</v>
      </c>
      <c r="H68" s="1" t="str">
        <f t="shared" si="1"/>
        <v>ეკვადორი - ECU</v>
      </c>
    </row>
    <row r="69">
      <c r="A69" s="5">
        <v>44193.45875</v>
      </c>
      <c r="B69" s="1" t="s">
        <v>15016</v>
      </c>
      <c r="C69" s="1" t="s">
        <v>15017</v>
      </c>
      <c r="D69" s="1" t="s">
        <v>15018</v>
      </c>
      <c r="E69" s="1" t="s">
        <v>15019</v>
      </c>
      <c r="F69" s="1" t="s">
        <v>15020</v>
      </c>
      <c r="G69" s="1">
        <v>818.0</v>
      </c>
      <c r="H69" s="1" t="str">
        <f t="shared" si="1"/>
        <v>ეგვიპტე - EGY</v>
      </c>
    </row>
    <row r="70">
      <c r="A70" s="5">
        <v>44193.45877314815</v>
      </c>
      <c r="B70" s="1" t="s">
        <v>15021</v>
      </c>
      <c r="C70" s="1" t="s">
        <v>15022</v>
      </c>
      <c r="D70" s="1" t="s">
        <v>15023</v>
      </c>
      <c r="E70" s="1" t="s">
        <v>15024</v>
      </c>
      <c r="F70" s="1" t="s">
        <v>15025</v>
      </c>
      <c r="G70" s="1">
        <v>222.0</v>
      </c>
      <c r="H70" s="1" t="str">
        <f t="shared" si="1"/>
        <v>სალვადორი - SLV</v>
      </c>
    </row>
    <row r="71">
      <c r="A71" s="5">
        <v>44193.45878472222</v>
      </c>
      <c r="B71" s="1" t="s">
        <v>15026</v>
      </c>
      <c r="C71" s="1" t="s">
        <v>15027</v>
      </c>
      <c r="D71" s="1" t="s">
        <v>15028</v>
      </c>
      <c r="E71" s="1" t="s">
        <v>15029</v>
      </c>
      <c r="F71" s="1" t="s">
        <v>15030</v>
      </c>
      <c r="G71" s="1">
        <v>226.0</v>
      </c>
      <c r="H71" s="1" t="str">
        <f t="shared" si="1"/>
        <v>ეკვატორული გვინეა - GNQ</v>
      </c>
    </row>
    <row r="72">
      <c r="A72" s="5">
        <v>44193.4587962963</v>
      </c>
      <c r="B72" s="1" t="s">
        <v>15031</v>
      </c>
      <c r="C72" s="1" t="s">
        <v>15032</v>
      </c>
      <c r="D72" s="1" t="s">
        <v>15033</v>
      </c>
      <c r="E72" s="1" t="s">
        <v>15034</v>
      </c>
      <c r="F72" s="1" t="s">
        <v>15035</v>
      </c>
      <c r="G72" s="1">
        <v>232.0</v>
      </c>
      <c r="H72" s="1" t="str">
        <f t="shared" si="1"/>
        <v>ერიტრეა - ERI</v>
      </c>
    </row>
    <row r="73">
      <c r="A73" s="5">
        <v>44193.45880787037</v>
      </c>
      <c r="B73" s="1" t="s">
        <v>15036</v>
      </c>
      <c r="C73" s="1" t="s">
        <v>15037</v>
      </c>
      <c r="D73" s="1" t="s">
        <v>15038</v>
      </c>
      <c r="E73" s="1" t="s">
        <v>15039</v>
      </c>
      <c r="F73" s="1" t="s">
        <v>15040</v>
      </c>
      <c r="G73" s="1">
        <v>233.0</v>
      </c>
      <c r="H73" s="1" t="str">
        <f t="shared" si="1"/>
        <v>ესტონეთი - EST</v>
      </c>
    </row>
    <row r="74">
      <c r="A74" s="5">
        <v>44193.458819444444</v>
      </c>
      <c r="B74" s="1" t="s">
        <v>15041</v>
      </c>
      <c r="C74" s="1" t="s">
        <v>15042</v>
      </c>
      <c r="D74" s="1" t="s">
        <v>15043</v>
      </c>
      <c r="E74" s="1" t="s">
        <v>15044</v>
      </c>
      <c r="F74" s="1" t="s">
        <v>15045</v>
      </c>
      <c r="G74" s="1">
        <v>231.0</v>
      </c>
      <c r="H74" s="1" t="str">
        <f t="shared" si="1"/>
        <v>ეთიოპია - ETH</v>
      </c>
    </row>
    <row r="75">
      <c r="A75" s="5">
        <v>44193.45883101852</v>
      </c>
      <c r="B75" s="1" t="s">
        <v>15046</v>
      </c>
      <c r="C75" s="1" t="s">
        <v>15047</v>
      </c>
      <c r="D75" s="1" t="s">
        <v>15048</v>
      </c>
      <c r="E75" s="1" t="s">
        <v>15049</v>
      </c>
      <c r="F75" s="1" t="s">
        <v>15050</v>
      </c>
      <c r="G75" s="1">
        <v>238.0</v>
      </c>
      <c r="H75" s="1" t="str">
        <f t="shared" si="1"/>
        <v>ფოლკლენდის (მალვინის) კუნძულები - FLK</v>
      </c>
    </row>
    <row r="76">
      <c r="A76" s="5">
        <v>44193.45885416667</v>
      </c>
      <c r="B76" s="1" t="s">
        <v>15051</v>
      </c>
      <c r="C76" s="1" t="s">
        <v>15052</v>
      </c>
      <c r="D76" s="1" t="s">
        <v>15053</v>
      </c>
      <c r="E76" s="1" t="s">
        <v>15054</v>
      </c>
      <c r="F76" s="1" t="s">
        <v>15055</v>
      </c>
      <c r="G76" s="1">
        <v>234.0</v>
      </c>
      <c r="H76" s="1" t="str">
        <f t="shared" si="1"/>
        <v>ფარერის კუნძულები - FRO</v>
      </c>
    </row>
    <row r="77">
      <c r="A77" s="5">
        <v>44193.458865740744</v>
      </c>
      <c r="B77" s="1" t="s">
        <v>15056</v>
      </c>
      <c r="C77" s="1" t="s">
        <v>15057</v>
      </c>
      <c r="D77" s="1" t="s">
        <v>15058</v>
      </c>
      <c r="E77" s="1" t="s">
        <v>15059</v>
      </c>
      <c r="F77" s="1" t="s">
        <v>15060</v>
      </c>
      <c r="G77" s="1">
        <v>242.0</v>
      </c>
      <c r="H77" s="1" t="str">
        <f t="shared" si="1"/>
        <v>ფიჯი - FJI</v>
      </c>
    </row>
    <row r="78">
      <c r="A78" s="5">
        <v>44193.45887731481</v>
      </c>
      <c r="B78" s="1" t="s">
        <v>15061</v>
      </c>
      <c r="C78" s="1" t="s">
        <v>15062</v>
      </c>
      <c r="D78" s="1" t="s">
        <v>15063</v>
      </c>
      <c r="E78" s="1" t="s">
        <v>15064</v>
      </c>
      <c r="F78" s="1" t="s">
        <v>15065</v>
      </c>
      <c r="G78" s="1">
        <v>246.0</v>
      </c>
      <c r="H78" s="1" t="str">
        <f t="shared" si="1"/>
        <v>ფინეთი - FIN</v>
      </c>
    </row>
    <row r="79">
      <c r="A79" s="5">
        <v>44193.45888888889</v>
      </c>
      <c r="B79" s="1" t="s">
        <v>15066</v>
      </c>
      <c r="C79" s="1" t="s">
        <v>15067</v>
      </c>
      <c r="D79" s="1" t="s">
        <v>15068</v>
      </c>
      <c r="E79" s="1" t="s">
        <v>15069</v>
      </c>
      <c r="F79" s="1" t="s">
        <v>15070</v>
      </c>
      <c r="G79" s="1">
        <v>250.0</v>
      </c>
      <c r="H79" s="1" t="str">
        <f t="shared" si="1"/>
        <v>საფრანგეთი - FRA</v>
      </c>
    </row>
    <row r="80">
      <c r="A80" s="5">
        <v>44193.45890046296</v>
      </c>
      <c r="B80" s="1" t="s">
        <v>15071</v>
      </c>
      <c r="C80" s="1" t="s">
        <v>15072</v>
      </c>
      <c r="D80" s="1" t="s">
        <v>15073</v>
      </c>
      <c r="E80" s="1" t="s">
        <v>15074</v>
      </c>
      <c r="F80" s="1" t="s">
        <v>15075</v>
      </c>
      <c r="G80" s="1">
        <v>254.0</v>
      </c>
      <c r="H80" s="1" t="str">
        <f t="shared" si="1"/>
        <v>გვიანა - GUF</v>
      </c>
    </row>
    <row r="81">
      <c r="A81" s="5">
        <v>44193.45891203704</v>
      </c>
      <c r="B81" s="1" t="s">
        <v>15076</v>
      </c>
      <c r="C81" s="1" t="s">
        <v>15077</v>
      </c>
      <c r="D81" s="1" t="s">
        <v>15078</v>
      </c>
      <c r="E81" s="1" t="s">
        <v>15079</v>
      </c>
      <c r="F81" s="1" t="s">
        <v>15080</v>
      </c>
      <c r="G81" s="1">
        <v>258.0</v>
      </c>
      <c r="H81" s="1" t="str">
        <f t="shared" si="1"/>
        <v>საფრანგეთის პოლინეზია - PYF</v>
      </c>
    </row>
    <row r="82">
      <c r="A82" s="5">
        <v>44193.45892361111</v>
      </c>
      <c r="B82" s="1" t="s">
        <v>15081</v>
      </c>
      <c r="C82" s="1" t="s">
        <v>15082</v>
      </c>
      <c r="D82" s="1" t="s">
        <v>15083</v>
      </c>
      <c r="E82" s="1" t="s">
        <v>15084</v>
      </c>
      <c r="F82" s="1" t="s">
        <v>15085</v>
      </c>
      <c r="G82" s="1">
        <v>260.0</v>
      </c>
      <c r="H82" s="1" t="str">
        <f t="shared" si="1"/>
        <v>საფრანგეთის სამხრეთი ტერიტორიები - ATF</v>
      </c>
    </row>
    <row r="83">
      <c r="A83" s="5">
        <v>44193.45894675926</v>
      </c>
      <c r="B83" s="1" t="s">
        <v>15086</v>
      </c>
      <c r="C83" s="1" t="s">
        <v>15087</v>
      </c>
      <c r="D83" s="1" t="s">
        <v>15088</v>
      </c>
      <c r="E83" s="1" t="s">
        <v>15089</v>
      </c>
      <c r="F83" s="1" t="s">
        <v>15090</v>
      </c>
      <c r="G83" s="1">
        <v>266.0</v>
      </c>
      <c r="H83" s="1" t="str">
        <f t="shared" si="1"/>
        <v>გაბონი - GAB</v>
      </c>
    </row>
    <row r="84">
      <c r="A84" s="5">
        <v>44193.458958333336</v>
      </c>
      <c r="B84" s="1" t="s">
        <v>15091</v>
      </c>
      <c r="C84" s="1" t="s">
        <v>15092</v>
      </c>
      <c r="D84" s="1" t="s">
        <v>15093</v>
      </c>
      <c r="E84" s="1" t="s">
        <v>15094</v>
      </c>
      <c r="F84" s="1" t="s">
        <v>15095</v>
      </c>
      <c r="G84" s="1">
        <v>270.0</v>
      </c>
      <c r="H84" s="1" t="str">
        <f t="shared" si="1"/>
        <v>გამბია - GMB</v>
      </c>
    </row>
    <row r="85">
      <c r="A85" s="5">
        <v>44193.458969907406</v>
      </c>
      <c r="B85" s="1" t="s">
        <v>13450</v>
      </c>
      <c r="C85" s="1" t="s">
        <v>15096</v>
      </c>
      <c r="D85" s="1" t="s">
        <v>15097</v>
      </c>
      <c r="E85" s="1" t="s">
        <v>15098</v>
      </c>
      <c r="F85" s="1" t="s">
        <v>15099</v>
      </c>
      <c r="G85" s="1">
        <v>276.0</v>
      </c>
      <c r="H85" s="1" t="str">
        <f t="shared" si="1"/>
        <v>გერმანია - DEU</v>
      </c>
    </row>
    <row r="86">
      <c r="A86" s="5">
        <v>44193.45898148148</v>
      </c>
      <c r="B86" s="1" t="s">
        <v>15100</v>
      </c>
      <c r="C86" s="1" t="s">
        <v>15101</v>
      </c>
      <c r="D86" s="1" t="s">
        <v>15102</v>
      </c>
      <c r="E86" s="1" t="s">
        <v>15103</v>
      </c>
      <c r="F86" s="1" t="s">
        <v>15104</v>
      </c>
      <c r="G86" s="1">
        <v>288.0</v>
      </c>
      <c r="H86" s="1" t="str">
        <f t="shared" si="1"/>
        <v>განა - GHA</v>
      </c>
    </row>
    <row r="87">
      <c r="A87" s="5">
        <v>44193.45899305555</v>
      </c>
      <c r="B87" s="1" t="s">
        <v>15105</v>
      </c>
      <c r="C87" s="1" t="s">
        <v>15106</v>
      </c>
      <c r="D87" s="1" t="s">
        <v>15107</v>
      </c>
      <c r="E87" s="1" t="s">
        <v>15108</v>
      </c>
      <c r="F87" s="1" t="s">
        <v>15109</v>
      </c>
      <c r="G87" s="1">
        <v>292.0</v>
      </c>
      <c r="H87" s="1" t="str">
        <f t="shared" si="1"/>
        <v>გიბრალტარი - GIB</v>
      </c>
    </row>
    <row r="88">
      <c r="A88" s="5">
        <v>44193.45900462963</v>
      </c>
      <c r="B88" s="1" t="s">
        <v>6239</v>
      </c>
      <c r="C88" s="1" t="s">
        <v>15110</v>
      </c>
      <c r="D88" s="1" t="s">
        <v>15111</v>
      </c>
      <c r="E88" s="1" t="s">
        <v>15112</v>
      </c>
      <c r="F88" s="1" t="s">
        <v>15113</v>
      </c>
      <c r="G88" s="1">
        <v>300.0</v>
      </c>
      <c r="H88" s="1" t="str">
        <f t="shared" si="1"/>
        <v>საბერძნეთი - GRC</v>
      </c>
    </row>
    <row r="89">
      <c r="A89" s="5">
        <v>44193.459027777775</v>
      </c>
      <c r="B89" s="1" t="s">
        <v>15114</v>
      </c>
      <c r="C89" s="1" t="s">
        <v>15115</v>
      </c>
      <c r="D89" s="1" t="s">
        <v>15116</v>
      </c>
      <c r="E89" s="1" t="s">
        <v>15117</v>
      </c>
      <c r="F89" s="1" t="s">
        <v>15118</v>
      </c>
      <c r="G89" s="1">
        <v>304.0</v>
      </c>
      <c r="H89" s="1" t="str">
        <f t="shared" si="1"/>
        <v>გრენლანდია - GRL</v>
      </c>
    </row>
    <row r="90">
      <c r="A90" s="5">
        <v>44193.45903935185</v>
      </c>
      <c r="B90" s="1" t="s">
        <v>15119</v>
      </c>
      <c r="C90" s="1" t="s">
        <v>15120</v>
      </c>
      <c r="D90" s="1" t="s">
        <v>15121</v>
      </c>
      <c r="E90" s="1" t="s">
        <v>15122</v>
      </c>
      <c r="F90" s="1" t="s">
        <v>15123</v>
      </c>
      <c r="G90" s="1">
        <v>308.0</v>
      </c>
      <c r="H90" s="1" t="str">
        <f t="shared" si="1"/>
        <v>გრენადა - GRD</v>
      </c>
    </row>
    <row r="91">
      <c r="A91" s="5">
        <v>44193.45905092593</v>
      </c>
      <c r="B91" s="1" t="s">
        <v>15124</v>
      </c>
      <c r="C91" s="1" t="s">
        <v>15125</v>
      </c>
      <c r="D91" s="1" t="s">
        <v>15126</v>
      </c>
      <c r="E91" s="1" t="s">
        <v>15127</v>
      </c>
      <c r="F91" s="1" t="s">
        <v>15128</v>
      </c>
      <c r="G91" s="1">
        <v>312.0</v>
      </c>
      <c r="H91" s="1" t="str">
        <f t="shared" si="1"/>
        <v>გვადელუპა - GLP</v>
      </c>
    </row>
    <row r="92">
      <c r="A92" s="5">
        <v>44193.4590625</v>
      </c>
      <c r="B92" s="1" t="s">
        <v>15129</v>
      </c>
      <c r="C92" s="1" t="s">
        <v>15130</v>
      </c>
      <c r="D92" s="1" t="s">
        <v>15131</v>
      </c>
      <c r="E92" s="1" t="s">
        <v>15132</v>
      </c>
      <c r="F92" s="1" t="s">
        <v>15133</v>
      </c>
      <c r="G92" s="1">
        <v>316.0</v>
      </c>
      <c r="H92" s="1" t="str">
        <f t="shared" si="1"/>
        <v>გუამი - GUM</v>
      </c>
    </row>
    <row r="93">
      <c r="A93" s="5">
        <v>44193.459074074075</v>
      </c>
      <c r="B93" s="1" t="s">
        <v>15134</v>
      </c>
      <c r="C93" s="1" t="s">
        <v>15135</v>
      </c>
      <c r="D93" s="1" t="s">
        <v>15136</v>
      </c>
      <c r="E93" s="1" t="s">
        <v>15137</v>
      </c>
      <c r="F93" s="1" t="s">
        <v>15138</v>
      </c>
      <c r="G93" s="1">
        <v>320.0</v>
      </c>
      <c r="H93" s="1" t="str">
        <f t="shared" si="1"/>
        <v>გვატემალა - GTM</v>
      </c>
    </row>
    <row r="94">
      <c r="A94" s="5">
        <v>44193.45909722222</v>
      </c>
      <c r="B94" s="1" t="s">
        <v>15139</v>
      </c>
      <c r="C94" s="1" t="s">
        <v>15140</v>
      </c>
      <c r="D94" s="1" t="s">
        <v>15141</v>
      </c>
      <c r="E94" s="1" t="s">
        <v>15142</v>
      </c>
      <c r="F94" s="1" t="s">
        <v>15143</v>
      </c>
      <c r="G94" s="1">
        <v>831.0</v>
      </c>
      <c r="H94" s="1" t="str">
        <f t="shared" si="1"/>
        <v>გერნსი - GGY</v>
      </c>
    </row>
    <row r="95">
      <c r="A95" s="5">
        <v>44193.4591087963</v>
      </c>
      <c r="B95" s="1" t="s">
        <v>15144</v>
      </c>
      <c r="C95" s="1" t="s">
        <v>15145</v>
      </c>
      <c r="D95" s="1" t="s">
        <v>15146</v>
      </c>
      <c r="E95" s="1" t="s">
        <v>15147</v>
      </c>
      <c r="F95" s="1" t="s">
        <v>15148</v>
      </c>
      <c r="G95" s="1">
        <v>324.0</v>
      </c>
      <c r="H95" s="1" t="str">
        <f t="shared" si="1"/>
        <v>გვინეა - GIN</v>
      </c>
    </row>
    <row r="96">
      <c r="A96" s="5">
        <v>44193.45912037037</v>
      </c>
      <c r="B96" s="1" t="s">
        <v>15149</v>
      </c>
      <c r="C96" s="1" t="s">
        <v>15150</v>
      </c>
      <c r="D96" s="1" t="s">
        <v>15151</v>
      </c>
      <c r="E96" s="1" t="s">
        <v>15152</v>
      </c>
      <c r="F96" s="1" t="s">
        <v>15153</v>
      </c>
      <c r="G96" s="1">
        <v>624.0</v>
      </c>
      <c r="H96" s="1" t="str">
        <f t="shared" si="1"/>
        <v>გვინეაბისაუ - GNB</v>
      </c>
    </row>
    <row r="97">
      <c r="A97" s="5">
        <v>44193.459131944444</v>
      </c>
      <c r="B97" s="1" t="s">
        <v>15154</v>
      </c>
      <c r="C97" s="1" t="s">
        <v>15155</v>
      </c>
      <c r="D97" s="1" t="s">
        <v>15156</v>
      </c>
      <c r="E97" s="1" t="s">
        <v>15157</v>
      </c>
      <c r="F97" s="1" t="s">
        <v>15158</v>
      </c>
      <c r="G97" s="1">
        <v>328.0</v>
      </c>
      <c r="H97" s="1" t="str">
        <f t="shared" si="1"/>
        <v>გაიანა - GUY</v>
      </c>
    </row>
    <row r="98">
      <c r="A98" s="5">
        <v>44193.45914351852</v>
      </c>
      <c r="B98" s="1" t="s">
        <v>15159</v>
      </c>
      <c r="C98" s="1" t="s">
        <v>15160</v>
      </c>
      <c r="D98" s="1" t="s">
        <v>15161</v>
      </c>
      <c r="E98" s="1" t="s">
        <v>15162</v>
      </c>
      <c r="F98" s="1" t="s">
        <v>15163</v>
      </c>
      <c r="G98" s="1">
        <v>332.0</v>
      </c>
      <c r="H98" s="1" t="str">
        <f t="shared" si="1"/>
        <v>ჰაიტი - HTI</v>
      </c>
    </row>
    <row r="99">
      <c r="A99" s="5">
        <v>44193.45916666667</v>
      </c>
      <c r="B99" s="1" t="s">
        <v>15164</v>
      </c>
      <c r="C99" s="1" t="s">
        <v>15165</v>
      </c>
      <c r="D99" s="1" t="s">
        <v>15166</v>
      </c>
      <c r="E99" s="1" t="s">
        <v>15167</v>
      </c>
      <c r="F99" s="1" t="s">
        <v>15168</v>
      </c>
      <c r="G99" s="1">
        <v>334.0</v>
      </c>
      <c r="H99" s="1" t="str">
        <f t="shared" si="1"/>
        <v>ჰერდ-მაკდონალდის კუნძულები - HMD</v>
      </c>
    </row>
    <row r="100">
      <c r="A100" s="5">
        <v>44193.459178240744</v>
      </c>
      <c r="B100" s="1" t="s">
        <v>15169</v>
      </c>
      <c r="C100" s="1" t="s">
        <v>15170</v>
      </c>
      <c r="D100" s="1" t="s">
        <v>15171</v>
      </c>
      <c r="E100" s="1" t="s">
        <v>15172</v>
      </c>
      <c r="F100" s="1" t="s">
        <v>15173</v>
      </c>
      <c r="G100" s="1">
        <v>336.0</v>
      </c>
      <c r="H100" s="1" t="str">
        <f t="shared" si="1"/>
        <v>ვატიკანი - VAT</v>
      </c>
    </row>
    <row r="101">
      <c r="A101" s="5">
        <v>44193.459189814814</v>
      </c>
      <c r="B101" s="1" t="s">
        <v>15174</v>
      </c>
      <c r="C101" s="1" t="s">
        <v>15175</v>
      </c>
      <c r="D101" s="1" t="s">
        <v>15176</v>
      </c>
      <c r="E101" s="1" t="s">
        <v>15177</v>
      </c>
      <c r="F101" s="1" t="s">
        <v>15178</v>
      </c>
      <c r="G101" s="1">
        <v>340.0</v>
      </c>
      <c r="H101" s="1" t="str">
        <f t="shared" si="1"/>
        <v>ჰონდურასი - HND</v>
      </c>
    </row>
    <row r="102">
      <c r="A102" s="5">
        <v>44193.45920138889</v>
      </c>
      <c r="B102" s="1" t="s">
        <v>15179</v>
      </c>
      <c r="C102" s="1" t="s">
        <v>15180</v>
      </c>
      <c r="D102" s="1" t="s">
        <v>15181</v>
      </c>
      <c r="E102" s="1" t="s">
        <v>15182</v>
      </c>
      <c r="F102" s="1" t="s">
        <v>15183</v>
      </c>
      <c r="G102" s="1">
        <v>348.0</v>
      </c>
      <c r="H102" s="1" t="str">
        <f t="shared" si="1"/>
        <v>უნგრეთი - HUN</v>
      </c>
    </row>
    <row r="103">
      <c r="A103" s="5">
        <v>44193.45921296296</v>
      </c>
      <c r="B103" s="1" t="s">
        <v>15184</v>
      </c>
      <c r="C103" s="1" t="s">
        <v>15185</v>
      </c>
      <c r="D103" s="1" t="s">
        <v>15186</v>
      </c>
      <c r="E103" s="1" t="s">
        <v>15187</v>
      </c>
      <c r="F103" s="1" t="s">
        <v>15188</v>
      </c>
      <c r="G103" s="1">
        <v>352.0</v>
      </c>
      <c r="H103" s="1" t="str">
        <f t="shared" si="1"/>
        <v>ისლანდია - ISL</v>
      </c>
    </row>
    <row r="104">
      <c r="A104" s="5">
        <v>44193.45923611111</v>
      </c>
      <c r="B104" s="1" t="s">
        <v>15189</v>
      </c>
      <c r="C104" s="1" t="s">
        <v>15190</v>
      </c>
      <c r="D104" s="1" t="s">
        <v>15191</v>
      </c>
      <c r="E104" s="1" t="s">
        <v>15192</v>
      </c>
      <c r="F104" s="1" t="s">
        <v>15193</v>
      </c>
      <c r="G104" s="1">
        <v>356.0</v>
      </c>
      <c r="H104" s="1" t="str">
        <f t="shared" si="1"/>
        <v>ინდოეთი - IND</v>
      </c>
    </row>
    <row r="105">
      <c r="A105" s="5">
        <v>44193.45924768518</v>
      </c>
      <c r="B105" s="1" t="s">
        <v>15194</v>
      </c>
      <c r="C105" s="1" t="s">
        <v>15195</v>
      </c>
      <c r="D105" s="1" t="s">
        <v>15196</v>
      </c>
      <c r="E105" s="1" t="s">
        <v>15197</v>
      </c>
      <c r="F105" s="1" t="s">
        <v>15198</v>
      </c>
      <c r="G105" s="1">
        <v>360.0</v>
      </c>
      <c r="H105" s="1" t="str">
        <f t="shared" si="1"/>
        <v>ინდონეზია - IDN</v>
      </c>
    </row>
    <row r="106">
      <c r="A106" s="5">
        <v>44193.45925925926</v>
      </c>
      <c r="B106" s="1" t="s">
        <v>15199</v>
      </c>
      <c r="C106" s="1" t="s">
        <v>15200</v>
      </c>
      <c r="D106" s="1" t="s">
        <v>15201</v>
      </c>
      <c r="E106" s="1" t="s">
        <v>15202</v>
      </c>
      <c r="F106" s="1" t="s">
        <v>15203</v>
      </c>
      <c r="G106" s="1">
        <v>364.0</v>
      </c>
      <c r="H106" s="1" t="str">
        <f t="shared" si="1"/>
        <v>ირანი - IRN</v>
      </c>
    </row>
    <row r="107">
      <c r="A107" s="5">
        <v>44193.45927083334</v>
      </c>
      <c r="B107" s="1" t="s">
        <v>15204</v>
      </c>
      <c r="C107" s="1" t="s">
        <v>15205</v>
      </c>
      <c r="D107" s="1" t="s">
        <v>15206</v>
      </c>
      <c r="E107" s="1" t="s">
        <v>15207</v>
      </c>
      <c r="F107" s="1" t="s">
        <v>15208</v>
      </c>
      <c r="G107" s="1">
        <v>368.0</v>
      </c>
      <c r="H107" s="1" t="str">
        <f t="shared" si="1"/>
        <v>ერაყი - IRQ</v>
      </c>
    </row>
    <row r="108">
      <c r="A108" s="5">
        <v>44193.459282407406</v>
      </c>
      <c r="B108" s="1" t="s">
        <v>11240</v>
      </c>
      <c r="C108" s="1" t="s">
        <v>15209</v>
      </c>
      <c r="D108" s="1" t="s">
        <v>15210</v>
      </c>
      <c r="E108" s="1" t="s">
        <v>15211</v>
      </c>
      <c r="F108" s="1" t="s">
        <v>15212</v>
      </c>
      <c r="G108" s="1">
        <v>372.0</v>
      </c>
      <c r="H108" s="1" t="str">
        <f t="shared" si="1"/>
        <v>ირლანდია - IRL</v>
      </c>
    </row>
    <row r="109">
      <c r="A109" s="5">
        <v>44193.45930555555</v>
      </c>
      <c r="B109" s="1" t="s">
        <v>15213</v>
      </c>
      <c r="C109" s="1" t="s">
        <v>15214</v>
      </c>
      <c r="D109" s="1" t="s">
        <v>15215</v>
      </c>
      <c r="E109" s="1" t="s">
        <v>15216</v>
      </c>
      <c r="F109" s="1" t="s">
        <v>15217</v>
      </c>
      <c r="G109" s="1">
        <v>833.0</v>
      </c>
      <c r="H109" s="1" t="str">
        <f t="shared" si="1"/>
        <v>მენი - IMN</v>
      </c>
    </row>
    <row r="110">
      <c r="A110" s="5">
        <v>44193.45931712963</v>
      </c>
      <c r="B110" s="1" t="s">
        <v>15218</v>
      </c>
      <c r="C110" s="1" t="s">
        <v>15219</v>
      </c>
      <c r="D110" s="1" t="s">
        <v>15220</v>
      </c>
      <c r="E110" s="1" t="s">
        <v>15221</v>
      </c>
      <c r="F110" s="1" t="s">
        <v>15222</v>
      </c>
      <c r="G110" s="1">
        <v>376.0</v>
      </c>
      <c r="H110" s="1" t="str">
        <f t="shared" si="1"/>
        <v>ისრაელი - ISR</v>
      </c>
    </row>
    <row r="111">
      <c r="A111" s="5">
        <v>44193.459328703706</v>
      </c>
      <c r="B111" s="1" t="s">
        <v>6248</v>
      </c>
      <c r="C111" s="1" t="s">
        <v>15223</v>
      </c>
      <c r="D111" s="1" t="s">
        <v>15224</v>
      </c>
      <c r="E111" s="1" t="s">
        <v>15225</v>
      </c>
      <c r="F111" s="1" t="s">
        <v>15226</v>
      </c>
      <c r="G111" s="1">
        <v>380.0</v>
      </c>
      <c r="H111" s="1" t="str">
        <f t="shared" si="1"/>
        <v>იტალია - ITA</v>
      </c>
    </row>
    <row r="112">
      <c r="A112" s="5">
        <v>44193.45935185185</v>
      </c>
      <c r="B112" s="1" t="s">
        <v>15227</v>
      </c>
      <c r="C112" s="1" t="s">
        <v>15228</v>
      </c>
      <c r="D112" s="1" t="s">
        <v>15229</v>
      </c>
      <c r="E112" s="1" t="s">
        <v>15230</v>
      </c>
      <c r="F112" s="1" t="s">
        <v>15231</v>
      </c>
      <c r="G112" s="1">
        <v>388.0</v>
      </c>
      <c r="H112" s="1" t="str">
        <f t="shared" si="1"/>
        <v>იამაიკა - JAM</v>
      </c>
    </row>
    <row r="113">
      <c r="A113" s="5">
        <v>44193.45936342593</v>
      </c>
      <c r="B113" s="1" t="s">
        <v>15232</v>
      </c>
      <c r="C113" s="1" t="s">
        <v>15233</v>
      </c>
      <c r="D113" s="1" t="s">
        <v>15234</v>
      </c>
      <c r="E113" s="1" t="s">
        <v>15235</v>
      </c>
      <c r="F113" s="1" t="s">
        <v>15236</v>
      </c>
      <c r="G113" s="1">
        <v>392.0</v>
      </c>
      <c r="H113" s="1" t="str">
        <f t="shared" si="1"/>
        <v>იაპონია - JPN</v>
      </c>
    </row>
    <row r="114">
      <c r="A114" s="5">
        <v>44193.459375</v>
      </c>
      <c r="B114" s="1" t="s">
        <v>15237</v>
      </c>
      <c r="C114" s="1" t="s">
        <v>15238</v>
      </c>
      <c r="D114" s="1" t="s">
        <v>15239</v>
      </c>
      <c r="E114" s="1" t="s">
        <v>15240</v>
      </c>
      <c r="F114" s="1" t="s">
        <v>15241</v>
      </c>
      <c r="G114" s="1">
        <v>832.0</v>
      </c>
      <c r="H114" s="1" t="str">
        <f t="shared" si="1"/>
        <v>ჯერზი - JEY</v>
      </c>
    </row>
    <row r="115">
      <c r="A115" s="5">
        <v>44193.459386574075</v>
      </c>
      <c r="B115" s="1" t="s">
        <v>15242</v>
      </c>
      <c r="C115" s="1" t="s">
        <v>15243</v>
      </c>
      <c r="D115" s="1" t="s">
        <v>15244</v>
      </c>
      <c r="E115" s="1" t="s">
        <v>15245</v>
      </c>
      <c r="F115" s="1" t="s">
        <v>15246</v>
      </c>
      <c r="G115" s="1">
        <v>400.0</v>
      </c>
      <c r="H115" s="1" t="str">
        <f t="shared" si="1"/>
        <v>იორდანია - JOR</v>
      </c>
    </row>
    <row r="116">
      <c r="A116" s="5">
        <v>44193.459398148145</v>
      </c>
      <c r="B116" s="1" t="s">
        <v>10002</v>
      </c>
      <c r="C116" s="1" t="s">
        <v>15247</v>
      </c>
      <c r="D116" s="1" t="s">
        <v>15248</v>
      </c>
      <c r="E116" s="1" t="s">
        <v>15249</v>
      </c>
      <c r="F116" s="1" t="s">
        <v>15250</v>
      </c>
      <c r="G116" s="1">
        <v>398.0</v>
      </c>
      <c r="H116" s="1" t="str">
        <f t="shared" si="1"/>
        <v>ყაზახეთი - KAZ</v>
      </c>
    </row>
    <row r="117">
      <c r="A117" s="5">
        <v>44193.45940972222</v>
      </c>
      <c r="B117" s="1" t="s">
        <v>15251</v>
      </c>
      <c r="C117" s="1" t="s">
        <v>15252</v>
      </c>
      <c r="D117" s="1" t="s">
        <v>15253</v>
      </c>
      <c r="E117" s="1" t="s">
        <v>15254</v>
      </c>
      <c r="F117" s="1" t="s">
        <v>15255</v>
      </c>
      <c r="G117" s="1">
        <v>404.0</v>
      </c>
      <c r="H117" s="1" t="str">
        <f t="shared" si="1"/>
        <v>კენია - KEN</v>
      </c>
    </row>
    <row r="118">
      <c r="A118" s="5">
        <v>44193.45943287037</v>
      </c>
      <c r="B118" s="1" t="s">
        <v>15256</v>
      </c>
      <c r="C118" s="1" t="s">
        <v>15257</v>
      </c>
      <c r="D118" s="1" t="s">
        <v>15258</v>
      </c>
      <c r="E118" s="1" t="s">
        <v>15259</v>
      </c>
      <c r="F118" s="1" t="s">
        <v>15260</v>
      </c>
      <c r="G118" s="1">
        <v>296.0</v>
      </c>
      <c r="H118" s="1" t="str">
        <f t="shared" si="1"/>
        <v>კირიბატი - KIR</v>
      </c>
    </row>
    <row r="119">
      <c r="A119" s="5">
        <v>44193.459444444445</v>
      </c>
      <c r="B119" s="1" t="s">
        <v>15261</v>
      </c>
      <c r="C119" s="1" t="s">
        <v>15262</v>
      </c>
      <c r="D119" s="1" t="s">
        <v>15263</v>
      </c>
      <c r="E119" s="1" t="s">
        <v>15264</v>
      </c>
      <c r="F119" s="1" t="s">
        <v>15265</v>
      </c>
      <c r="G119" s="1">
        <v>408.0</v>
      </c>
      <c r="H119" s="1" t="str">
        <f t="shared" si="1"/>
        <v>კორეის სახალხო დემოკრატი-ული რესპუბლიკა - PRK</v>
      </c>
    </row>
    <row r="120">
      <c r="A120" s="5">
        <v>44193.45945601852</v>
      </c>
      <c r="B120" s="1" t="s">
        <v>15266</v>
      </c>
      <c r="C120" s="1" t="s">
        <v>15267</v>
      </c>
      <c r="D120" s="1" t="s">
        <v>15268</v>
      </c>
      <c r="E120" s="1" t="s">
        <v>15269</v>
      </c>
      <c r="F120" s="1" t="s">
        <v>15270</v>
      </c>
      <c r="G120" s="1">
        <v>410.0</v>
      </c>
      <c r="H120" s="1" t="str">
        <f t="shared" si="1"/>
        <v>კორეა - KOR</v>
      </c>
    </row>
    <row r="121">
      <c r="A121" s="5">
        <v>44193.45946759259</v>
      </c>
      <c r="B121" s="1" t="s">
        <v>15271</v>
      </c>
      <c r="C121" s="1" t="s">
        <v>15272</v>
      </c>
      <c r="D121" s="1" t="s">
        <v>15273</v>
      </c>
      <c r="E121" s="1" t="s">
        <v>15274</v>
      </c>
      <c r="F121" s="1" t="s">
        <v>15275</v>
      </c>
      <c r="G121" s="1">
        <v>414.0</v>
      </c>
      <c r="H121" s="1" t="str">
        <f t="shared" si="1"/>
        <v>ქუვეითი - KWT</v>
      </c>
    </row>
    <row r="122">
      <c r="A122" s="5">
        <v>44193.45947916667</v>
      </c>
      <c r="B122" s="1" t="s">
        <v>15276</v>
      </c>
      <c r="C122" s="1" t="s">
        <v>15277</v>
      </c>
      <c r="D122" s="1" t="s">
        <v>15278</v>
      </c>
      <c r="E122" s="1" t="s">
        <v>15279</v>
      </c>
      <c r="F122" s="1" t="s">
        <v>15280</v>
      </c>
      <c r="G122" s="1">
        <v>417.0</v>
      </c>
      <c r="H122" s="1" t="str">
        <f t="shared" si="1"/>
        <v>ყირგიზეთი - KGZ</v>
      </c>
    </row>
    <row r="123">
      <c r="A123" s="5">
        <v>44193.459502314814</v>
      </c>
      <c r="B123" s="1" t="s">
        <v>15281</v>
      </c>
      <c r="C123" s="1" t="s">
        <v>15282</v>
      </c>
      <c r="D123" s="1" t="s">
        <v>15283</v>
      </c>
      <c r="E123" s="1" t="s">
        <v>15284</v>
      </c>
      <c r="F123" s="1" t="s">
        <v>15285</v>
      </c>
      <c r="G123" s="1">
        <v>418.0</v>
      </c>
      <c r="H123" s="1" t="str">
        <f t="shared" si="1"/>
        <v>ლაოსი - LAO</v>
      </c>
    </row>
    <row r="124">
      <c r="A124" s="5">
        <v>44193.45951388889</v>
      </c>
      <c r="B124" s="1" t="s">
        <v>15286</v>
      </c>
      <c r="C124" s="1" t="s">
        <v>15287</v>
      </c>
      <c r="D124" s="1" t="s">
        <v>15288</v>
      </c>
      <c r="E124" s="1" t="s">
        <v>15289</v>
      </c>
      <c r="F124" s="1" t="s">
        <v>15290</v>
      </c>
      <c r="G124" s="1">
        <v>428.0</v>
      </c>
      <c r="H124" s="1" t="str">
        <f t="shared" si="1"/>
        <v>ლატვია - LVA</v>
      </c>
    </row>
    <row r="125">
      <c r="A125" s="5">
        <v>44193.45952546296</v>
      </c>
      <c r="B125" s="1" t="s">
        <v>15291</v>
      </c>
      <c r="C125" s="1" t="s">
        <v>15292</v>
      </c>
      <c r="D125" s="1" t="s">
        <v>15293</v>
      </c>
      <c r="E125" s="1" t="s">
        <v>15294</v>
      </c>
      <c r="F125" s="1" t="s">
        <v>15295</v>
      </c>
      <c r="G125" s="1">
        <v>422.0</v>
      </c>
      <c r="H125" s="1" t="str">
        <f t="shared" si="1"/>
        <v>ლიბანი - LBN</v>
      </c>
    </row>
    <row r="126">
      <c r="A126" s="5">
        <v>44193.45953703704</v>
      </c>
      <c r="B126" s="1" t="s">
        <v>15296</v>
      </c>
      <c r="C126" s="1" t="s">
        <v>15297</v>
      </c>
      <c r="D126" s="1" t="s">
        <v>15298</v>
      </c>
      <c r="E126" s="1" t="s">
        <v>15299</v>
      </c>
      <c r="F126" s="1" t="s">
        <v>15300</v>
      </c>
      <c r="G126" s="1">
        <v>426.0</v>
      </c>
      <c r="H126" s="1" t="str">
        <f t="shared" si="1"/>
        <v>ლესოთო - LSO</v>
      </c>
    </row>
    <row r="127">
      <c r="A127" s="5">
        <v>44193.459548611114</v>
      </c>
      <c r="B127" s="1" t="s">
        <v>15301</v>
      </c>
      <c r="C127" s="1" t="s">
        <v>15302</v>
      </c>
      <c r="D127" s="1" t="s">
        <v>15303</v>
      </c>
      <c r="E127" s="1" t="s">
        <v>15304</v>
      </c>
      <c r="F127" s="1" t="s">
        <v>15305</v>
      </c>
      <c r="G127" s="1">
        <v>430.0</v>
      </c>
      <c r="H127" s="1" t="str">
        <f t="shared" si="1"/>
        <v>ლიბერია - LBR</v>
      </c>
    </row>
    <row r="128">
      <c r="A128" s="5">
        <v>44193.45956018518</v>
      </c>
      <c r="B128" s="1" t="s">
        <v>15306</v>
      </c>
      <c r="C128" s="1" t="s">
        <v>15307</v>
      </c>
      <c r="D128" s="1" t="s">
        <v>15308</v>
      </c>
      <c r="E128" s="1" t="s">
        <v>15309</v>
      </c>
      <c r="F128" s="1" t="s">
        <v>15310</v>
      </c>
      <c r="G128" s="1">
        <v>434.0</v>
      </c>
      <c r="H128" s="1" t="str">
        <f t="shared" si="1"/>
        <v>ლიბია - LBY</v>
      </c>
    </row>
    <row r="129">
      <c r="A129" s="5">
        <v>44193.45958333334</v>
      </c>
      <c r="B129" s="1" t="s">
        <v>15311</v>
      </c>
      <c r="C129" s="1" t="s">
        <v>15312</v>
      </c>
      <c r="D129" s="1" t="s">
        <v>15313</v>
      </c>
      <c r="E129" s="1" t="s">
        <v>15314</v>
      </c>
      <c r="F129" s="1" t="s">
        <v>15315</v>
      </c>
      <c r="G129" s="1">
        <v>438.0</v>
      </c>
      <c r="H129" s="1" t="str">
        <f t="shared" si="1"/>
        <v>ლიხტენშტაინი - LIE</v>
      </c>
    </row>
    <row r="130">
      <c r="A130" s="5">
        <v>44193.45959490741</v>
      </c>
      <c r="B130" s="1" t="s">
        <v>9026</v>
      </c>
      <c r="C130" s="1" t="s">
        <v>15316</v>
      </c>
      <c r="D130" s="1" t="s">
        <v>15317</v>
      </c>
      <c r="E130" s="1" t="s">
        <v>15318</v>
      </c>
      <c r="F130" s="1" t="s">
        <v>15319</v>
      </c>
      <c r="G130" s="1">
        <v>440.0</v>
      </c>
      <c r="H130" s="1" t="str">
        <f t="shared" si="1"/>
        <v>ლიტვა - LTU</v>
      </c>
    </row>
    <row r="131">
      <c r="A131" s="5">
        <v>44193.45960648148</v>
      </c>
      <c r="B131" s="1" t="s">
        <v>15320</v>
      </c>
      <c r="C131" s="1" t="s">
        <v>15321</v>
      </c>
      <c r="D131" s="1" t="s">
        <v>15322</v>
      </c>
      <c r="E131" s="1" t="s">
        <v>15323</v>
      </c>
      <c r="F131" s="1" t="s">
        <v>15324</v>
      </c>
      <c r="G131" s="1">
        <v>442.0</v>
      </c>
      <c r="H131" s="1" t="str">
        <f t="shared" si="1"/>
        <v>ლუქსემბურგი - LUX</v>
      </c>
    </row>
    <row r="132">
      <c r="A132" s="5">
        <v>44193.45961805555</v>
      </c>
      <c r="B132" s="1" t="s">
        <v>15325</v>
      </c>
      <c r="C132" s="1" t="s">
        <v>15326</v>
      </c>
      <c r="D132" s="1" t="s">
        <v>15327</v>
      </c>
      <c r="E132" s="1" t="s">
        <v>15328</v>
      </c>
      <c r="F132" s="1" t="s">
        <v>15329</v>
      </c>
      <c r="G132" s="1">
        <v>807.0</v>
      </c>
      <c r="H132" s="1" t="str">
        <f t="shared" si="1"/>
        <v>მაკედონია - MKD</v>
      </c>
    </row>
    <row r="133">
      <c r="A133" s="5">
        <v>44193.45962962963</v>
      </c>
      <c r="B133" s="1" t="s">
        <v>15330</v>
      </c>
      <c r="C133" s="1" t="s">
        <v>15331</v>
      </c>
      <c r="D133" s="1" t="s">
        <v>15332</v>
      </c>
      <c r="E133" s="1" t="s">
        <v>15333</v>
      </c>
      <c r="F133" s="1" t="s">
        <v>15334</v>
      </c>
      <c r="G133" s="1">
        <v>450.0</v>
      </c>
      <c r="H133" s="1" t="str">
        <f t="shared" si="1"/>
        <v>მადაგასკარი - MDG</v>
      </c>
    </row>
    <row r="134">
      <c r="A134" s="5">
        <v>44193.459652777776</v>
      </c>
      <c r="B134" s="1" t="s">
        <v>15335</v>
      </c>
      <c r="C134" s="1" t="s">
        <v>15336</v>
      </c>
      <c r="D134" s="1" t="s">
        <v>15337</v>
      </c>
      <c r="E134" s="1" t="s">
        <v>15338</v>
      </c>
      <c r="F134" s="1" t="s">
        <v>15339</v>
      </c>
      <c r="G134" s="1">
        <v>454.0</v>
      </c>
      <c r="H134" s="1" t="str">
        <f t="shared" si="1"/>
        <v>მალავი - MWI</v>
      </c>
    </row>
    <row r="135">
      <c r="A135" s="5">
        <v>44193.45966435185</v>
      </c>
      <c r="B135" s="1" t="s">
        <v>15340</v>
      </c>
      <c r="C135" s="1" t="s">
        <v>15341</v>
      </c>
      <c r="D135" s="1" t="s">
        <v>15342</v>
      </c>
      <c r="E135" s="1" t="s">
        <v>15343</v>
      </c>
      <c r="F135" s="1" t="s">
        <v>15344</v>
      </c>
      <c r="G135" s="1">
        <v>458.0</v>
      </c>
      <c r="H135" s="1" t="str">
        <f t="shared" si="1"/>
        <v>მალაიზია - MYS</v>
      </c>
    </row>
    <row r="136">
      <c r="A136" s="5">
        <v>44193.45967592593</v>
      </c>
      <c r="B136" s="1" t="s">
        <v>15345</v>
      </c>
      <c r="C136" s="1" t="s">
        <v>15346</v>
      </c>
      <c r="D136" s="1" t="s">
        <v>15347</v>
      </c>
      <c r="E136" s="1" t="s">
        <v>15348</v>
      </c>
      <c r="F136" s="1" t="s">
        <v>15349</v>
      </c>
      <c r="G136" s="1">
        <v>462.0</v>
      </c>
      <c r="H136" s="1" t="str">
        <f t="shared" si="1"/>
        <v>მალდივები - MDV</v>
      </c>
    </row>
    <row r="137">
      <c r="A137" s="5">
        <v>44193.4596875</v>
      </c>
      <c r="B137" s="1" t="s">
        <v>15350</v>
      </c>
      <c r="C137" s="1" t="s">
        <v>15351</v>
      </c>
      <c r="D137" s="1" t="s">
        <v>15352</v>
      </c>
      <c r="E137" s="1" t="s">
        <v>15353</v>
      </c>
      <c r="F137" s="1" t="s">
        <v>15354</v>
      </c>
      <c r="G137" s="1">
        <v>466.0</v>
      </c>
      <c r="H137" s="1" t="str">
        <f t="shared" si="1"/>
        <v>მალი - MLI</v>
      </c>
    </row>
    <row r="138">
      <c r="A138" s="5">
        <v>44193.459699074076</v>
      </c>
      <c r="B138" s="1" t="s">
        <v>15355</v>
      </c>
      <c r="C138" s="1" t="s">
        <v>15356</v>
      </c>
      <c r="D138" s="1" t="s">
        <v>15357</v>
      </c>
      <c r="E138" s="1" t="s">
        <v>15358</v>
      </c>
      <c r="F138" s="1" t="s">
        <v>15359</v>
      </c>
      <c r="G138" s="1">
        <v>470.0</v>
      </c>
      <c r="H138" s="1" t="str">
        <f t="shared" si="1"/>
        <v>მალტა - MLT</v>
      </c>
    </row>
    <row r="139">
      <c r="A139" s="5">
        <v>44193.459710648145</v>
      </c>
      <c r="B139" s="1" t="s">
        <v>15360</v>
      </c>
      <c r="C139" s="1" t="s">
        <v>15361</v>
      </c>
      <c r="D139" s="1" t="s">
        <v>15362</v>
      </c>
      <c r="E139" s="1" t="s">
        <v>15363</v>
      </c>
      <c r="F139" s="1" t="s">
        <v>15364</v>
      </c>
      <c r="G139" s="1">
        <v>584.0</v>
      </c>
      <c r="H139" s="1" t="str">
        <f t="shared" si="1"/>
        <v>მარშალის კუნძულები - MHL</v>
      </c>
    </row>
    <row r="140">
      <c r="A140" s="5">
        <v>44193.45972222222</v>
      </c>
      <c r="B140" s="1" t="s">
        <v>15365</v>
      </c>
      <c r="C140" s="1" t="s">
        <v>15366</v>
      </c>
      <c r="D140" s="1" t="s">
        <v>15367</v>
      </c>
      <c r="E140" s="1" t="s">
        <v>15368</v>
      </c>
      <c r="F140" s="1" t="s">
        <v>15369</v>
      </c>
      <c r="G140" s="1">
        <v>474.0</v>
      </c>
      <c r="H140" s="1" t="str">
        <f t="shared" si="1"/>
        <v>მარტინიკა - MTQ</v>
      </c>
    </row>
    <row r="141">
      <c r="A141" s="5">
        <v>44193.45974537037</v>
      </c>
      <c r="B141" s="1" t="s">
        <v>15370</v>
      </c>
      <c r="C141" s="1" t="s">
        <v>15371</v>
      </c>
      <c r="D141" s="1" t="s">
        <v>15372</v>
      </c>
      <c r="E141" s="1" t="s">
        <v>15373</v>
      </c>
      <c r="F141" s="1" t="s">
        <v>15374</v>
      </c>
      <c r="G141" s="1">
        <v>478.0</v>
      </c>
      <c r="H141" s="1" t="str">
        <f t="shared" si="1"/>
        <v>მავრიტანია - MRT</v>
      </c>
    </row>
    <row r="142">
      <c r="A142" s="5">
        <v>44193.459756944445</v>
      </c>
      <c r="B142" s="1" t="s">
        <v>15375</v>
      </c>
      <c r="C142" s="1" t="s">
        <v>15376</v>
      </c>
      <c r="D142" s="1" t="s">
        <v>15377</v>
      </c>
      <c r="E142" s="1" t="s">
        <v>15378</v>
      </c>
      <c r="F142" s="1" t="s">
        <v>15379</v>
      </c>
      <c r="G142" s="1">
        <v>480.0</v>
      </c>
      <c r="H142" s="1" t="str">
        <f t="shared" si="1"/>
        <v>მავრიკი - MUS</v>
      </c>
    </row>
    <row r="143">
      <c r="A143" s="5">
        <v>44193.45976851852</v>
      </c>
      <c r="B143" s="1" t="s">
        <v>15380</v>
      </c>
      <c r="C143" s="1" t="s">
        <v>15381</v>
      </c>
      <c r="D143" s="1" t="s">
        <v>15382</v>
      </c>
      <c r="E143" s="1" t="s">
        <v>15383</v>
      </c>
      <c r="F143" s="1" t="s">
        <v>15384</v>
      </c>
      <c r="G143" s="1">
        <v>175.0</v>
      </c>
      <c r="H143" s="1" t="str">
        <f t="shared" si="1"/>
        <v>მეიოტი - MYT</v>
      </c>
    </row>
    <row r="144">
      <c r="A144" s="5">
        <v>44193.45978009259</v>
      </c>
      <c r="B144" s="1" t="s">
        <v>15385</v>
      </c>
      <c r="C144" s="1" t="s">
        <v>15386</v>
      </c>
      <c r="D144" s="1" t="s">
        <v>15387</v>
      </c>
      <c r="E144" s="1" t="s">
        <v>15388</v>
      </c>
      <c r="F144" s="1" t="s">
        <v>15389</v>
      </c>
      <c r="G144" s="1">
        <v>484.0</v>
      </c>
      <c r="H144" s="1" t="str">
        <f t="shared" si="1"/>
        <v>მექსიკა - MEX</v>
      </c>
    </row>
    <row r="145">
      <c r="A145" s="5">
        <v>44193.45979166667</v>
      </c>
      <c r="B145" s="1" t="s">
        <v>15390</v>
      </c>
      <c r="C145" s="1" t="s">
        <v>15391</v>
      </c>
      <c r="D145" s="1" t="s">
        <v>15392</v>
      </c>
      <c r="E145" s="1" t="s">
        <v>15393</v>
      </c>
      <c r="F145" s="1" t="s">
        <v>15394</v>
      </c>
      <c r="G145" s="1">
        <v>583.0</v>
      </c>
      <c r="H145" s="1" t="str">
        <f t="shared" si="1"/>
        <v>მიკრონეზია - FSM</v>
      </c>
    </row>
    <row r="146">
      <c r="A146" s="5">
        <v>44193.45980324074</v>
      </c>
      <c r="B146" s="1" t="s">
        <v>15395</v>
      </c>
      <c r="C146" s="1" t="s">
        <v>15396</v>
      </c>
      <c r="D146" s="1" t="s">
        <v>15397</v>
      </c>
      <c r="E146" s="1" t="s">
        <v>15398</v>
      </c>
      <c r="F146" s="1" t="s">
        <v>15399</v>
      </c>
      <c r="G146" s="1">
        <v>498.0</v>
      </c>
      <c r="H146" s="1" t="str">
        <f t="shared" si="1"/>
        <v>მოლდოვა - MDA</v>
      </c>
    </row>
    <row r="147">
      <c r="A147" s="5">
        <v>44193.459814814814</v>
      </c>
      <c r="B147" s="1" t="s">
        <v>15400</v>
      </c>
      <c r="C147" s="1" t="s">
        <v>15401</v>
      </c>
      <c r="D147" s="1" t="s">
        <v>15402</v>
      </c>
      <c r="E147" s="1" t="s">
        <v>15403</v>
      </c>
      <c r="F147" s="1" t="s">
        <v>15404</v>
      </c>
      <c r="G147" s="1">
        <v>492.0</v>
      </c>
      <c r="H147" s="1" t="str">
        <f t="shared" si="1"/>
        <v>მონაკო - MCO</v>
      </c>
    </row>
    <row r="148">
      <c r="A148" s="5">
        <v>44193.45983796296</v>
      </c>
      <c r="B148" s="1" t="s">
        <v>15405</v>
      </c>
      <c r="C148" s="1" t="s">
        <v>15406</v>
      </c>
      <c r="D148" s="1" t="s">
        <v>15407</v>
      </c>
      <c r="E148" s="1" t="s">
        <v>15408</v>
      </c>
      <c r="F148" s="1" t="s">
        <v>15409</v>
      </c>
      <c r="G148" s="1">
        <v>496.0</v>
      </c>
      <c r="H148" s="1" t="str">
        <f t="shared" si="1"/>
        <v>მონგოლეთი - MNG</v>
      </c>
    </row>
    <row r="149">
      <c r="A149" s="5">
        <v>44193.45984953704</v>
      </c>
      <c r="B149" s="1" t="s">
        <v>15410</v>
      </c>
      <c r="C149" s="1" t="s">
        <v>15411</v>
      </c>
      <c r="D149" s="1" t="s">
        <v>15412</v>
      </c>
      <c r="E149" s="1" t="s">
        <v>15413</v>
      </c>
      <c r="F149" s="1" t="s">
        <v>15414</v>
      </c>
      <c r="G149" s="1">
        <v>499.0</v>
      </c>
      <c r="H149" s="1" t="str">
        <f t="shared" si="1"/>
        <v>მონტენეგრო - MNE</v>
      </c>
    </row>
    <row r="150">
      <c r="A150" s="5">
        <v>44193.459861111114</v>
      </c>
      <c r="B150" s="1" t="s">
        <v>15415</v>
      </c>
      <c r="C150" s="1" t="s">
        <v>15416</v>
      </c>
      <c r="D150" s="1" t="s">
        <v>15417</v>
      </c>
      <c r="E150" s="1" t="s">
        <v>15418</v>
      </c>
      <c r="F150" s="1" t="s">
        <v>15419</v>
      </c>
      <c r="G150" s="1">
        <v>500.0</v>
      </c>
      <c r="H150" s="1" t="str">
        <f t="shared" si="1"/>
        <v>მონსერატი - MSR</v>
      </c>
    </row>
    <row r="151">
      <c r="A151" s="5">
        <v>44193.459872685184</v>
      </c>
      <c r="B151" s="1" t="s">
        <v>15420</v>
      </c>
      <c r="C151" s="1" t="s">
        <v>15421</v>
      </c>
      <c r="D151" s="1" t="s">
        <v>15422</v>
      </c>
      <c r="E151" s="1" t="s">
        <v>15423</v>
      </c>
      <c r="F151" s="1" t="s">
        <v>15424</v>
      </c>
      <c r="G151" s="1">
        <v>504.0</v>
      </c>
      <c r="H151" s="1" t="str">
        <f t="shared" si="1"/>
        <v>მაროკო - MAR</v>
      </c>
    </row>
    <row r="152">
      <c r="A152" s="5">
        <v>44193.45988425926</v>
      </c>
      <c r="B152" s="1" t="s">
        <v>15425</v>
      </c>
      <c r="C152" s="1" t="s">
        <v>15426</v>
      </c>
      <c r="D152" s="1" t="s">
        <v>15427</v>
      </c>
      <c r="E152" s="1" t="s">
        <v>15428</v>
      </c>
      <c r="F152" s="1" t="s">
        <v>15429</v>
      </c>
      <c r="G152" s="1">
        <v>508.0</v>
      </c>
      <c r="H152" s="1" t="str">
        <f t="shared" si="1"/>
        <v>მოზამბიკი - MOZ</v>
      </c>
    </row>
    <row r="153">
      <c r="A153" s="5">
        <v>44193.45989583333</v>
      </c>
      <c r="B153" s="1" t="s">
        <v>15430</v>
      </c>
      <c r="C153" s="1" t="s">
        <v>15431</v>
      </c>
      <c r="D153" s="1" t="s">
        <v>15432</v>
      </c>
      <c r="E153" s="1" t="s">
        <v>15433</v>
      </c>
      <c r="F153" s="1" t="s">
        <v>15434</v>
      </c>
      <c r="G153" s="1">
        <v>104.0</v>
      </c>
      <c r="H153" s="1" t="str">
        <f t="shared" si="1"/>
        <v>მიანმა - MMR</v>
      </c>
    </row>
    <row r="154">
      <c r="A154" s="5">
        <v>44193.45990740741</v>
      </c>
      <c r="B154" s="1" t="s">
        <v>15435</v>
      </c>
      <c r="C154" s="1" t="s">
        <v>15436</v>
      </c>
      <c r="D154" s="1" t="s">
        <v>15437</v>
      </c>
      <c r="E154" s="1" t="s">
        <v>15438</v>
      </c>
      <c r="F154" s="1" t="s">
        <v>15439</v>
      </c>
      <c r="G154" s="1">
        <v>516.0</v>
      </c>
      <c r="H154" s="1" t="str">
        <f t="shared" si="1"/>
        <v>ნამიბია - NAM</v>
      </c>
    </row>
    <row r="155">
      <c r="A155" s="5">
        <v>44193.45993055555</v>
      </c>
      <c r="B155" s="1" t="s">
        <v>15440</v>
      </c>
      <c r="C155" s="1" t="s">
        <v>15441</v>
      </c>
      <c r="D155" s="1" t="s">
        <v>15442</v>
      </c>
      <c r="E155" s="1" t="s">
        <v>15443</v>
      </c>
      <c r="F155" s="1" t="s">
        <v>15444</v>
      </c>
      <c r="G155" s="1">
        <v>520.0</v>
      </c>
      <c r="H155" s="1" t="str">
        <f t="shared" si="1"/>
        <v>ნაურუ - NRU</v>
      </c>
    </row>
    <row r="156">
      <c r="A156" s="5">
        <v>44193.45994212963</v>
      </c>
      <c r="B156" s="1" t="s">
        <v>15445</v>
      </c>
      <c r="C156" s="1" t="s">
        <v>15446</v>
      </c>
      <c r="D156" s="1" t="s">
        <v>15447</v>
      </c>
      <c r="E156" s="1" t="s">
        <v>15448</v>
      </c>
      <c r="F156" s="1" t="s">
        <v>15449</v>
      </c>
      <c r="G156" s="1">
        <v>524.0</v>
      </c>
      <c r="H156" s="1" t="str">
        <f t="shared" si="1"/>
        <v>ნეპალი - NPL</v>
      </c>
    </row>
    <row r="157">
      <c r="A157" s="5">
        <v>44193.45995370371</v>
      </c>
      <c r="B157" s="1" t="s">
        <v>15450</v>
      </c>
      <c r="C157" s="1" t="s">
        <v>15451</v>
      </c>
      <c r="D157" s="1" t="s">
        <v>15452</v>
      </c>
      <c r="E157" s="1" t="s">
        <v>15453</v>
      </c>
      <c r="F157" s="1" t="s">
        <v>15454</v>
      </c>
      <c r="G157" s="1">
        <v>528.0</v>
      </c>
      <c r="H157" s="1" t="str">
        <f t="shared" si="1"/>
        <v>ნიდერლანდები - NLD</v>
      </c>
    </row>
    <row r="158">
      <c r="A158" s="5">
        <v>44193.459965277776</v>
      </c>
      <c r="B158" s="1" t="s">
        <v>15455</v>
      </c>
      <c r="C158" s="1" t="s">
        <v>15456</v>
      </c>
      <c r="D158" s="1" t="s">
        <v>15457</v>
      </c>
      <c r="E158" s="1" t="s">
        <v>15458</v>
      </c>
      <c r="F158" s="1" t="s">
        <v>15459</v>
      </c>
      <c r="G158" s="1">
        <v>530.0</v>
      </c>
      <c r="H158" s="1" t="str">
        <f t="shared" si="1"/>
        <v>ნიდერლანდების ანტილები - ANT</v>
      </c>
    </row>
    <row r="159">
      <c r="A159" s="5">
        <v>44193.45998842592</v>
      </c>
      <c r="B159" s="1" t="s">
        <v>15460</v>
      </c>
      <c r="C159" s="1" t="s">
        <v>15461</v>
      </c>
      <c r="D159" s="1" t="s">
        <v>15462</v>
      </c>
      <c r="E159" s="1" t="s">
        <v>15463</v>
      </c>
      <c r="F159" s="1" t="s">
        <v>15464</v>
      </c>
      <c r="G159" s="1">
        <v>540.0</v>
      </c>
      <c r="H159" s="1" t="str">
        <f t="shared" si="1"/>
        <v>ახალი კალედონია - NCL</v>
      </c>
    </row>
    <row r="160">
      <c r="A160" s="5">
        <v>44193.46</v>
      </c>
      <c r="B160" s="1" t="s">
        <v>15465</v>
      </c>
      <c r="C160" s="1" t="s">
        <v>15466</v>
      </c>
      <c r="D160" s="1" t="s">
        <v>15467</v>
      </c>
      <c r="E160" s="1" t="s">
        <v>15468</v>
      </c>
      <c r="F160" s="1" t="s">
        <v>15469</v>
      </c>
      <c r="G160" s="1">
        <v>554.0</v>
      </c>
      <c r="H160" s="1" t="str">
        <f t="shared" si="1"/>
        <v>ახალი ზელანდია - NZL</v>
      </c>
    </row>
    <row r="161">
      <c r="A161" s="5">
        <v>44193.460011574076</v>
      </c>
      <c r="B161" s="1" t="s">
        <v>15470</v>
      </c>
      <c r="C161" s="1" t="s">
        <v>15471</v>
      </c>
      <c r="D161" s="1" t="s">
        <v>15472</v>
      </c>
      <c r="E161" s="1" t="s">
        <v>15473</v>
      </c>
      <c r="F161" s="1" t="s">
        <v>15474</v>
      </c>
      <c r="G161" s="1">
        <v>558.0</v>
      </c>
      <c r="H161" s="1" t="str">
        <f t="shared" si="1"/>
        <v>ნიკარაგუა - NIC</v>
      </c>
    </row>
    <row r="162">
      <c r="A162" s="5">
        <v>44193.460023148145</v>
      </c>
      <c r="B162" s="1" t="s">
        <v>15475</v>
      </c>
      <c r="C162" s="1" t="s">
        <v>15476</v>
      </c>
      <c r="D162" s="1" t="s">
        <v>15477</v>
      </c>
      <c r="E162" s="1" t="s">
        <v>15478</v>
      </c>
      <c r="F162" s="1" t="s">
        <v>15479</v>
      </c>
      <c r="G162" s="1">
        <v>562.0</v>
      </c>
      <c r="H162" s="1" t="str">
        <f t="shared" si="1"/>
        <v>ნიგერი - NER</v>
      </c>
    </row>
    <row r="163">
      <c r="A163" s="5">
        <v>44193.46003472222</v>
      </c>
      <c r="B163" s="1" t="s">
        <v>15480</v>
      </c>
      <c r="C163" s="1" t="s">
        <v>15481</v>
      </c>
      <c r="D163" s="1" t="s">
        <v>15482</v>
      </c>
      <c r="E163" s="1" t="s">
        <v>15483</v>
      </c>
      <c r="F163" s="1" t="s">
        <v>15484</v>
      </c>
      <c r="G163" s="1">
        <v>566.0</v>
      </c>
      <c r="H163" s="1" t="str">
        <f t="shared" si="1"/>
        <v>ნიგერია - NGA</v>
      </c>
    </row>
    <row r="164">
      <c r="A164" s="5">
        <v>44193.46005787037</v>
      </c>
      <c r="B164" s="1" t="s">
        <v>15485</v>
      </c>
      <c r="C164" s="1" t="s">
        <v>15486</v>
      </c>
      <c r="D164" s="1" t="s">
        <v>15487</v>
      </c>
      <c r="E164" s="1" t="s">
        <v>15488</v>
      </c>
      <c r="F164" s="1" t="s">
        <v>15489</v>
      </c>
      <c r="G164" s="1">
        <v>570.0</v>
      </c>
      <c r="H164" s="1" t="str">
        <f t="shared" si="1"/>
        <v>ნიუე - NIU</v>
      </c>
    </row>
    <row r="165">
      <c r="A165" s="5">
        <v>44193.460069444445</v>
      </c>
      <c r="B165" s="1" t="s">
        <v>15490</v>
      </c>
      <c r="C165" s="1" t="s">
        <v>15491</v>
      </c>
      <c r="D165" s="1" t="s">
        <v>15492</v>
      </c>
      <c r="E165" s="1" t="s">
        <v>15493</v>
      </c>
      <c r="F165" s="1" t="s">
        <v>15494</v>
      </c>
      <c r="G165" s="1">
        <v>574.0</v>
      </c>
      <c r="H165" s="1" t="str">
        <f t="shared" si="1"/>
        <v>ნორფოლკი - NFK</v>
      </c>
    </row>
    <row r="166">
      <c r="A166" s="5">
        <v>44193.46008101852</v>
      </c>
      <c r="B166" s="1" t="s">
        <v>15495</v>
      </c>
      <c r="C166" s="1" t="s">
        <v>15496</v>
      </c>
      <c r="D166" s="1" t="s">
        <v>15497</v>
      </c>
      <c r="E166" s="1" t="s">
        <v>15498</v>
      </c>
      <c r="F166" s="1" t="s">
        <v>15499</v>
      </c>
      <c r="G166" s="1">
        <v>580.0</v>
      </c>
      <c r="H166" s="1" t="str">
        <f t="shared" si="1"/>
        <v>ჩრდილოეთი მარიანის კუნძულები - MNP</v>
      </c>
    </row>
    <row r="167">
      <c r="A167" s="5">
        <v>44193.46009259259</v>
      </c>
      <c r="B167" s="1" t="s">
        <v>15500</v>
      </c>
      <c r="C167" s="1" t="s">
        <v>15501</v>
      </c>
      <c r="D167" s="1" t="s">
        <v>15502</v>
      </c>
      <c r="E167" s="1" t="s">
        <v>15503</v>
      </c>
      <c r="F167" s="1" t="s">
        <v>15504</v>
      </c>
      <c r="G167" s="1">
        <v>578.0</v>
      </c>
      <c r="H167" s="1" t="str">
        <f t="shared" si="1"/>
        <v>ნორვეგია - NOR</v>
      </c>
    </row>
    <row r="168">
      <c r="A168" s="5">
        <v>44193.46010416667</v>
      </c>
      <c r="B168" s="1" t="s">
        <v>15505</v>
      </c>
      <c r="C168" s="1" t="s">
        <v>15506</v>
      </c>
      <c r="D168" s="1" t="s">
        <v>15507</v>
      </c>
      <c r="E168" s="1" t="s">
        <v>15508</v>
      </c>
      <c r="F168" s="1" t="s">
        <v>15509</v>
      </c>
      <c r="G168" s="1">
        <v>512.0</v>
      </c>
      <c r="H168" s="1" t="str">
        <f t="shared" si="1"/>
        <v>ომანი - OMN</v>
      </c>
    </row>
    <row r="169">
      <c r="A169" s="5">
        <v>44193.460127314815</v>
      </c>
      <c r="B169" s="1" t="s">
        <v>15510</v>
      </c>
      <c r="C169" s="1" t="s">
        <v>15511</v>
      </c>
      <c r="D169" s="1" t="s">
        <v>15512</v>
      </c>
      <c r="E169" s="1" t="s">
        <v>15513</v>
      </c>
      <c r="F169" s="1" t="s">
        <v>15514</v>
      </c>
      <c r="G169" s="1">
        <v>586.0</v>
      </c>
      <c r="H169" s="1" t="str">
        <f t="shared" si="1"/>
        <v>პაკისტანი - PAK</v>
      </c>
    </row>
    <row r="170">
      <c r="A170" s="5">
        <v>44193.46013888889</v>
      </c>
      <c r="B170" s="1" t="s">
        <v>15515</v>
      </c>
      <c r="C170" s="1" t="s">
        <v>15516</v>
      </c>
      <c r="D170" s="1" t="s">
        <v>15517</v>
      </c>
      <c r="E170" s="1" t="s">
        <v>15518</v>
      </c>
      <c r="F170" s="1" t="s">
        <v>15519</v>
      </c>
      <c r="G170" s="1">
        <v>585.0</v>
      </c>
      <c r="H170" s="1" t="str">
        <f t="shared" si="1"/>
        <v>პალაუ - PLW</v>
      </c>
    </row>
    <row r="171">
      <c r="A171" s="5">
        <v>44193.46015046296</v>
      </c>
      <c r="B171" s="1" t="s">
        <v>15520</v>
      </c>
      <c r="C171" s="1" t="s">
        <v>15521</v>
      </c>
      <c r="D171" s="1" t="s">
        <v>15522</v>
      </c>
      <c r="E171" s="1" t="s">
        <v>15523</v>
      </c>
      <c r="F171" s="1" t="s">
        <v>15524</v>
      </c>
      <c r="G171" s="1">
        <v>275.0</v>
      </c>
      <c r="H171" s="1" t="str">
        <f t="shared" si="1"/>
        <v>პალესტინის ტერიტორიები - PSE</v>
      </c>
    </row>
    <row r="172">
      <c r="A172" s="5">
        <v>44193.46016203704</v>
      </c>
      <c r="B172" s="1" t="s">
        <v>15525</v>
      </c>
      <c r="C172" s="1" t="s">
        <v>15526</v>
      </c>
      <c r="D172" s="1" t="s">
        <v>15527</v>
      </c>
      <c r="E172" s="1" t="s">
        <v>15528</v>
      </c>
      <c r="F172" s="1" t="s">
        <v>15529</v>
      </c>
      <c r="G172" s="1">
        <v>591.0</v>
      </c>
      <c r="H172" s="1" t="str">
        <f t="shared" si="1"/>
        <v>პანამა - PAN</v>
      </c>
    </row>
    <row r="173">
      <c r="A173" s="5">
        <v>44193.460173611114</v>
      </c>
      <c r="B173" s="1" t="s">
        <v>15530</v>
      </c>
      <c r="C173" s="1" t="s">
        <v>15531</v>
      </c>
      <c r="D173" s="1" t="s">
        <v>15532</v>
      </c>
      <c r="E173" s="1" t="s">
        <v>15533</v>
      </c>
      <c r="F173" s="1" t="s">
        <v>15534</v>
      </c>
      <c r="G173" s="1">
        <v>598.0</v>
      </c>
      <c r="H173" s="1" t="str">
        <f t="shared" si="1"/>
        <v>პაპუა - ახალგვინეა                - PNG</v>
      </c>
    </row>
    <row r="174">
      <c r="A174" s="5">
        <v>44193.460185185184</v>
      </c>
      <c r="B174" s="1" t="s">
        <v>15535</v>
      </c>
      <c r="C174" s="1" t="s">
        <v>15536</v>
      </c>
      <c r="D174" s="1" t="s">
        <v>15537</v>
      </c>
      <c r="E174" s="1" t="s">
        <v>15538</v>
      </c>
      <c r="F174" s="1" t="s">
        <v>15539</v>
      </c>
      <c r="G174" s="1">
        <v>600.0</v>
      </c>
      <c r="H174" s="1" t="str">
        <f t="shared" si="1"/>
        <v>პარაგვაი - PRY</v>
      </c>
    </row>
    <row r="175">
      <c r="A175" s="5">
        <v>44193.46020833333</v>
      </c>
      <c r="B175" s="1" t="s">
        <v>15540</v>
      </c>
      <c r="C175" s="1" t="s">
        <v>15541</v>
      </c>
      <c r="D175" s="1" t="s">
        <v>15542</v>
      </c>
      <c r="E175" s="1" t="s">
        <v>15543</v>
      </c>
      <c r="F175" s="1" t="s">
        <v>15544</v>
      </c>
      <c r="G175" s="1">
        <v>604.0</v>
      </c>
      <c r="H175" s="1" t="str">
        <f t="shared" si="1"/>
        <v>პერუ - PER</v>
      </c>
    </row>
    <row r="176">
      <c r="A176" s="5">
        <v>44193.46021990741</v>
      </c>
      <c r="B176" s="1" t="s">
        <v>15545</v>
      </c>
      <c r="C176" s="1" t="s">
        <v>15546</v>
      </c>
      <c r="D176" s="1" t="s">
        <v>15547</v>
      </c>
      <c r="E176" s="1" t="s">
        <v>15548</v>
      </c>
      <c r="F176" s="1" t="s">
        <v>15549</v>
      </c>
      <c r="G176" s="1">
        <v>608.0</v>
      </c>
      <c r="H176" s="1" t="str">
        <f t="shared" si="1"/>
        <v>ფილიპინები - PHL</v>
      </c>
    </row>
    <row r="177">
      <c r="A177" s="5">
        <v>44193.460231481484</v>
      </c>
      <c r="B177" s="1" t="s">
        <v>15550</v>
      </c>
      <c r="C177" s="1" t="s">
        <v>15551</v>
      </c>
      <c r="D177" s="1" t="s">
        <v>15552</v>
      </c>
      <c r="E177" s="1" t="s">
        <v>15553</v>
      </c>
      <c r="F177" s="1" t="s">
        <v>15554</v>
      </c>
      <c r="G177" s="1">
        <v>612.0</v>
      </c>
      <c r="H177" s="1" t="str">
        <f t="shared" si="1"/>
        <v>პიტკერნი - PCN</v>
      </c>
    </row>
    <row r="178">
      <c r="A178" s="5">
        <v>44193.46024305555</v>
      </c>
      <c r="B178" s="1" t="s">
        <v>15555</v>
      </c>
      <c r="C178" s="1" t="s">
        <v>15556</v>
      </c>
      <c r="D178" s="1" t="s">
        <v>15557</v>
      </c>
      <c r="E178" s="1" t="s">
        <v>15558</v>
      </c>
      <c r="F178" s="1" t="s">
        <v>15559</v>
      </c>
      <c r="G178" s="1">
        <v>616.0</v>
      </c>
      <c r="H178" s="1" t="str">
        <f t="shared" si="1"/>
        <v>პოლონეთი - POL</v>
      </c>
    </row>
    <row r="179">
      <c r="A179" s="5">
        <v>44193.46025462963</v>
      </c>
      <c r="B179" s="1" t="s">
        <v>15560</v>
      </c>
      <c r="C179" s="1" t="s">
        <v>15561</v>
      </c>
      <c r="D179" s="1" t="s">
        <v>15562</v>
      </c>
      <c r="E179" s="1" t="s">
        <v>15563</v>
      </c>
      <c r="F179" s="1" t="s">
        <v>15564</v>
      </c>
      <c r="G179" s="1">
        <v>620.0</v>
      </c>
      <c r="H179" s="1" t="str">
        <f t="shared" si="1"/>
        <v>პორტუგალია - PRT</v>
      </c>
    </row>
    <row r="180">
      <c r="A180" s="5">
        <v>44193.46026620371</v>
      </c>
      <c r="B180" s="1" t="s">
        <v>15565</v>
      </c>
      <c r="C180" s="1" t="s">
        <v>15566</v>
      </c>
      <c r="D180" s="1" t="s">
        <v>15567</v>
      </c>
      <c r="E180" s="1" t="s">
        <v>15568</v>
      </c>
      <c r="F180" s="1" t="s">
        <v>15569</v>
      </c>
      <c r="G180" s="1">
        <v>630.0</v>
      </c>
      <c r="H180" s="1" t="str">
        <f t="shared" si="1"/>
        <v>პუერტორიკო     - PRI</v>
      </c>
    </row>
    <row r="181">
      <c r="A181" s="5">
        <v>44193.46028935185</v>
      </c>
      <c r="B181" s="1" t="s">
        <v>15570</v>
      </c>
      <c r="C181" s="1" t="s">
        <v>15571</v>
      </c>
      <c r="D181" s="1" t="s">
        <v>15572</v>
      </c>
      <c r="E181" s="1" t="s">
        <v>15573</v>
      </c>
      <c r="F181" s="1" t="s">
        <v>15574</v>
      </c>
      <c r="G181" s="1">
        <v>634.0</v>
      </c>
      <c r="H181" s="1" t="str">
        <f t="shared" si="1"/>
        <v>ყატარი - QAT</v>
      </c>
    </row>
    <row r="182">
      <c r="A182" s="5">
        <v>44193.46030092592</v>
      </c>
      <c r="B182" s="1" t="s">
        <v>15575</v>
      </c>
      <c r="C182" s="1" t="s">
        <v>15576</v>
      </c>
      <c r="D182" s="1" t="s">
        <v>15577</v>
      </c>
      <c r="E182" s="1" t="s">
        <v>15578</v>
      </c>
      <c r="F182" s="1" t="s">
        <v>15579</v>
      </c>
      <c r="G182" s="1">
        <v>638.0</v>
      </c>
      <c r="H182" s="1" t="str">
        <f t="shared" si="1"/>
        <v>რეიუნიონი - REU</v>
      </c>
    </row>
    <row r="183">
      <c r="A183" s="5">
        <v>44193.4603125</v>
      </c>
      <c r="B183" s="1" t="s">
        <v>15580</v>
      </c>
      <c r="C183" s="1" t="s">
        <v>15581</v>
      </c>
      <c r="D183" s="1" t="s">
        <v>15582</v>
      </c>
      <c r="E183" s="1" t="s">
        <v>15583</v>
      </c>
      <c r="F183" s="1" t="s">
        <v>15584</v>
      </c>
      <c r="G183" s="1">
        <v>642.0</v>
      </c>
      <c r="H183" s="1" t="str">
        <f t="shared" si="1"/>
        <v>რუმინეთი - ROU</v>
      </c>
    </row>
    <row r="184">
      <c r="A184" s="5">
        <v>44193.460324074076</v>
      </c>
      <c r="B184" s="1" t="s">
        <v>9392</v>
      </c>
      <c r="C184" s="1" t="s">
        <v>15585</v>
      </c>
      <c r="D184" s="1" t="s">
        <v>15586</v>
      </c>
      <c r="E184" s="1" t="s">
        <v>15587</v>
      </c>
      <c r="F184" s="1" t="s">
        <v>15588</v>
      </c>
      <c r="G184" s="1">
        <v>643.0</v>
      </c>
      <c r="H184" s="1" t="str">
        <f t="shared" si="1"/>
        <v>რუსეთი - RUS</v>
      </c>
    </row>
    <row r="185">
      <c r="A185" s="5">
        <v>44193.460335648146</v>
      </c>
      <c r="B185" s="1" t="s">
        <v>15589</v>
      </c>
      <c r="C185" s="1" t="s">
        <v>15590</v>
      </c>
      <c r="D185" s="1" t="s">
        <v>15591</v>
      </c>
      <c r="E185" s="1" t="s">
        <v>15592</v>
      </c>
      <c r="F185" s="1" t="s">
        <v>15593</v>
      </c>
      <c r="G185" s="1">
        <v>646.0</v>
      </c>
      <c r="H185" s="1" t="str">
        <f t="shared" si="1"/>
        <v>რუანდა - RWA</v>
      </c>
    </row>
    <row r="186">
      <c r="A186" s="5">
        <v>44193.46034722222</v>
      </c>
      <c r="B186" s="1" t="s">
        <v>15594</v>
      </c>
      <c r="C186" s="1" t="s">
        <v>15595</v>
      </c>
      <c r="D186" s="1" t="s">
        <v>15596</v>
      </c>
      <c r="E186" s="1" t="s">
        <v>15597</v>
      </c>
      <c r="F186" s="1" t="s">
        <v>15598</v>
      </c>
      <c r="G186" s="1">
        <v>652.0</v>
      </c>
      <c r="H186" s="1" t="str">
        <f t="shared" si="1"/>
        <v>სენ-ბართელმი - BLM</v>
      </c>
    </row>
    <row r="187">
      <c r="A187" s="5">
        <v>44193.46037037037</v>
      </c>
      <c r="B187" s="1" t="s">
        <v>15599</v>
      </c>
      <c r="C187" s="1" t="s">
        <v>15600</v>
      </c>
      <c r="D187" s="1" t="s">
        <v>15601</v>
      </c>
      <c r="E187" s="1" t="s">
        <v>15602</v>
      </c>
      <c r="F187" s="1" t="s">
        <v>15603</v>
      </c>
      <c r="G187" s="1">
        <v>654.0</v>
      </c>
      <c r="H187" s="1" t="str">
        <f t="shared" si="1"/>
        <v>სენტელენა - SHN</v>
      </c>
    </row>
    <row r="188">
      <c r="A188" s="5">
        <v>44193.460381944446</v>
      </c>
      <c r="B188" s="1" t="s">
        <v>15604</v>
      </c>
      <c r="C188" s="1" t="s">
        <v>15605</v>
      </c>
      <c r="D188" s="1" t="s">
        <v>15606</v>
      </c>
      <c r="E188" s="1" t="s">
        <v>15607</v>
      </c>
      <c r="F188" s="1" t="s">
        <v>15608</v>
      </c>
      <c r="G188" s="1">
        <v>659.0</v>
      </c>
      <c r="H188" s="1" t="str">
        <f t="shared" si="1"/>
        <v>სენტკიტს-ნევისი                - KNA</v>
      </c>
    </row>
    <row r="189">
      <c r="A189" s="5">
        <v>44193.460393518515</v>
      </c>
      <c r="B189" s="1" t="s">
        <v>15609</v>
      </c>
      <c r="C189" s="1" t="s">
        <v>15610</v>
      </c>
      <c r="D189" s="1" t="s">
        <v>15611</v>
      </c>
      <c r="E189" s="1" t="s">
        <v>15612</v>
      </c>
      <c r="F189" s="1" t="s">
        <v>15613</v>
      </c>
      <c r="G189" s="1">
        <v>662.0</v>
      </c>
      <c r="H189" s="1" t="str">
        <f t="shared" si="1"/>
        <v>სენტლუსია          - LCA</v>
      </c>
    </row>
    <row r="190">
      <c r="A190" s="5">
        <v>44193.46040509259</v>
      </c>
      <c r="B190" s="1" t="s">
        <v>15614</v>
      </c>
      <c r="C190" s="1" t="s">
        <v>15615</v>
      </c>
      <c r="D190" s="1" t="s">
        <v>15616</v>
      </c>
      <c r="E190" s="1" t="s">
        <v>15617</v>
      </c>
      <c r="F190" s="1" t="s">
        <v>15618</v>
      </c>
      <c r="G190" s="1">
        <v>663.0</v>
      </c>
      <c r="H190" s="1" t="str">
        <f t="shared" si="1"/>
        <v>სენ-მარტენი - MAF</v>
      </c>
    </row>
    <row r="191">
      <c r="A191" s="5">
        <v>44193.46041666667</v>
      </c>
      <c r="B191" s="1" t="s">
        <v>15619</v>
      </c>
      <c r="C191" s="1" t="s">
        <v>15620</v>
      </c>
      <c r="D191" s="1" t="s">
        <v>15621</v>
      </c>
      <c r="E191" s="1" t="s">
        <v>15622</v>
      </c>
      <c r="F191" s="1" t="s">
        <v>15623</v>
      </c>
      <c r="G191" s="1">
        <v>666.0</v>
      </c>
      <c r="H191" s="1" t="str">
        <f t="shared" si="1"/>
        <v>სენპიერ-მიკელონი - SPM</v>
      </c>
    </row>
    <row r="192">
      <c r="A192" s="5">
        <v>44193.46042824074</v>
      </c>
      <c r="B192" s="1" t="s">
        <v>15624</v>
      </c>
      <c r="C192" s="1" t="s">
        <v>15625</v>
      </c>
      <c r="D192" s="1" t="s">
        <v>15626</v>
      </c>
      <c r="E192" s="1" t="s">
        <v>15627</v>
      </c>
      <c r="F192" s="1" t="s">
        <v>15628</v>
      </c>
      <c r="G192" s="1">
        <v>670.0</v>
      </c>
      <c r="H192" s="1" t="str">
        <f t="shared" si="1"/>
        <v>სენტვინსენტ-გრენადინები - VCT</v>
      </c>
    </row>
    <row r="193">
      <c r="A193" s="5">
        <v>44193.460439814815</v>
      </c>
      <c r="B193" s="1" t="s">
        <v>15629</v>
      </c>
      <c r="C193" s="1" t="s">
        <v>15630</v>
      </c>
      <c r="D193" s="1" t="s">
        <v>15631</v>
      </c>
      <c r="E193" s="1" t="s">
        <v>15632</v>
      </c>
      <c r="F193" s="1" t="s">
        <v>15633</v>
      </c>
      <c r="G193" s="1">
        <v>882.0</v>
      </c>
      <c r="H193" s="1" t="str">
        <f t="shared" si="1"/>
        <v>სამოა - WSM</v>
      </c>
    </row>
    <row r="194">
      <c r="A194" s="5">
        <v>44193.46046296296</v>
      </c>
      <c r="B194" s="1" t="s">
        <v>15634</v>
      </c>
      <c r="C194" s="1" t="s">
        <v>15635</v>
      </c>
      <c r="D194" s="1" t="s">
        <v>15636</v>
      </c>
      <c r="E194" s="1" t="s">
        <v>15637</v>
      </c>
      <c r="F194" s="1" t="s">
        <v>15638</v>
      </c>
      <c r="G194" s="1">
        <v>674.0</v>
      </c>
      <c r="H194" s="1" t="str">
        <f t="shared" si="1"/>
        <v>სანმარინო            - SMR</v>
      </c>
    </row>
    <row r="195">
      <c r="A195" s="5">
        <v>44193.46047453704</v>
      </c>
      <c r="B195" s="1" t="s">
        <v>15639</v>
      </c>
      <c r="C195" s="1" t="s">
        <v>15640</v>
      </c>
      <c r="D195" s="1" t="s">
        <v>15641</v>
      </c>
      <c r="E195" s="1" t="s">
        <v>15642</v>
      </c>
      <c r="F195" s="1" t="s">
        <v>15643</v>
      </c>
      <c r="G195" s="1">
        <v>678.0</v>
      </c>
      <c r="H195" s="1" t="str">
        <f t="shared" si="1"/>
        <v>საუტომა-პრენსიპა - STP</v>
      </c>
    </row>
    <row r="196">
      <c r="A196" s="5">
        <v>44193.460486111115</v>
      </c>
      <c r="B196" s="1" t="s">
        <v>6278</v>
      </c>
      <c r="C196" s="1" t="s">
        <v>15644</v>
      </c>
      <c r="D196" s="1" t="s">
        <v>15645</v>
      </c>
      <c r="E196" s="1" t="s">
        <v>15646</v>
      </c>
      <c r="F196" s="1" t="s">
        <v>15647</v>
      </c>
      <c r="G196" s="1">
        <v>682.0</v>
      </c>
      <c r="H196" s="1" t="str">
        <f t="shared" si="1"/>
        <v>საუდების არაბეთი - SAU</v>
      </c>
    </row>
    <row r="197">
      <c r="A197" s="5">
        <v>44193.460497685184</v>
      </c>
      <c r="B197" s="1" t="s">
        <v>15648</v>
      </c>
      <c r="C197" s="1" t="s">
        <v>15649</v>
      </c>
      <c r="D197" s="1" t="s">
        <v>15650</v>
      </c>
      <c r="E197" s="1" t="s">
        <v>15651</v>
      </c>
      <c r="F197" s="1" t="s">
        <v>15652</v>
      </c>
      <c r="G197" s="1">
        <v>686.0</v>
      </c>
      <c r="H197" s="1" t="str">
        <f t="shared" si="1"/>
        <v>სენეგალი - SEN</v>
      </c>
    </row>
    <row r="198">
      <c r="A198" s="5">
        <v>44193.46050925926</v>
      </c>
      <c r="B198" s="1" t="s">
        <v>15653</v>
      </c>
      <c r="C198" s="1" t="s">
        <v>15654</v>
      </c>
      <c r="D198" s="1" t="s">
        <v>15655</v>
      </c>
      <c r="E198" s="1" t="s">
        <v>15656</v>
      </c>
      <c r="F198" s="1" t="s">
        <v>15657</v>
      </c>
      <c r="G198" s="1">
        <v>688.0</v>
      </c>
      <c r="H198" s="1" t="str">
        <f t="shared" si="1"/>
        <v>სერბეთი - SRB</v>
      </c>
    </row>
    <row r="199">
      <c r="A199" s="5">
        <v>44193.46052083333</v>
      </c>
      <c r="B199" s="1" t="s">
        <v>15658</v>
      </c>
      <c r="C199" s="1" t="s">
        <v>15659</v>
      </c>
      <c r="D199" s="1" t="s">
        <v>15660</v>
      </c>
      <c r="E199" s="1" t="s">
        <v>15661</v>
      </c>
      <c r="F199" s="1" t="s">
        <v>15662</v>
      </c>
      <c r="G199" s="1">
        <v>690.0</v>
      </c>
      <c r="H199" s="1" t="str">
        <f t="shared" si="1"/>
        <v>სეიშელები - SYC</v>
      </c>
    </row>
    <row r="200">
      <c r="A200" s="5">
        <v>44193.46053240741</v>
      </c>
      <c r="B200" s="1" t="s">
        <v>15663</v>
      </c>
      <c r="C200" s="1" t="s">
        <v>15664</v>
      </c>
      <c r="D200" s="1" t="s">
        <v>15665</v>
      </c>
      <c r="E200" s="1" t="s">
        <v>15666</v>
      </c>
      <c r="F200" s="1" t="s">
        <v>15667</v>
      </c>
      <c r="G200" s="1">
        <v>694.0</v>
      </c>
      <c r="H200" s="1" t="str">
        <f t="shared" si="1"/>
        <v>სიერალეონე        - SLE</v>
      </c>
    </row>
    <row r="201">
      <c r="A201" s="5">
        <v>44193.460543981484</v>
      </c>
      <c r="B201" s="1" t="s">
        <v>15668</v>
      </c>
      <c r="C201" s="1" t="s">
        <v>15669</v>
      </c>
      <c r="D201" s="1" t="s">
        <v>15670</v>
      </c>
      <c r="E201" s="1" t="s">
        <v>15671</v>
      </c>
      <c r="F201" s="1" t="s">
        <v>15672</v>
      </c>
      <c r="G201" s="1">
        <v>702.0</v>
      </c>
      <c r="H201" s="1" t="str">
        <f t="shared" si="1"/>
        <v>სინგაპური - SGP</v>
      </c>
    </row>
    <row r="202">
      <c r="A202" s="5">
        <v>44193.46056712963</v>
      </c>
      <c r="B202" s="1" t="s">
        <v>15673</v>
      </c>
      <c r="C202" s="1" t="s">
        <v>15674</v>
      </c>
      <c r="D202" s="1" t="s">
        <v>15675</v>
      </c>
      <c r="E202" s="1" t="s">
        <v>15676</v>
      </c>
      <c r="F202" s="1" t="s">
        <v>15677</v>
      </c>
      <c r="G202" s="1">
        <v>703.0</v>
      </c>
      <c r="H202" s="1" t="str">
        <f t="shared" si="1"/>
        <v>სლოვაკეთი - SVK</v>
      </c>
    </row>
    <row r="203">
      <c r="A203" s="5">
        <v>44193.46057870371</v>
      </c>
      <c r="B203" s="1" t="s">
        <v>15678</v>
      </c>
      <c r="C203" s="1" t="s">
        <v>15679</v>
      </c>
      <c r="D203" s="1" t="s">
        <v>15680</v>
      </c>
      <c r="E203" s="1" t="s">
        <v>15681</v>
      </c>
      <c r="F203" s="1" t="s">
        <v>15682</v>
      </c>
      <c r="G203" s="1">
        <v>705.0</v>
      </c>
      <c r="H203" s="1" t="str">
        <f t="shared" si="1"/>
        <v>სლოვენია - SVN</v>
      </c>
    </row>
    <row r="204">
      <c r="A204" s="5">
        <v>44193.46059027778</v>
      </c>
      <c r="B204" s="1" t="s">
        <v>15683</v>
      </c>
      <c r="C204" s="1" t="s">
        <v>15684</v>
      </c>
      <c r="D204" s="1" t="s">
        <v>15685</v>
      </c>
      <c r="E204" s="1" t="s">
        <v>15686</v>
      </c>
      <c r="F204" s="1" t="s">
        <v>15687</v>
      </c>
      <c r="G204" s="1">
        <v>90.0</v>
      </c>
      <c r="H204" s="1" t="str">
        <f t="shared" si="1"/>
        <v>სოლომონის კუნძულები - SLB</v>
      </c>
    </row>
    <row r="205">
      <c r="A205" s="5">
        <v>44193.46060185185</v>
      </c>
      <c r="B205" s="1" t="s">
        <v>15688</v>
      </c>
      <c r="C205" s="1" t="s">
        <v>15689</v>
      </c>
      <c r="D205" s="1" t="s">
        <v>15690</v>
      </c>
      <c r="E205" s="1" t="s">
        <v>15691</v>
      </c>
      <c r="F205" s="1" t="s">
        <v>15692</v>
      </c>
      <c r="G205" s="1">
        <v>706.0</v>
      </c>
      <c r="H205" s="1" t="str">
        <f t="shared" si="1"/>
        <v>სომალი - SOM</v>
      </c>
    </row>
    <row r="206">
      <c r="A206" s="5">
        <v>44193.46061342592</v>
      </c>
      <c r="B206" s="1" t="s">
        <v>15693</v>
      </c>
      <c r="C206" s="1" t="s">
        <v>15694</v>
      </c>
      <c r="D206" s="1" t="s">
        <v>15695</v>
      </c>
      <c r="E206" s="1" t="s">
        <v>15696</v>
      </c>
      <c r="F206" s="1" t="s">
        <v>15697</v>
      </c>
      <c r="G206" s="1">
        <v>710.0</v>
      </c>
      <c r="H206" s="1" t="str">
        <f t="shared" si="1"/>
        <v>სამხრეთი აფრიკა - ZAF</v>
      </c>
    </row>
    <row r="207">
      <c r="A207" s="5">
        <v>44193.460625</v>
      </c>
      <c r="B207" s="1" t="s">
        <v>15698</v>
      </c>
      <c r="C207" s="1" t="s">
        <v>15699</v>
      </c>
      <c r="D207" s="1" t="s">
        <v>15700</v>
      </c>
      <c r="E207" s="1" t="s">
        <v>15701</v>
      </c>
      <c r="F207" s="1" t="s">
        <v>15702</v>
      </c>
      <c r="G207" s="1">
        <v>239.0</v>
      </c>
      <c r="H207" s="1" t="str">
        <f t="shared" si="1"/>
        <v>სამხრეთი ჯორჯია - სამხრეთ სენდვიჩის კუნძულები - SGS</v>
      </c>
    </row>
    <row r="208">
      <c r="A208" s="5">
        <v>44193.46063657408</v>
      </c>
      <c r="B208" s="1" t="s">
        <v>15703</v>
      </c>
      <c r="C208" s="1" t="s">
        <v>15704</v>
      </c>
      <c r="D208" s="1" t="s">
        <v>15705</v>
      </c>
      <c r="E208" s="1" t="s">
        <v>15706</v>
      </c>
      <c r="F208" s="1" t="s">
        <v>15707</v>
      </c>
      <c r="G208" s="1">
        <v>728.0</v>
      </c>
      <c r="H208" s="1" t="str">
        <f t="shared" si="1"/>
        <v>სამხრეთ სუდანი - SSD</v>
      </c>
    </row>
    <row r="209">
      <c r="A209" s="5">
        <v>44193.46065972222</v>
      </c>
      <c r="B209" s="1" t="s">
        <v>15708</v>
      </c>
      <c r="C209" s="1" t="s">
        <v>15709</v>
      </c>
      <c r="D209" s="1" t="s">
        <v>15710</v>
      </c>
      <c r="E209" s="1" t="s">
        <v>15711</v>
      </c>
      <c r="F209" s="1" t="s">
        <v>15712</v>
      </c>
      <c r="G209" s="1">
        <v>724.0</v>
      </c>
      <c r="H209" s="1" t="str">
        <f t="shared" si="1"/>
        <v>ესპანეთი - ESP</v>
      </c>
    </row>
    <row r="210">
      <c r="A210" s="5">
        <v>44193.4606712963</v>
      </c>
      <c r="B210" s="1" t="s">
        <v>15713</v>
      </c>
      <c r="C210" s="1" t="s">
        <v>15714</v>
      </c>
      <c r="D210" s="1" t="s">
        <v>15715</v>
      </c>
      <c r="E210" s="1" t="s">
        <v>15716</v>
      </c>
      <c r="F210" s="1" t="s">
        <v>15717</v>
      </c>
      <c r="G210" s="1">
        <v>144.0</v>
      </c>
      <c r="H210" s="1" t="str">
        <f t="shared" si="1"/>
        <v>შრილანკა - LKA</v>
      </c>
    </row>
    <row r="211">
      <c r="A211" s="5">
        <v>44193.46068287037</v>
      </c>
      <c r="B211" s="1" t="s">
        <v>15718</v>
      </c>
      <c r="C211" s="1" t="s">
        <v>15719</v>
      </c>
      <c r="D211" s="1" t="s">
        <v>15720</v>
      </c>
      <c r="E211" s="1" t="s">
        <v>15721</v>
      </c>
      <c r="F211" s="1" t="s">
        <v>15722</v>
      </c>
      <c r="G211" s="1">
        <v>736.0</v>
      </c>
      <c r="H211" s="1" t="str">
        <f t="shared" si="1"/>
        <v>სუდანი - SDN</v>
      </c>
    </row>
    <row r="212">
      <c r="A212" s="5">
        <v>44193.460694444446</v>
      </c>
      <c r="B212" s="1" t="s">
        <v>15723</v>
      </c>
      <c r="C212" s="1" t="s">
        <v>15724</v>
      </c>
      <c r="D212" s="1" t="s">
        <v>15725</v>
      </c>
      <c r="E212" s="1" t="s">
        <v>15726</v>
      </c>
      <c r="F212" s="1" t="s">
        <v>15727</v>
      </c>
      <c r="G212" s="1">
        <v>740.0</v>
      </c>
      <c r="H212" s="1" t="str">
        <f t="shared" si="1"/>
        <v>სურინამი - SUR</v>
      </c>
    </row>
    <row r="213">
      <c r="A213" s="5">
        <v>44193.460706018515</v>
      </c>
      <c r="B213" s="1" t="s">
        <v>15728</v>
      </c>
      <c r="C213" s="1" t="s">
        <v>15729</v>
      </c>
      <c r="D213" s="1" t="s">
        <v>15730</v>
      </c>
      <c r="E213" s="1" t="s">
        <v>15731</v>
      </c>
      <c r="F213" s="1" t="s">
        <v>15732</v>
      </c>
      <c r="G213" s="1">
        <v>744.0</v>
      </c>
      <c r="H213" s="1" t="str">
        <f t="shared" si="1"/>
        <v>სვალბარდ-იანმაიენი                - SJM</v>
      </c>
    </row>
    <row r="214">
      <c r="A214" s="5">
        <v>44193.46071759259</v>
      </c>
      <c r="B214" s="1" t="s">
        <v>15733</v>
      </c>
      <c r="C214" s="1" t="s">
        <v>15734</v>
      </c>
      <c r="D214" s="1" t="s">
        <v>15735</v>
      </c>
      <c r="E214" s="1" t="s">
        <v>15736</v>
      </c>
      <c r="F214" s="1" t="s">
        <v>15737</v>
      </c>
      <c r="G214" s="1">
        <v>748.0</v>
      </c>
      <c r="H214" s="1" t="str">
        <f t="shared" si="1"/>
        <v>სვაზილენდი - SWZ</v>
      </c>
    </row>
    <row r="215">
      <c r="A215" s="5">
        <v>44193.46074074074</v>
      </c>
      <c r="B215" s="1" t="s">
        <v>15738</v>
      </c>
      <c r="C215" s="1" t="s">
        <v>15739</v>
      </c>
      <c r="D215" s="1" t="s">
        <v>15740</v>
      </c>
      <c r="E215" s="1" t="s">
        <v>15741</v>
      </c>
      <c r="F215" s="1" t="s">
        <v>15742</v>
      </c>
      <c r="G215" s="1">
        <v>752.0</v>
      </c>
      <c r="H215" s="1" t="str">
        <f t="shared" si="1"/>
        <v>შვედეთი - SWE</v>
      </c>
    </row>
    <row r="216">
      <c r="A216" s="5">
        <v>44193.460752314815</v>
      </c>
      <c r="B216" s="1" t="s">
        <v>10595</v>
      </c>
      <c r="C216" s="1" t="s">
        <v>15743</v>
      </c>
      <c r="D216" s="1" t="s">
        <v>15744</v>
      </c>
      <c r="E216" s="1" t="s">
        <v>15745</v>
      </c>
      <c r="F216" s="1" t="s">
        <v>15746</v>
      </c>
      <c r="G216" s="1">
        <v>756.0</v>
      </c>
      <c r="H216" s="1" t="str">
        <f t="shared" si="1"/>
        <v>შვეიცარია - CHE</v>
      </c>
    </row>
    <row r="217">
      <c r="A217" s="5">
        <v>44193.46076388889</v>
      </c>
      <c r="B217" s="1" t="s">
        <v>15747</v>
      </c>
      <c r="C217" s="1" t="s">
        <v>15748</v>
      </c>
      <c r="D217" s="1" t="s">
        <v>15749</v>
      </c>
      <c r="E217" s="1" t="s">
        <v>15750</v>
      </c>
      <c r="F217" s="1" t="s">
        <v>15751</v>
      </c>
      <c r="G217" s="1">
        <v>760.0</v>
      </c>
      <c r="H217" s="1" t="str">
        <f t="shared" si="1"/>
        <v>სირია - SYR</v>
      </c>
    </row>
    <row r="218">
      <c r="A218" s="5">
        <v>44193.46077546296</v>
      </c>
      <c r="B218" s="1" t="s">
        <v>15752</v>
      </c>
      <c r="C218" s="1" t="s">
        <v>15753</v>
      </c>
      <c r="D218" s="1" t="s">
        <v>15754</v>
      </c>
      <c r="E218" s="1" t="s">
        <v>15755</v>
      </c>
      <c r="F218" s="1" t="s">
        <v>15756</v>
      </c>
      <c r="G218" s="1">
        <v>158.0</v>
      </c>
      <c r="H218" s="1" t="str">
        <f t="shared" si="1"/>
        <v>ტაივანი - TWN</v>
      </c>
    </row>
    <row r="219">
      <c r="A219" s="5">
        <v>44193.46078703704</v>
      </c>
      <c r="B219" s="1" t="s">
        <v>15757</v>
      </c>
      <c r="C219" s="1" t="s">
        <v>15758</v>
      </c>
      <c r="D219" s="1" t="s">
        <v>15759</v>
      </c>
      <c r="E219" s="1" t="s">
        <v>15760</v>
      </c>
      <c r="F219" s="1" t="s">
        <v>15761</v>
      </c>
      <c r="G219" s="1">
        <v>762.0</v>
      </c>
      <c r="H219" s="1" t="str">
        <f t="shared" si="1"/>
        <v>ტაჯიკეთი - TJK</v>
      </c>
    </row>
    <row r="220">
      <c r="A220" s="5">
        <v>44193.46079861111</v>
      </c>
      <c r="B220" s="1" t="s">
        <v>15762</v>
      </c>
      <c r="C220" s="1" t="s">
        <v>15763</v>
      </c>
      <c r="D220" s="1" t="s">
        <v>15764</v>
      </c>
      <c r="E220" s="1" t="s">
        <v>15765</v>
      </c>
      <c r="F220" s="1" t="s">
        <v>15766</v>
      </c>
      <c r="G220" s="1">
        <v>834.0</v>
      </c>
      <c r="H220" s="1" t="str">
        <f t="shared" si="1"/>
        <v>ტანზანია - TZA</v>
      </c>
    </row>
    <row r="221">
      <c r="A221" s="5">
        <v>44193.46082175926</v>
      </c>
      <c r="B221" s="1" t="s">
        <v>15767</v>
      </c>
      <c r="C221" s="1" t="s">
        <v>15768</v>
      </c>
      <c r="D221" s="1" t="s">
        <v>15769</v>
      </c>
      <c r="E221" s="1" t="s">
        <v>15770</v>
      </c>
      <c r="F221" s="1" t="s">
        <v>15771</v>
      </c>
      <c r="G221" s="1">
        <v>764.0</v>
      </c>
      <c r="H221" s="1" t="str">
        <f t="shared" si="1"/>
        <v>ტაილანდი - THA</v>
      </c>
    </row>
    <row r="222">
      <c r="A222" s="5">
        <v>44193.46083333333</v>
      </c>
      <c r="B222" s="1" t="s">
        <v>15772</v>
      </c>
      <c r="C222" s="1" t="s">
        <v>15773</v>
      </c>
      <c r="D222" s="1" t="s">
        <v>15774</v>
      </c>
      <c r="E222" s="1" t="s">
        <v>15775</v>
      </c>
      <c r="F222" s="1" t="s">
        <v>15776</v>
      </c>
      <c r="G222" s="1">
        <v>626.0</v>
      </c>
      <c r="H222" s="1" t="str">
        <f t="shared" si="1"/>
        <v>ტიმორ-ლესტე - TLS</v>
      </c>
    </row>
    <row r="223">
      <c r="A223" s="5">
        <v>44193.46084490741</v>
      </c>
      <c r="B223" s="1" t="s">
        <v>15777</v>
      </c>
      <c r="C223" s="1" t="s">
        <v>15778</v>
      </c>
      <c r="D223" s="1" t="s">
        <v>15779</v>
      </c>
      <c r="E223" s="1" t="s">
        <v>15780</v>
      </c>
      <c r="F223" s="1" t="s">
        <v>15781</v>
      </c>
      <c r="G223" s="1">
        <v>768.0</v>
      </c>
      <c r="H223" s="1" t="str">
        <f t="shared" si="1"/>
        <v>ტოგო - TGO</v>
      </c>
    </row>
    <row r="224">
      <c r="A224" s="5">
        <v>44193.460856481484</v>
      </c>
      <c r="B224" s="1" t="s">
        <v>15782</v>
      </c>
      <c r="C224" s="1" t="s">
        <v>15783</v>
      </c>
      <c r="D224" s="1" t="s">
        <v>15784</v>
      </c>
      <c r="E224" s="1" t="s">
        <v>15785</v>
      </c>
      <c r="F224" s="1" t="s">
        <v>15786</v>
      </c>
      <c r="G224" s="1">
        <v>772.0</v>
      </c>
      <c r="H224" s="1" t="str">
        <f t="shared" si="1"/>
        <v>ტოკელაუ - TKL</v>
      </c>
    </row>
    <row r="225">
      <c r="A225" s="5">
        <v>44193.460868055554</v>
      </c>
      <c r="B225" s="1" t="s">
        <v>15787</v>
      </c>
      <c r="C225" s="1" t="s">
        <v>15788</v>
      </c>
      <c r="D225" s="1" t="s">
        <v>15789</v>
      </c>
      <c r="E225" s="1" t="s">
        <v>15790</v>
      </c>
      <c r="F225" s="1" t="s">
        <v>15791</v>
      </c>
      <c r="G225" s="1">
        <v>776.0</v>
      </c>
      <c r="H225" s="1" t="str">
        <f t="shared" si="1"/>
        <v>ტონგა - TON</v>
      </c>
    </row>
    <row r="226">
      <c r="A226" s="5">
        <v>44193.4608912037</v>
      </c>
      <c r="B226" s="1" t="s">
        <v>15792</v>
      </c>
      <c r="C226" s="1" t="s">
        <v>15793</v>
      </c>
      <c r="D226" s="1" t="s">
        <v>15794</v>
      </c>
      <c r="E226" s="1" t="s">
        <v>15795</v>
      </c>
      <c r="F226" s="1" t="s">
        <v>15796</v>
      </c>
      <c r="G226" s="1">
        <v>780.0</v>
      </c>
      <c r="H226" s="1" t="str">
        <f t="shared" si="1"/>
        <v>ტრინიდად-ტობაგო - TTO</v>
      </c>
    </row>
    <row r="227">
      <c r="A227" s="5">
        <v>44193.46090277778</v>
      </c>
      <c r="B227" s="1" t="s">
        <v>15797</v>
      </c>
      <c r="C227" s="1" t="s">
        <v>15798</v>
      </c>
      <c r="D227" s="1" t="s">
        <v>15799</v>
      </c>
      <c r="E227" s="1" t="s">
        <v>15800</v>
      </c>
      <c r="F227" s="1" t="s">
        <v>15801</v>
      </c>
      <c r="G227" s="1">
        <v>788.0</v>
      </c>
      <c r="H227" s="1" t="str">
        <f t="shared" si="1"/>
        <v>ტუნისი - TUN</v>
      </c>
    </row>
    <row r="228">
      <c r="A228" s="5">
        <v>44193.460914351854</v>
      </c>
      <c r="B228" s="1" t="s">
        <v>5813</v>
      </c>
      <c r="C228" s="1" t="s">
        <v>15802</v>
      </c>
      <c r="D228" s="1" t="s">
        <v>6270</v>
      </c>
      <c r="E228" s="1" t="s">
        <v>15803</v>
      </c>
      <c r="F228" s="1" t="s">
        <v>15804</v>
      </c>
      <c r="G228" s="1">
        <v>792.0</v>
      </c>
      <c r="H228" s="1" t="str">
        <f t="shared" si="1"/>
        <v>თურქეთი - TUR</v>
      </c>
    </row>
    <row r="229">
      <c r="A229" s="5">
        <v>44193.46092592592</v>
      </c>
      <c r="B229" s="1" t="s">
        <v>12578</v>
      </c>
      <c r="C229" s="1" t="s">
        <v>15805</v>
      </c>
      <c r="D229" s="1" t="s">
        <v>15806</v>
      </c>
      <c r="E229" s="1" t="s">
        <v>15807</v>
      </c>
      <c r="F229" s="1" t="s">
        <v>15808</v>
      </c>
      <c r="G229" s="1">
        <v>795.0</v>
      </c>
      <c r="H229" s="1" t="str">
        <f t="shared" si="1"/>
        <v>თურქმენეთი - TKM</v>
      </c>
    </row>
    <row r="230">
      <c r="A230" s="5">
        <v>44193.4609375</v>
      </c>
      <c r="B230" s="1" t="s">
        <v>15809</v>
      </c>
      <c r="C230" s="1" t="s">
        <v>15810</v>
      </c>
      <c r="D230" s="1" t="s">
        <v>15811</v>
      </c>
      <c r="E230" s="1" t="s">
        <v>15812</v>
      </c>
      <c r="F230" s="1" t="s">
        <v>15813</v>
      </c>
      <c r="G230" s="1">
        <v>796.0</v>
      </c>
      <c r="H230" s="1" t="str">
        <f t="shared" si="1"/>
        <v>ტერქს-ქაიქოსის კუნძულები - TCA</v>
      </c>
    </row>
    <row r="231">
      <c r="A231" s="5">
        <v>44193.46094907408</v>
      </c>
      <c r="B231" s="1" t="s">
        <v>15814</v>
      </c>
      <c r="C231" s="1" t="s">
        <v>15815</v>
      </c>
      <c r="D231" s="1" t="s">
        <v>15816</v>
      </c>
      <c r="E231" s="1" t="s">
        <v>15817</v>
      </c>
      <c r="F231" s="1" t="s">
        <v>15818</v>
      </c>
      <c r="G231" s="1">
        <v>798.0</v>
      </c>
      <c r="H231" s="1" t="str">
        <f t="shared" si="1"/>
        <v>ტუვალუ - TUV</v>
      </c>
    </row>
    <row r="232">
      <c r="A232" s="5">
        <v>44193.460960648146</v>
      </c>
      <c r="B232" s="1" t="s">
        <v>15819</v>
      </c>
      <c r="C232" s="1" t="s">
        <v>15820</v>
      </c>
      <c r="D232" s="1" t="s">
        <v>15821</v>
      </c>
      <c r="E232" s="1" t="s">
        <v>15822</v>
      </c>
      <c r="F232" s="1" t="s">
        <v>15823</v>
      </c>
      <c r="G232" s="1">
        <v>800.0</v>
      </c>
      <c r="H232" s="1" t="str">
        <f t="shared" si="1"/>
        <v>უგანდა - UGA</v>
      </c>
    </row>
    <row r="233">
      <c r="A233" s="5">
        <v>44193.4609837963</v>
      </c>
      <c r="B233" s="1" t="s">
        <v>11348</v>
      </c>
      <c r="C233" s="1" t="s">
        <v>15824</v>
      </c>
      <c r="D233" s="1" t="s">
        <v>15825</v>
      </c>
      <c r="E233" s="1" t="s">
        <v>15826</v>
      </c>
      <c r="F233" s="1" t="s">
        <v>15827</v>
      </c>
      <c r="G233" s="1">
        <v>804.0</v>
      </c>
      <c r="H233" s="1" t="str">
        <f t="shared" si="1"/>
        <v>უკრაინა - UKR</v>
      </c>
    </row>
    <row r="234">
      <c r="A234" s="5">
        <v>44193.46099537037</v>
      </c>
      <c r="B234" s="1" t="s">
        <v>5801</v>
      </c>
      <c r="C234" s="1" t="s">
        <v>15828</v>
      </c>
      <c r="D234" s="1" t="s">
        <v>15829</v>
      </c>
      <c r="E234" s="1" t="s">
        <v>15830</v>
      </c>
      <c r="F234" s="1" t="s">
        <v>15831</v>
      </c>
      <c r="G234" s="1">
        <v>784.0</v>
      </c>
      <c r="H234" s="1" t="str">
        <f t="shared" si="1"/>
        <v>არაბთა გაერთიანებული ემირატები - ARE</v>
      </c>
    </row>
    <row r="235">
      <c r="A235" s="5">
        <v>44193.461006944446</v>
      </c>
      <c r="B235" s="1" t="s">
        <v>5796</v>
      </c>
      <c r="C235" s="1" t="s">
        <v>15832</v>
      </c>
      <c r="D235" s="1" t="s">
        <v>15833</v>
      </c>
      <c r="E235" s="1" t="s">
        <v>15834</v>
      </c>
      <c r="F235" s="1" t="s">
        <v>15835</v>
      </c>
      <c r="G235" s="1">
        <v>826.0</v>
      </c>
      <c r="H235" s="1" t="str">
        <f t="shared" si="1"/>
        <v>გაერთიანებული სამეფო - GBR</v>
      </c>
    </row>
    <row r="236">
      <c r="A236" s="5">
        <v>44193.461018518516</v>
      </c>
      <c r="B236" s="1" t="s">
        <v>9409</v>
      </c>
      <c r="C236" s="1" t="s">
        <v>15836</v>
      </c>
      <c r="D236" s="1" t="s">
        <v>11231</v>
      </c>
      <c r="E236" s="1" t="s">
        <v>15837</v>
      </c>
      <c r="F236" s="1" t="s">
        <v>15838</v>
      </c>
      <c r="G236" s="1">
        <v>840.0</v>
      </c>
      <c r="H236" s="1" t="str">
        <f t="shared" si="1"/>
        <v>აშშ - USA</v>
      </c>
    </row>
    <row r="237">
      <c r="A237" s="5">
        <v>44193.46104166667</v>
      </c>
      <c r="B237" s="1" t="s">
        <v>15839</v>
      </c>
      <c r="C237" s="1" t="s">
        <v>15840</v>
      </c>
      <c r="D237" s="1" t="s">
        <v>15841</v>
      </c>
      <c r="E237" s="1" t="s">
        <v>15842</v>
      </c>
      <c r="F237" s="1" t="s">
        <v>15843</v>
      </c>
      <c r="G237" s="1">
        <v>581.0</v>
      </c>
      <c r="H237" s="1" t="str">
        <f t="shared" si="1"/>
        <v>აშშ-ის შორსმდებარე მცირე კუნძულები - UMI</v>
      </c>
    </row>
    <row r="238">
      <c r="A238" s="5">
        <v>44193.46105324074</v>
      </c>
      <c r="B238" s="1" t="s">
        <v>15844</v>
      </c>
      <c r="C238" s="1" t="s">
        <v>15845</v>
      </c>
      <c r="D238" s="1" t="s">
        <v>15846</v>
      </c>
      <c r="E238" s="1" t="s">
        <v>15847</v>
      </c>
      <c r="F238" s="1" t="s">
        <v>15848</v>
      </c>
      <c r="G238" s="1">
        <v>858.0</v>
      </c>
      <c r="H238" s="1" t="str">
        <f t="shared" si="1"/>
        <v>ურუგვაი - URY</v>
      </c>
    </row>
    <row r="239">
      <c r="A239" s="5">
        <v>44193.461064814815</v>
      </c>
      <c r="B239" s="1" t="s">
        <v>15849</v>
      </c>
      <c r="C239" s="1" t="s">
        <v>15850</v>
      </c>
      <c r="D239" s="1" t="s">
        <v>15851</v>
      </c>
      <c r="E239" s="1" t="s">
        <v>15852</v>
      </c>
      <c r="F239" s="1" t="s">
        <v>15853</v>
      </c>
      <c r="G239" s="1">
        <v>860.0</v>
      </c>
      <c r="H239" s="1" t="str">
        <f t="shared" si="1"/>
        <v>უზბეკეთი - UZB</v>
      </c>
    </row>
    <row r="240">
      <c r="A240" s="5">
        <v>44193.46107638889</v>
      </c>
      <c r="B240" s="1" t="s">
        <v>15854</v>
      </c>
      <c r="C240" s="1" t="s">
        <v>15855</v>
      </c>
      <c r="D240" s="1" t="s">
        <v>15856</v>
      </c>
      <c r="E240" s="1" t="s">
        <v>15857</v>
      </c>
      <c r="F240" s="1" t="s">
        <v>15858</v>
      </c>
      <c r="G240" s="1">
        <v>548.0</v>
      </c>
      <c r="H240" s="1" t="str">
        <f t="shared" si="1"/>
        <v>ვანუატუ - VUT</v>
      </c>
    </row>
    <row r="241">
      <c r="A241" s="5">
        <v>44193.46109953704</v>
      </c>
      <c r="B241" s="1" t="s">
        <v>15859</v>
      </c>
      <c r="C241" s="1" t="s">
        <v>15860</v>
      </c>
      <c r="D241" s="1" t="s">
        <v>15861</v>
      </c>
      <c r="E241" s="1" t="s">
        <v>15862</v>
      </c>
      <c r="F241" s="1" t="s">
        <v>15863</v>
      </c>
      <c r="G241" s="1">
        <v>862.0</v>
      </c>
      <c r="H241" s="1" t="str">
        <f t="shared" si="1"/>
        <v>ვენესუელა - VEN</v>
      </c>
    </row>
    <row r="242">
      <c r="A242" s="5">
        <v>44193.46111111111</v>
      </c>
      <c r="B242" s="1" t="s">
        <v>15864</v>
      </c>
      <c r="C242" s="1" t="s">
        <v>15865</v>
      </c>
      <c r="D242" s="1" t="s">
        <v>15866</v>
      </c>
      <c r="E242" s="1" t="s">
        <v>15867</v>
      </c>
      <c r="F242" s="1" t="s">
        <v>15868</v>
      </c>
      <c r="G242" s="1">
        <v>704.0</v>
      </c>
      <c r="H242" s="1" t="str">
        <f t="shared" si="1"/>
        <v>ვიეტნამი - VNM</v>
      </c>
    </row>
    <row r="243">
      <c r="A243" s="5">
        <v>44193.461122685185</v>
      </c>
      <c r="B243" s="1" t="s">
        <v>15869</v>
      </c>
      <c r="C243" s="1" t="s">
        <v>15870</v>
      </c>
      <c r="D243" s="1" t="s">
        <v>15871</v>
      </c>
      <c r="E243" s="1" t="s">
        <v>15872</v>
      </c>
      <c r="F243" s="1" t="s">
        <v>15873</v>
      </c>
      <c r="G243" s="1">
        <v>850.0</v>
      </c>
      <c r="H243" s="1" t="str">
        <f t="shared" si="1"/>
        <v>ვირჯინის კუნძულები, აშშ - VIR</v>
      </c>
    </row>
    <row r="244">
      <c r="A244" s="5">
        <v>44193.46113425926</v>
      </c>
      <c r="B244" s="1" t="s">
        <v>15874</v>
      </c>
      <c r="C244" s="1" t="s">
        <v>15875</v>
      </c>
      <c r="D244" s="1" t="s">
        <v>15876</v>
      </c>
      <c r="E244" s="1" t="s">
        <v>15877</v>
      </c>
      <c r="F244" s="1" t="s">
        <v>15878</v>
      </c>
      <c r="G244" s="1">
        <v>876.0</v>
      </c>
      <c r="H244" s="1" t="str">
        <f t="shared" si="1"/>
        <v>უოლის-ფუტუნა - WLF</v>
      </c>
    </row>
    <row r="245">
      <c r="A245" s="5">
        <v>44193.46114583333</v>
      </c>
      <c r="B245" s="1" t="s">
        <v>15879</v>
      </c>
      <c r="C245" s="1" t="s">
        <v>15880</v>
      </c>
      <c r="D245" s="1" t="s">
        <v>15881</v>
      </c>
      <c r="E245" s="1" t="s">
        <v>15882</v>
      </c>
      <c r="F245" s="1" t="s">
        <v>15883</v>
      </c>
      <c r="G245" s="1">
        <v>732.0</v>
      </c>
      <c r="H245" s="1" t="str">
        <f t="shared" si="1"/>
        <v>დასავლეთი საჰარა - ESH</v>
      </c>
    </row>
    <row r="246">
      <c r="A246" s="5">
        <v>44193.46115740741</v>
      </c>
      <c r="B246" s="1" t="s">
        <v>15884</v>
      </c>
      <c r="C246" s="1" t="s">
        <v>15885</v>
      </c>
      <c r="D246" s="1" t="s">
        <v>15886</v>
      </c>
      <c r="E246" s="1" t="s">
        <v>15887</v>
      </c>
      <c r="F246" s="1" t="s">
        <v>15888</v>
      </c>
      <c r="G246" s="1">
        <v>887.0</v>
      </c>
      <c r="H246" s="1" t="str">
        <f t="shared" si="1"/>
        <v>იემენი - YEM</v>
      </c>
    </row>
    <row r="247">
      <c r="A247" s="5">
        <v>44193.461180555554</v>
      </c>
      <c r="B247" s="1" t="s">
        <v>15889</v>
      </c>
      <c r="C247" s="1" t="s">
        <v>15890</v>
      </c>
      <c r="D247" s="1" t="s">
        <v>15891</v>
      </c>
      <c r="E247" s="1" t="s">
        <v>15892</v>
      </c>
      <c r="F247" s="1" t="s">
        <v>15893</v>
      </c>
      <c r="G247" s="1">
        <v>894.0</v>
      </c>
      <c r="H247" s="1" t="str">
        <f t="shared" si="1"/>
        <v>ზამბია - ZMB</v>
      </c>
    </row>
    <row r="248">
      <c r="A248" s="5">
        <v>44193.46119212963</v>
      </c>
      <c r="B248" s="1" t="s">
        <v>15894</v>
      </c>
      <c r="C248" s="1" t="s">
        <v>15895</v>
      </c>
      <c r="D248" s="1" t="s">
        <v>15896</v>
      </c>
      <c r="E248" s="1" t="s">
        <v>15897</v>
      </c>
      <c r="F248" s="1" t="s">
        <v>15898</v>
      </c>
      <c r="G248" s="1">
        <v>716.0</v>
      </c>
      <c r="H248" s="1" t="str">
        <f t="shared" si="1"/>
        <v>ზიმბაბვე - ZWE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2" width="36.38"/>
    <col customWidth="1" min="3" max="3" width="44.5"/>
  </cols>
  <sheetData>
    <row r="1">
      <c r="A1" s="1" t="s">
        <v>9</v>
      </c>
      <c r="B1" s="1" t="s">
        <v>43</v>
      </c>
      <c r="C1" s="1" t="s">
        <v>54</v>
      </c>
    </row>
    <row r="2">
      <c r="A2" s="5">
        <v>44194.00146990741</v>
      </c>
      <c r="B2" s="1" t="s">
        <v>64</v>
      </c>
      <c r="C2" s="1" t="s">
        <v>15899</v>
      </c>
    </row>
    <row r="3">
      <c r="A3" s="5">
        <v>44194.00148148148</v>
      </c>
      <c r="B3" s="1" t="s">
        <v>92</v>
      </c>
      <c r="C3" s="1" t="s">
        <v>9259</v>
      </c>
    </row>
    <row r="4">
      <c r="A4" s="5">
        <v>44194.001493055555</v>
      </c>
      <c r="B4" s="1" t="s">
        <v>892</v>
      </c>
      <c r="C4" s="1" t="s">
        <v>15900</v>
      </c>
    </row>
    <row r="5">
      <c r="A5" s="5">
        <v>44194.00150462963</v>
      </c>
      <c r="B5" s="1" t="s">
        <v>417</v>
      </c>
      <c r="C5" s="1" t="s">
        <v>15901</v>
      </c>
    </row>
    <row r="6">
      <c r="A6" s="5">
        <v>44194.0015162037</v>
      </c>
      <c r="B6" s="1" t="s">
        <v>99</v>
      </c>
      <c r="C6" s="1" t="s">
        <v>15902</v>
      </c>
    </row>
    <row r="7">
      <c r="A7" s="5">
        <v>44194.00152777778</v>
      </c>
      <c r="B7" s="1" t="s">
        <v>259</v>
      </c>
      <c r="C7" s="1" t="s">
        <v>15903</v>
      </c>
    </row>
    <row r="8">
      <c r="A8" s="5">
        <v>44194.001539351855</v>
      </c>
      <c r="B8" s="1" t="s">
        <v>5797</v>
      </c>
      <c r="C8" s="1" t="s">
        <v>15904</v>
      </c>
    </row>
    <row r="9">
      <c r="A9" s="5">
        <v>44194.001539351855</v>
      </c>
      <c r="B9" s="1" t="s">
        <v>782</v>
      </c>
      <c r="C9" s="1" t="s">
        <v>15905</v>
      </c>
    </row>
    <row r="10">
      <c r="A10" s="5">
        <v>44194.001550925925</v>
      </c>
      <c r="B10" s="1" t="s">
        <v>819</v>
      </c>
      <c r="C10" s="1" t="s">
        <v>15906</v>
      </c>
    </row>
    <row r="11">
      <c r="A11" s="5">
        <v>44194.0015625</v>
      </c>
      <c r="B11" s="1" t="s">
        <v>874</v>
      </c>
      <c r="C11" s="1" t="s">
        <v>15907</v>
      </c>
    </row>
    <row r="12">
      <c r="A12" s="5">
        <v>44194.00157407407</v>
      </c>
      <c r="B12" s="1" t="s">
        <v>880</v>
      </c>
      <c r="C12" s="1" t="s">
        <v>15908</v>
      </c>
    </row>
    <row r="13">
      <c r="A13" s="5">
        <v>44194.00157407407</v>
      </c>
      <c r="B13" s="1" t="s">
        <v>5576</v>
      </c>
      <c r="C13" s="1" t="s">
        <v>15909</v>
      </c>
    </row>
    <row r="14">
      <c r="A14" s="5">
        <v>44194.00158564815</v>
      </c>
      <c r="B14" s="1" t="s">
        <v>5663</v>
      </c>
      <c r="C14" s="1" t="s">
        <v>15910</v>
      </c>
    </row>
  </sheetData>
  <drawing r:id="rId1"/>
</worksheet>
</file>