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yukonnect.gov.yk.ca/department/TC/resources/Common forms/"/>
    </mc:Choice>
  </mc:AlternateContent>
  <xr:revisionPtr revIDLastSave="0" documentId="11_69EDAE97FDBD61625703DEF28DB0BBBAA22B713C" xr6:coauthVersionLast="47" xr6:coauthVersionMax="47" xr10:uidLastSave="{00000000-0000-0000-0000-000000000000}"/>
  <bookViews>
    <workbookView xWindow="360" yWindow="240" windowWidth="11280" windowHeight="6105" xr2:uid="{00000000-000D-0000-FFFF-FFFF00000000}"/>
  </bookViews>
  <sheets>
    <sheet name="ExpenseDetails" sheetId="6" r:id="rId1"/>
  </sheets>
  <definedNames>
    <definedName name="DistAllow" localSheetId="0">ExpenseDetails!$P$8</definedName>
    <definedName name="_xlnm.Print_Area" localSheetId="0">ExpenseDetails!$A$1:$M$48</definedName>
    <definedName name="TravelRates" localSheetId="0">ExpenseDetails!$O$1:$S$7</definedName>
    <definedName name="Zone" localSheetId="0">ExpenseDetails!$B$5</definedName>
  </definedNames>
  <calcPr calcId="162913" calcCompleted="0" concurrentCalc="0"/>
</workbook>
</file>

<file path=xl/calcChain.xml><?xml version="1.0" encoding="utf-8"?>
<calcChain xmlns="http://schemas.openxmlformats.org/spreadsheetml/2006/main">
  <c r="B7" i="6" l="1"/>
  <c r="C6" i="6"/>
  <c r="B8" i="6"/>
  <c r="B9" i="6"/>
  <c r="B10" i="6"/>
  <c r="M25" i="6"/>
  <c r="M24" i="6"/>
  <c r="M23" i="6"/>
  <c r="M20" i="6"/>
  <c r="M19" i="6"/>
  <c r="M18" i="6"/>
  <c r="M17" i="6"/>
  <c r="M16" i="6"/>
  <c r="M15" i="6"/>
  <c r="M14" i="6"/>
  <c r="M13" i="6"/>
  <c r="M10" i="6"/>
  <c r="M9" i="6"/>
  <c r="M8" i="6"/>
  <c r="M7" i="6"/>
  <c r="C21" i="6"/>
  <c r="D6" i="6"/>
  <c r="E6" i="6"/>
  <c r="F6" i="6"/>
  <c r="G6" i="6"/>
  <c r="H6" i="6"/>
  <c r="I6" i="6"/>
  <c r="J6" i="6"/>
  <c r="K6" i="6"/>
  <c r="L6" i="6"/>
  <c r="L26" i="6"/>
  <c r="K26" i="6"/>
  <c r="J26" i="6"/>
  <c r="I26" i="6"/>
  <c r="H26" i="6"/>
  <c r="G26" i="6"/>
  <c r="F26" i="6"/>
  <c r="E26" i="6"/>
  <c r="D26" i="6"/>
  <c r="C26" i="6"/>
  <c r="L21" i="6"/>
  <c r="K21" i="6"/>
  <c r="J21" i="6"/>
  <c r="I21" i="6"/>
  <c r="H21" i="6"/>
  <c r="G21" i="6"/>
  <c r="F21" i="6"/>
  <c r="E21" i="6"/>
  <c r="D21" i="6"/>
  <c r="L11" i="6" a="1"/>
  <c r="L11" i="6"/>
  <c r="K11" i="6" a="1"/>
  <c r="J11" i="6" a="1"/>
  <c r="I11" i="6" a="1"/>
  <c r="I11" i="6"/>
  <c r="H11" i="6" a="1"/>
  <c r="G11" i="6" a="1"/>
  <c r="F11" i="6" a="1"/>
  <c r="E11" i="6" a="1"/>
  <c r="F5" i="6"/>
  <c r="M21" i="6"/>
  <c r="E11" i="6"/>
  <c r="D11" i="6" a="1"/>
  <c r="D11" i="6"/>
  <c r="F11" i="6"/>
  <c r="G11" i="6"/>
  <c r="K11" i="6"/>
  <c r="J11" i="6"/>
  <c r="H11" i="6"/>
  <c r="M26" i="6"/>
  <c r="M11" i="6"/>
  <c r="C11" i="6" a="1"/>
  <c r="C11" i="6"/>
  <c r="M28" i="6"/>
  <c r="M30" i="6"/>
</calcChain>
</file>

<file path=xl/sharedStrings.xml><?xml version="1.0" encoding="utf-8"?>
<sst xmlns="http://schemas.openxmlformats.org/spreadsheetml/2006/main" count="50" uniqueCount="45">
  <si>
    <t>TRAVEL EXPENSE DETAILS</t>
  </si>
  <si>
    <t>Rates:</t>
  </si>
  <si>
    <t>Breakfast</t>
  </si>
  <si>
    <t>Lunch</t>
  </si>
  <si>
    <t>Dinner</t>
  </si>
  <si>
    <t>Incidentals</t>
  </si>
  <si>
    <t>Traveler:</t>
  </si>
  <si>
    <t>Meeting Purpose:</t>
  </si>
  <si>
    <t>Yukon</t>
  </si>
  <si>
    <t>Departure Date:</t>
  </si>
  <si>
    <t>(yyyy-mm-dd)</t>
  </si>
  <si>
    <t>Meeting Location:</t>
  </si>
  <si>
    <t>NWT</t>
  </si>
  <si>
    <t>Travel Claim #:</t>
  </si>
  <si>
    <t>Coding:</t>
  </si>
  <si>
    <t>Nunavut</t>
  </si>
  <si>
    <t>Destination Zone:</t>
  </si>
  <si>
    <t># days:</t>
  </si>
  <si>
    <t>(max 10)</t>
  </si>
  <si>
    <t>Rest of Canada</t>
  </si>
  <si>
    <t>DATE OF EXPENSE</t>
  </si>
  <si>
    <t>Format: yyyy-mm-dd</t>
  </si>
  <si>
    <t>TOTALS</t>
  </si>
  <si>
    <t>Alaska</t>
  </si>
  <si>
    <t>Rest of USA</t>
  </si>
  <si>
    <t>Distance Allowance</t>
  </si>
  <si>
    <t>/km</t>
  </si>
  <si>
    <t>TRANSPORTATION</t>
  </si>
  <si>
    <t>Car Rental</t>
  </si>
  <si>
    <r>
      <t>Taxi</t>
    </r>
    <r>
      <rPr>
        <sz val="12"/>
        <rFont val="Arial Narrow"/>
        <family val="2"/>
      </rPr>
      <t xml:space="preserve"> (with receipts) </t>
    </r>
  </si>
  <si>
    <r>
      <t xml:space="preserve">Taxi </t>
    </r>
    <r>
      <rPr>
        <sz val="12"/>
        <rFont val="Arial Narrow"/>
        <family val="2"/>
      </rPr>
      <t>(no receipts, $5.00)</t>
    </r>
  </si>
  <si>
    <t>Telephone Allowance</t>
  </si>
  <si>
    <r>
      <t>Parking</t>
    </r>
    <r>
      <rPr>
        <sz val="12"/>
        <rFont val="Arial Narrow"/>
        <family val="2"/>
      </rPr>
      <t xml:space="preserve"> (receipts required)</t>
    </r>
  </si>
  <si>
    <t>Private Vehicle</t>
  </si>
  <si>
    <t>Public Transportation</t>
  </si>
  <si>
    <t>Baggage Fees</t>
  </si>
  <si>
    <t>ACCOMMODATION</t>
  </si>
  <si>
    <t>Hotels</t>
  </si>
  <si>
    <t>Private ($50 /night)</t>
  </si>
  <si>
    <t>Total of all expenses</t>
  </si>
  <si>
    <t>Less travel advance</t>
  </si>
  <si>
    <r>
      <t>Balance due to claimant/</t>
    </r>
    <r>
      <rPr>
        <b/>
        <sz val="11"/>
        <color indexed="10"/>
        <rFont val="Arial"/>
        <family val="2"/>
      </rPr>
      <t>(government)</t>
    </r>
  </si>
  <si>
    <t>Notes</t>
  </si>
  <si>
    <t>Date / Time:</t>
  </si>
  <si>
    <t>Explanation: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</si>
</sst>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&quot;$&quot;#,##0.00;\-&quot;$&quot;#,##0.00"/>
    <numFmt numFmtId="165" formatCode="&quot;$&quot;#,##0.00;[Red]\-&quot;$&quot;#,##0.00"/>
    <numFmt numFmtId="166" formatCode="&quot;$&quot;#,##0.00"/>
    <numFmt numFmtId="167" formatCode="_(* #,##0.000_);_(* \(#,##0.000\);_(* &quot;-&quot;??_);_(@_)"/>
    <numFmt numFmtId="168" formatCode="&quot;$&quot;#,##0.000;[Red]\-&quot;$&quot;#,##0.000"/>
    <numFmt numFmtId="169" formatCode=";;;"/>
    <numFmt numFmtId="170" formatCode="[$-409]d\-mmm\-yy;@"/>
    <numFmt numFmtId="171" formatCode="yyyy/mm/dd;@"/>
  </numFmts>
  <fonts count="24">
    <font>
      <sz val="10"/>
      <name val="Arial"/>
    </font>
    <font>
      <sz val="10"/>
      <name val="Arial"/>
      <family val="2"/>
    </font>
    <font>
      <sz val="8.5"/>
      <name val="MS Sans Serif"/>
      <family val="2"/>
    </font>
    <font>
      <b/>
      <sz val="10"/>
      <name val="MS Sans Serif"/>
      <family val="2"/>
    </font>
    <font>
      <sz val="11"/>
      <name val="Arial"/>
      <family val="2"/>
    </font>
    <font>
      <sz val="10"/>
      <name val="Arial Narrow"/>
      <family val="2"/>
    </font>
    <font>
      <sz val="12"/>
      <name val="Arial"/>
      <family val="2"/>
    </font>
    <font>
      <b/>
      <sz val="10"/>
      <name val="Arial"/>
      <family val="2"/>
    </font>
    <font>
      <b/>
      <sz val="14"/>
      <name val="Arial Narrow"/>
      <family val="2"/>
    </font>
    <font>
      <sz val="16"/>
      <name val="Arial"/>
      <family val="2"/>
    </font>
    <font>
      <b/>
      <i/>
      <sz val="16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2"/>
      <color indexed="17"/>
      <name val="Arial Narrow"/>
      <family val="2"/>
    </font>
    <font>
      <b/>
      <sz val="11"/>
      <color indexed="10"/>
      <name val="Arial"/>
      <family val="2"/>
    </font>
    <font>
      <b/>
      <sz val="12"/>
      <color indexed="9"/>
      <name val="Arial Narrow"/>
      <family val="2"/>
    </font>
    <font>
      <sz val="14"/>
      <name val="MS Sans Serif"/>
      <family val="2"/>
    </font>
    <font>
      <b/>
      <sz val="12"/>
      <name val="MS Sans Serif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i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7">
    <xf numFmtId="0" fontId="0" fillId="0" borderId="0" xfId="0"/>
    <xf numFmtId="0" fontId="2" fillId="0" borderId="0" xfId="0" applyFont="1"/>
    <xf numFmtId="0" fontId="3" fillId="0" borderId="0" xfId="0" applyFont="1"/>
    <xf numFmtId="0" fontId="5" fillId="0" borderId="0" xfId="0" applyFont="1"/>
    <xf numFmtId="164" fontId="4" fillId="0" borderId="0" xfId="0" applyNumberFormat="1" applyFont="1"/>
    <xf numFmtId="0" fontId="18" fillId="0" borderId="0" xfId="0" applyFont="1"/>
    <xf numFmtId="0" fontId="0" fillId="0" borderId="11" xfId="0" applyBorder="1" applyProtection="1">
      <protection locked="0"/>
    </xf>
    <xf numFmtId="0" fontId="0" fillId="0" borderId="6" xfId="0" applyBorder="1" applyProtection="1">
      <protection locked="0"/>
    </xf>
    <xf numFmtId="0" fontId="9" fillId="0" borderId="0" xfId="0" applyFont="1"/>
    <xf numFmtId="0" fontId="14" fillId="0" borderId="0" xfId="0" applyFont="1"/>
    <xf numFmtId="0" fontId="1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8" fontId="15" fillId="0" borderId="0" xfId="0" applyNumberFormat="1" applyFont="1" applyAlignment="1">
      <alignment horizontal="right"/>
    </xf>
    <xf numFmtId="0" fontId="7" fillId="0" borderId="0" xfId="0" applyFont="1"/>
    <xf numFmtId="0" fontId="0" fillId="2" borderId="8" xfId="0" applyFill="1" applyBorder="1"/>
    <xf numFmtId="0" fontId="0" fillId="2" borderId="0" xfId="0" applyFill="1"/>
    <xf numFmtId="164" fontId="1" fillId="2" borderId="3" xfId="0" applyNumberFormat="1" applyFont="1" applyFill="1" applyBorder="1"/>
    <xf numFmtId="170" fontId="0" fillId="0" borderId="11" xfId="0" applyNumberFormat="1" applyBorder="1" applyAlignment="1">
      <alignment horizontal="left"/>
    </xf>
    <xf numFmtId="0" fontId="0" fillId="0" borderId="11" xfId="0" applyBorder="1" applyAlignment="1" applyProtection="1">
      <alignment horizontal="left"/>
      <protection locked="0"/>
    </xf>
    <xf numFmtId="0" fontId="19" fillId="0" borderId="2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43" fontId="0" fillId="0" borderId="2" xfId="0" applyNumberFormat="1" applyBorder="1"/>
    <xf numFmtId="0" fontId="1" fillId="2" borderId="2" xfId="0" applyFont="1" applyFill="1" applyBorder="1" applyAlignment="1">
      <alignment horizontal="center"/>
    </xf>
    <xf numFmtId="43" fontId="1" fillId="2" borderId="2" xfId="1" applyFont="1" applyFill="1" applyBorder="1" applyAlignment="1">
      <alignment horizontal="left"/>
    </xf>
    <xf numFmtId="0" fontId="23" fillId="4" borderId="3" xfId="0" applyFont="1" applyFill="1" applyBorder="1" applyAlignment="1">
      <alignment horizontal="right"/>
    </xf>
    <xf numFmtId="0" fontId="3" fillId="4" borderId="3" xfId="0" applyFont="1" applyFill="1" applyBorder="1"/>
    <xf numFmtId="0" fontId="22" fillId="4" borderId="6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right"/>
    </xf>
    <xf numFmtId="0" fontId="8" fillId="4" borderId="6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171" fontId="0" fillId="4" borderId="7" xfId="0" applyNumberForma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11" fillId="4" borderId="2" xfId="0" applyFont="1" applyFill="1" applyBorder="1" applyAlignment="1">
      <alignment horizontal="left"/>
    </xf>
    <xf numFmtId="169" fontId="17" fillId="4" borderId="8" xfId="0" applyNumberFormat="1" applyFont="1" applyFill="1" applyBorder="1" applyAlignment="1" applyProtection="1">
      <alignment horizontal="center"/>
      <protection locked="0" hidden="1"/>
    </xf>
    <xf numFmtId="0" fontId="11" fillId="4" borderId="7" xfId="0" applyFont="1" applyFill="1" applyBorder="1"/>
    <xf numFmtId="169" fontId="17" fillId="4" borderId="1" xfId="0" applyNumberFormat="1" applyFont="1" applyFill="1" applyBorder="1" applyAlignment="1" applyProtection="1">
      <alignment horizontal="center"/>
      <protection locked="0" hidden="1"/>
    </xf>
    <xf numFmtId="169" fontId="17" fillId="4" borderId="2" xfId="0" applyNumberFormat="1" applyFont="1" applyFill="1" applyBorder="1" applyAlignment="1" applyProtection="1">
      <alignment horizontal="center"/>
      <protection locked="0" hidden="1"/>
    </xf>
    <xf numFmtId="169" fontId="17" fillId="4" borderId="5" xfId="0" applyNumberFormat="1" applyFont="1" applyFill="1" applyBorder="1" applyAlignment="1" applyProtection="1">
      <alignment horizontal="center"/>
      <protection locked="0" hidden="1"/>
    </xf>
    <xf numFmtId="169" fontId="17" fillId="4" borderId="15" xfId="0" applyNumberFormat="1" applyFont="1" applyFill="1" applyBorder="1" applyAlignment="1" applyProtection="1">
      <alignment horizontal="center"/>
      <protection locked="0" hidden="1"/>
    </xf>
    <xf numFmtId="169" fontId="17" fillId="4" borderId="16" xfId="0" applyNumberFormat="1" applyFont="1" applyFill="1" applyBorder="1" applyAlignment="1" applyProtection="1">
      <alignment horizontal="center"/>
      <protection locked="0" hidden="1"/>
    </xf>
    <xf numFmtId="14" fontId="8" fillId="4" borderId="3" xfId="0" applyNumberFormat="1" applyFont="1" applyFill="1" applyBorder="1"/>
    <xf numFmtId="164" fontId="4" fillId="4" borderId="10" xfId="0" applyNumberFormat="1" applyFont="1" applyFill="1" applyBorder="1"/>
    <xf numFmtId="1" fontId="4" fillId="4" borderId="10" xfId="0" applyNumberFormat="1" applyFont="1" applyFill="1" applyBorder="1" applyAlignment="1">
      <alignment horizontal="center"/>
    </xf>
    <xf numFmtId="164" fontId="6" fillId="4" borderId="2" xfId="0" applyNumberFormat="1" applyFont="1" applyFill="1" applyBorder="1"/>
    <xf numFmtId="14" fontId="11" fillId="4" borderId="7" xfId="0" applyNumberFormat="1" applyFont="1" applyFill="1" applyBorder="1"/>
    <xf numFmtId="14" fontId="11" fillId="4" borderId="2" xfId="0" applyNumberFormat="1" applyFont="1" applyFill="1" applyBorder="1"/>
    <xf numFmtId="14" fontId="11" fillId="4" borderId="3" xfId="0" applyNumberFormat="1" applyFont="1" applyFill="1" applyBorder="1"/>
    <xf numFmtId="164" fontId="11" fillId="4" borderId="2" xfId="0" applyNumberFormat="1" applyFont="1" applyFill="1" applyBorder="1" applyAlignment="1">
      <alignment horizontal="center"/>
    </xf>
    <xf numFmtId="14" fontId="11" fillId="4" borderId="17" xfId="0" applyNumberFormat="1" applyFont="1" applyFill="1" applyBorder="1"/>
    <xf numFmtId="0" fontId="6" fillId="4" borderId="11" xfId="0" applyFont="1" applyFill="1" applyBorder="1"/>
    <xf numFmtId="164" fontId="6" fillId="4" borderId="1" xfId="0" applyNumberFormat="1" applyFont="1" applyFill="1" applyBorder="1"/>
    <xf numFmtId="164" fontId="6" fillId="4" borderId="8" xfId="0" applyNumberFormat="1" applyFont="1" applyFill="1" applyBorder="1"/>
    <xf numFmtId="164" fontId="6" fillId="4" borderId="16" xfId="0" applyNumberFormat="1" applyFont="1" applyFill="1" applyBorder="1"/>
    <xf numFmtId="164" fontId="6" fillId="4" borderId="0" xfId="0" applyNumberFormat="1" applyFont="1" applyFill="1"/>
    <xf numFmtId="0" fontId="0" fillId="4" borderId="0" xfId="0" applyFill="1"/>
    <xf numFmtId="164" fontId="4" fillId="4" borderId="0" xfId="0" applyNumberFormat="1" applyFont="1" applyFill="1"/>
    <xf numFmtId="164" fontId="13" fillId="4" borderId="0" xfId="0" applyNumberFormat="1" applyFont="1" applyFill="1"/>
    <xf numFmtId="164" fontId="21" fillId="4" borderId="0" xfId="0" applyNumberFormat="1" applyFont="1" applyFill="1"/>
    <xf numFmtId="0" fontId="0" fillId="4" borderId="14" xfId="0" applyFill="1" applyBorder="1"/>
    <xf numFmtId="0" fontId="0" fillId="4" borderId="11" xfId="0" applyFill="1" applyBorder="1"/>
    <xf numFmtId="1" fontId="6" fillId="4" borderId="0" xfId="0" applyNumberFormat="1" applyFont="1" applyFill="1" applyAlignment="1">
      <alignment horizontal="center"/>
    </xf>
    <xf numFmtId="1" fontId="4" fillId="4" borderId="0" xfId="0" applyNumberFormat="1" applyFont="1" applyFill="1" applyAlignment="1">
      <alignment horizontal="center"/>
    </xf>
    <xf numFmtId="0" fontId="7" fillId="4" borderId="11" xfId="0" applyFont="1" applyFill="1" applyBorder="1"/>
    <xf numFmtId="0" fontId="7" fillId="4" borderId="3" xfId="0" applyFont="1" applyFill="1" applyBorder="1"/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0" fillId="4" borderId="4" xfId="0" applyFont="1" applyFill="1" applyBorder="1"/>
    <xf numFmtId="0" fontId="10" fillId="4" borderId="12" xfId="0" applyFont="1" applyFill="1" applyBorder="1"/>
    <xf numFmtId="0" fontId="10" fillId="4" borderId="13" xfId="0" applyFont="1" applyFill="1" applyBorder="1"/>
    <xf numFmtId="7" fontId="12" fillId="0" borderId="2" xfId="0" applyNumberFormat="1" applyFont="1" applyBorder="1" applyAlignment="1" applyProtection="1">
      <alignment horizontal="right"/>
      <protection locked="0"/>
    </xf>
    <xf numFmtId="7" fontId="12" fillId="0" borderId="3" xfId="0" applyNumberFormat="1" applyFont="1" applyBorder="1" applyAlignment="1" applyProtection="1">
      <alignment horizontal="right"/>
      <protection locked="0"/>
    </xf>
    <xf numFmtId="7" fontId="12" fillId="0" borderId="0" xfId="0" applyNumberFormat="1" applyFont="1" applyAlignment="1">
      <alignment horizontal="right"/>
    </xf>
    <xf numFmtId="7" fontId="12" fillId="3" borderId="2" xfId="0" applyNumberFormat="1" applyFont="1" applyFill="1" applyBorder="1" applyAlignment="1">
      <alignment horizontal="right"/>
    </xf>
    <xf numFmtId="7" fontId="12" fillId="3" borderId="2" xfId="0" applyNumberFormat="1" applyFont="1" applyFill="1" applyBorder="1" applyAlignment="1" applyProtection="1">
      <alignment horizontal="right"/>
      <protection locked="0"/>
    </xf>
    <xf numFmtId="7" fontId="12" fillId="3" borderId="3" xfId="0" applyNumberFormat="1" applyFont="1" applyFill="1" applyBorder="1" applyAlignment="1">
      <alignment horizontal="right"/>
    </xf>
    <xf numFmtId="7" fontId="12" fillId="0" borderId="15" xfId="0" applyNumberFormat="1" applyFont="1" applyBorder="1" applyAlignment="1" applyProtection="1">
      <alignment horizontal="right"/>
      <protection locked="0"/>
    </xf>
    <xf numFmtId="7" fontId="12" fillId="0" borderId="17" xfId="0" applyNumberFormat="1" applyFont="1" applyBorder="1" applyAlignment="1" applyProtection="1">
      <alignment horizontal="right"/>
      <protection locked="0"/>
    </xf>
    <xf numFmtId="7" fontId="4" fillId="4" borderId="2" xfId="0" applyNumberFormat="1" applyFont="1" applyFill="1" applyBorder="1"/>
    <xf numFmtId="0" fontId="6" fillId="0" borderId="3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71" fontId="6" fillId="0" borderId="3" xfId="0" applyNumberFormat="1" applyFont="1" applyBorder="1" applyAlignment="1" applyProtection="1">
      <alignment horizontal="center"/>
      <protection locked="0"/>
    </xf>
    <xf numFmtId="171" fontId="6" fillId="0" borderId="10" xfId="0" applyNumberFormat="1" applyFont="1" applyBorder="1" applyAlignment="1" applyProtection="1">
      <alignment horizontal="center"/>
      <protection locked="0"/>
    </xf>
    <xf numFmtId="0" fontId="23" fillId="4" borderId="3" xfId="0" applyFont="1" applyFill="1" applyBorder="1" applyAlignment="1">
      <alignment horizontal="right"/>
    </xf>
    <xf numFmtId="0" fontId="23" fillId="4" borderId="10" xfId="0" applyFont="1" applyFill="1" applyBorder="1" applyAlignment="1">
      <alignment horizontal="right"/>
    </xf>
    <xf numFmtId="0" fontId="6" fillId="0" borderId="3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14" fontId="6" fillId="0" borderId="3" xfId="0" applyNumberFormat="1" applyFont="1" applyBorder="1" applyAlignment="1" applyProtection="1">
      <alignment horizontal="center"/>
      <protection locked="0"/>
    </xf>
    <xf numFmtId="0" fontId="6" fillId="0" borderId="10" xfId="0" applyFont="1" applyBorder="1" applyAlignment="1" applyProtection="1">
      <alignment horizontal="center"/>
      <protection locked="0"/>
    </xf>
    <xf numFmtId="0" fontId="6" fillId="0" borderId="8" xfId="0" applyFont="1" applyBorder="1" applyAlignment="1" applyProtection="1">
      <alignment horizontal="center"/>
      <protection locked="0"/>
    </xf>
    <xf numFmtId="0" fontId="23" fillId="4" borderId="8" xfId="0" applyFont="1" applyFill="1" applyBorder="1" applyAlignment="1">
      <alignment horizontal="right"/>
    </xf>
    <xf numFmtId="0" fontId="6" fillId="0" borderId="3" xfId="0" applyFont="1" applyBorder="1" applyAlignment="1" applyProtection="1">
      <alignment horizontal="left"/>
      <protection locked="0"/>
    </xf>
    <xf numFmtId="0" fontId="6" fillId="0" borderId="10" xfId="0" applyFont="1" applyBorder="1" applyAlignment="1" applyProtection="1">
      <alignment horizontal="left"/>
      <protection locked="0"/>
    </xf>
    <xf numFmtId="0" fontId="6" fillId="0" borderId="8" xfId="0" applyFont="1" applyBorder="1" applyAlignment="1" applyProtection="1">
      <alignment horizontal="left"/>
      <protection locked="0"/>
    </xf>
    <xf numFmtId="0" fontId="20" fillId="4" borderId="3" xfId="0" applyFont="1" applyFill="1" applyBorder="1" applyAlignment="1">
      <alignment horizontal="center"/>
    </xf>
    <xf numFmtId="0" fontId="20" fillId="4" borderId="10" xfId="0" applyFont="1" applyFill="1" applyBorder="1" applyAlignment="1">
      <alignment horizontal="center"/>
    </xf>
    <xf numFmtId="0" fontId="20" fillId="4" borderId="8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165" fontId="11" fillId="4" borderId="8" xfId="0" applyNumberFormat="1" applyFont="1" applyFill="1" applyBorder="1" applyAlignment="1">
      <alignment horizontal="center"/>
    </xf>
    <xf numFmtId="7" fontId="11" fillId="4" borderId="2" xfId="0" applyNumberFormat="1" applyFont="1" applyFill="1" applyBorder="1" applyAlignment="1">
      <alignment horizontal="right"/>
    </xf>
    <xf numFmtId="8" fontId="11" fillId="0" borderId="0" xfId="0" applyNumberFormat="1" applyFont="1" applyAlignment="1">
      <alignment horizontal="right"/>
    </xf>
    <xf numFmtId="167" fontId="1" fillId="2" borderId="3" xfId="1" applyNumberFormat="1" applyFont="1" applyFill="1" applyBorder="1" applyAlignment="1">
      <alignment horizontal="left"/>
    </xf>
    <xf numFmtId="14" fontId="11" fillId="4" borderId="15" xfId="0" applyNumberFormat="1" applyFont="1" applyFill="1" applyBorder="1"/>
    <xf numFmtId="165" fontId="11" fillId="4" borderId="16" xfId="0" applyNumberFormat="1" applyFont="1" applyFill="1" applyBorder="1" applyAlignment="1">
      <alignment horizontal="center"/>
    </xf>
    <xf numFmtId="7" fontId="11" fillId="4" borderId="15" xfId="0" applyNumberFormat="1" applyFont="1" applyFill="1" applyBorder="1" applyAlignment="1">
      <alignment horizontal="right"/>
    </xf>
    <xf numFmtId="14" fontId="11" fillId="4" borderId="6" xfId="0" applyNumberFormat="1" applyFont="1" applyFill="1" applyBorder="1"/>
    <xf numFmtId="164" fontId="11" fillId="4" borderId="9" xfId="0" applyNumberFormat="1" applyFont="1" applyFill="1" applyBorder="1" applyAlignment="1">
      <alignment horizontal="center"/>
    </xf>
    <xf numFmtId="7" fontId="11" fillId="0" borderId="7" xfId="0" applyNumberFormat="1" applyFont="1" applyBorder="1" applyAlignment="1">
      <alignment horizontal="center"/>
    </xf>
    <xf numFmtId="7" fontId="11" fillId="4" borderId="7" xfId="0" applyNumberFormat="1" applyFont="1" applyFill="1" applyBorder="1" applyAlignment="1">
      <alignment horizontal="right"/>
    </xf>
    <xf numFmtId="168" fontId="11" fillId="4" borderId="15" xfId="0" applyNumberFormat="1" applyFont="1" applyFill="1" applyBorder="1" applyAlignment="1">
      <alignment horizontal="center"/>
    </xf>
    <xf numFmtId="7" fontId="11" fillId="0" borderId="1" xfId="0" applyNumberFormat="1" applyFont="1" applyBorder="1" applyAlignment="1">
      <alignment horizontal="center"/>
    </xf>
    <xf numFmtId="7" fontId="11" fillId="0" borderId="6" xfId="0" applyNumberFormat="1" applyFont="1" applyBorder="1" applyAlignment="1">
      <alignment horizontal="center"/>
    </xf>
    <xf numFmtId="14" fontId="11" fillId="4" borderId="11" xfId="0" applyNumberFormat="1" applyFont="1" applyFill="1" applyBorder="1"/>
    <xf numFmtId="166" fontId="11" fillId="0" borderId="7" xfId="0" applyNumberFormat="1" applyFont="1" applyBorder="1" applyAlignment="1">
      <alignment horizontal="center"/>
    </xf>
    <xf numFmtId="166" fontId="11" fillId="0" borderId="6" xfId="0" applyNumberFormat="1" applyFont="1" applyBorder="1" applyAlignment="1">
      <alignment horizontal="center"/>
    </xf>
    <xf numFmtId="0" fontId="6" fillId="4" borderId="0" xfId="0" applyFont="1" applyFill="1"/>
    <xf numFmtId="0" fontId="4" fillId="4" borderId="0" xfId="0" applyFont="1" applyFill="1"/>
    <xf numFmtId="7" fontId="11" fillId="0" borderId="2" xfId="0" applyNumberFormat="1" applyFont="1" applyBorder="1" applyAlignment="1" applyProtection="1">
      <alignment horizontal="right"/>
      <protection locked="0"/>
    </xf>
    <xf numFmtId="0" fontId="7" fillId="4" borderId="10" xfId="0" applyFont="1" applyFill="1" applyBorder="1" applyAlignment="1"/>
    <xf numFmtId="0" fontId="7" fillId="4" borderId="8" xfId="0" applyFont="1" applyFill="1" applyBorder="1" applyAlignment="1"/>
    <xf numFmtId="0" fontId="0" fillId="0" borderId="0" xfId="0" applyAlignment="1" applyProtection="1">
      <protection locked="0"/>
    </xf>
    <xf numFmtId="0" fontId="0" fillId="0" borderId="14" xfId="0" applyBorder="1" applyAlignment="1" applyProtection="1">
      <protection locked="0"/>
    </xf>
    <xf numFmtId="0" fontId="1" fillId="0" borderId="0" xfId="0" applyFont="1" applyAlignment="1" applyProtection="1">
      <protection locked="0"/>
    </xf>
    <xf numFmtId="0" fontId="0" fillId="0" borderId="9" xfId="0" applyBorder="1" applyAlignment="1" applyProtection="1">
      <protection locked="0"/>
    </xf>
    <xf numFmtId="0" fontId="0" fillId="0" borderId="1" xfId="0" applyBorder="1" applyAlignment="1" applyProtection="1">
      <protection locked="0"/>
    </xf>
  </cellXfs>
  <cellStyles count="2">
    <cellStyle name="Comma" xfId="1" builtinId="3"/>
    <cellStyle name="Normal" xfId="0" builtinId="0"/>
  </cellStyles>
  <dxfs count="20">
    <dxf>
      <font>
        <color theme="0"/>
      </font>
    </dxf>
    <dxf>
      <font>
        <color theme="0" tint="-0.1499679555650502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fmlaLink="$C$7" lockText="1" noThreeD="1"/>
</file>

<file path=xl/ctrlProps/ctrlProp2.xml><?xml version="1.0" encoding="utf-8"?>
<formControlPr xmlns="http://schemas.microsoft.com/office/spreadsheetml/2009/9/main" objectType="CheckBox" fmlaLink="$C$8" lockText="1" noThreeD="1"/>
</file>

<file path=xl/ctrlProps/ctrlProp3.xml><?xml version="1.0" encoding="utf-8"?>
<formControlPr xmlns="http://schemas.microsoft.com/office/spreadsheetml/2009/9/main" objectType="CheckBox" fmlaLink="$C$9" lockText="1" noThreeD="1"/>
</file>

<file path=xl/ctrlProps/ctrlProp4.xml><?xml version="1.0" encoding="utf-8"?>
<formControlPr xmlns="http://schemas.microsoft.com/office/spreadsheetml/2009/9/main" objectType="CheckBox" fmlaLink="$C$10" lockText="1" noThreeD="1"/>
</file>

<file path=xl/ctrlProps/ctrlProp5.xml><?xml version="1.0" encoding="utf-8"?>
<formControlPr xmlns="http://schemas.microsoft.com/office/spreadsheetml/2009/9/main" objectType="CheckBox" fmlaLink="$D$7" lockText="1" noThreeD="1"/>
</file>

<file path=xl/ctrlProps/ctrlProp6.xml><?xml version="1.0" encoding="utf-8"?>
<formControlPr xmlns="http://schemas.microsoft.com/office/spreadsheetml/2009/9/main" objectType="CheckBox" fmlaLink="$D$8" lockText="1" noThreeD="1"/>
</file>

<file path=xl/ctrlProps/ctrlProp7.xml><?xml version="1.0" encoding="utf-8"?>
<formControlPr xmlns="http://schemas.microsoft.com/office/spreadsheetml/2009/9/main" objectType="CheckBox" fmlaLink="$D$9" lockText="1" noThreeD="1"/>
</file>

<file path=xl/ctrlProps/ctrlProp8.xml><?xml version="1.0" encoding="utf-8"?>
<formControlPr xmlns="http://schemas.microsoft.com/office/spreadsheetml/2009/9/main" objectType="CheckBox" fmlaLink="$D$10" lockText="1" noThreeD="1"/>
</file>

<file path=xl/ctrlProps/ctrlProp9.xml><?xml version="1.0" encoding="utf-8"?>
<formControlPr xmlns="http://schemas.microsoft.com/office/spreadsheetml/2009/9/main" objectType="CheckBox" fmlaLink="$E$7" lockText="1" noThreeD="1"/>
</file>

<file path=xl/ctrlProps/ctrlProp10.xml><?xml version="1.0" encoding="utf-8"?>
<formControlPr xmlns="http://schemas.microsoft.com/office/spreadsheetml/2009/9/main" objectType="CheckBox" fmlaLink="$E$8" lockText="1" noThreeD="1"/>
</file>

<file path=xl/ctrlProps/ctrlProp11.xml><?xml version="1.0" encoding="utf-8"?>
<formControlPr xmlns="http://schemas.microsoft.com/office/spreadsheetml/2009/9/main" objectType="CheckBox" fmlaLink="$E$9" lockText="1" noThreeD="1"/>
</file>

<file path=xl/ctrlProps/ctrlProp12.xml><?xml version="1.0" encoding="utf-8"?>
<formControlPr xmlns="http://schemas.microsoft.com/office/spreadsheetml/2009/9/main" objectType="CheckBox" fmlaLink="$E$10" lockText="1" noThreeD="1"/>
</file>

<file path=xl/ctrlProps/ctrlProp13.xml><?xml version="1.0" encoding="utf-8"?>
<formControlPr xmlns="http://schemas.microsoft.com/office/spreadsheetml/2009/9/main" objectType="CheckBox" fmlaLink="$F$7" lockText="1" noThreeD="1"/>
</file>

<file path=xl/ctrlProps/ctrlProp14.xml><?xml version="1.0" encoding="utf-8"?>
<formControlPr xmlns="http://schemas.microsoft.com/office/spreadsheetml/2009/9/main" objectType="CheckBox" fmlaLink="$F$8" lockText="1" noThreeD="1"/>
</file>

<file path=xl/ctrlProps/ctrlProp15.xml><?xml version="1.0" encoding="utf-8"?>
<formControlPr xmlns="http://schemas.microsoft.com/office/spreadsheetml/2009/9/main" objectType="CheckBox" fmlaLink="$F$9" lockText="1" noThreeD="1"/>
</file>

<file path=xl/ctrlProps/ctrlProp16.xml><?xml version="1.0" encoding="utf-8"?>
<formControlPr xmlns="http://schemas.microsoft.com/office/spreadsheetml/2009/9/main" objectType="CheckBox" fmlaLink="$F$10" lockText="1" noThreeD="1"/>
</file>

<file path=xl/ctrlProps/ctrlProp17.xml><?xml version="1.0" encoding="utf-8"?>
<formControlPr xmlns="http://schemas.microsoft.com/office/spreadsheetml/2009/9/main" objectType="CheckBox" fmlaLink="$G$7" lockText="1" noThreeD="1"/>
</file>

<file path=xl/ctrlProps/ctrlProp18.xml><?xml version="1.0" encoding="utf-8"?>
<formControlPr xmlns="http://schemas.microsoft.com/office/spreadsheetml/2009/9/main" objectType="CheckBox" fmlaLink="$G$8" lockText="1" noThreeD="1"/>
</file>

<file path=xl/ctrlProps/ctrlProp19.xml><?xml version="1.0" encoding="utf-8"?>
<formControlPr xmlns="http://schemas.microsoft.com/office/spreadsheetml/2009/9/main" objectType="CheckBox" fmlaLink="$G$9" lockText="1" noThreeD="1"/>
</file>

<file path=xl/ctrlProps/ctrlProp20.xml><?xml version="1.0" encoding="utf-8"?>
<formControlPr xmlns="http://schemas.microsoft.com/office/spreadsheetml/2009/9/main" objectType="CheckBox" fmlaLink="$G$10" lockText="1" noThreeD="1"/>
</file>

<file path=xl/ctrlProps/ctrlProp21.xml><?xml version="1.0" encoding="utf-8"?>
<formControlPr xmlns="http://schemas.microsoft.com/office/spreadsheetml/2009/9/main" objectType="CheckBox" fmlaLink="$H$7" lockText="1" noThreeD="1"/>
</file>

<file path=xl/ctrlProps/ctrlProp22.xml><?xml version="1.0" encoding="utf-8"?>
<formControlPr xmlns="http://schemas.microsoft.com/office/spreadsheetml/2009/9/main" objectType="CheckBox" fmlaLink="$H$8" lockText="1" noThreeD="1"/>
</file>

<file path=xl/ctrlProps/ctrlProp23.xml><?xml version="1.0" encoding="utf-8"?>
<formControlPr xmlns="http://schemas.microsoft.com/office/spreadsheetml/2009/9/main" objectType="CheckBox" fmlaLink="$H$9" lockText="1" noThreeD="1"/>
</file>

<file path=xl/ctrlProps/ctrlProp24.xml><?xml version="1.0" encoding="utf-8"?>
<formControlPr xmlns="http://schemas.microsoft.com/office/spreadsheetml/2009/9/main" objectType="CheckBox" fmlaLink="$H$10" lockText="1" noThreeD="1"/>
</file>

<file path=xl/ctrlProps/ctrlProp25.xml><?xml version="1.0" encoding="utf-8"?>
<formControlPr xmlns="http://schemas.microsoft.com/office/spreadsheetml/2009/9/main" objectType="CheckBox" fmlaLink="$I$7" lockText="1" noThreeD="1"/>
</file>

<file path=xl/ctrlProps/ctrlProp26.xml><?xml version="1.0" encoding="utf-8"?>
<formControlPr xmlns="http://schemas.microsoft.com/office/spreadsheetml/2009/9/main" objectType="CheckBox" fmlaLink="$I$8" lockText="1" noThreeD="1"/>
</file>

<file path=xl/ctrlProps/ctrlProp27.xml><?xml version="1.0" encoding="utf-8"?>
<formControlPr xmlns="http://schemas.microsoft.com/office/spreadsheetml/2009/9/main" objectType="CheckBox" fmlaLink="$I$9" lockText="1" noThreeD="1"/>
</file>

<file path=xl/ctrlProps/ctrlProp28.xml><?xml version="1.0" encoding="utf-8"?>
<formControlPr xmlns="http://schemas.microsoft.com/office/spreadsheetml/2009/9/main" objectType="CheckBox" fmlaLink="$I$10" lockText="1" noThreeD="1"/>
</file>

<file path=xl/ctrlProps/ctrlProp29.xml><?xml version="1.0" encoding="utf-8"?>
<formControlPr xmlns="http://schemas.microsoft.com/office/spreadsheetml/2009/9/main" objectType="CheckBox" fmlaLink="$J$7" lockText="1" noThreeD="1"/>
</file>

<file path=xl/ctrlProps/ctrlProp30.xml><?xml version="1.0" encoding="utf-8"?>
<formControlPr xmlns="http://schemas.microsoft.com/office/spreadsheetml/2009/9/main" objectType="CheckBox" fmlaLink="$J$8" lockText="1" noThreeD="1"/>
</file>

<file path=xl/ctrlProps/ctrlProp31.xml><?xml version="1.0" encoding="utf-8"?>
<formControlPr xmlns="http://schemas.microsoft.com/office/spreadsheetml/2009/9/main" objectType="CheckBox" fmlaLink="$J$9" lockText="1" noThreeD="1"/>
</file>

<file path=xl/ctrlProps/ctrlProp32.xml><?xml version="1.0" encoding="utf-8"?>
<formControlPr xmlns="http://schemas.microsoft.com/office/spreadsheetml/2009/9/main" objectType="CheckBox" fmlaLink="$J$10" lockText="1" noThreeD="1"/>
</file>

<file path=xl/ctrlProps/ctrlProp33.xml><?xml version="1.0" encoding="utf-8"?>
<formControlPr xmlns="http://schemas.microsoft.com/office/spreadsheetml/2009/9/main" objectType="CheckBox" fmlaLink="$K$7" lockText="1" noThreeD="1"/>
</file>

<file path=xl/ctrlProps/ctrlProp34.xml><?xml version="1.0" encoding="utf-8"?>
<formControlPr xmlns="http://schemas.microsoft.com/office/spreadsheetml/2009/9/main" objectType="CheckBox" fmlaLink="$K$8" lockText="1" noThreeD="1"/>
</file>

<file path=xl/ctrlProps/ctrlProp35.xml><?xml version="1.0" encoding="utf-8"?>
<formControlPr xmlns="http://schemas.microsoft.com/office/spreadsheetml/2009/9/main" objectType="CheckBox" fmlaLink="$K$9" lockText="1" noThreeD="1"/>
</file>

<file path=xl/ctrlProps/ctrlProp36.xml><?xml version="1.0" encoding="utf-8"?>
<formControlPr xmlns="http://schemas.microsoft.com/office/spreadsheetml/2009/9/main" objectType="CheckBox" fmlaLink="$K$10" lockText="1" noThreeD="1"/>
</file>

<file path=xl/ctrlProps/ctrlProp37.xml><?xml version="1.0" encoding="utf-8"?>
<formControlPr xmlns="http://schemas.microsoft.com/office/spreadsheetml/2009/9/main" objectType="CheckBox" fmlaLink="$L$7" lockText="1" noThreeD="1"/>
</file>

<file path=xl/ctrlProps/ctrlProp38.xml><?xml version="1.0" encoding="utf-8"?>
<formControlPr xmlns="http://schemas.microsoft.com/office/spreadsheetml/2009/9/main" objectType="CheckBox" fmlaLink="$L$8" lockText="1" noThreeD="1"/>
</file>

<file path=xl/ctrlProps/ctrlProp39.xml><?xml version="1.0" encoding="utf-8"?>
<formControlPr xmlns="http://schemas.microsoft.com/office/spreadsheetml/2009/9/main" objectType="CheckBox" fmlaLink="$L$9" lockText="1" noThreeD="1"/>
</file>

<file path=xl/ctrlProps/ctrlProp40.xml><?xml version="1.0" encoding="utf-8"?>
<formControlPr xmlns="http://schemas.microsoft.com/office/spreadsheetml/2009/9/main" objectType="CheckBox" fmlaLink="$L$10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333375</xdr:colOff>
          <xdr:row>5</xdr:row>
          <xdr:rowOff>238125</xdr:rowOff>
        </xdr:from>
        <xdr:to>
          <xdr:col>2</xdr:col>
          <xdr:colOff>647700</xdr:colOff>
          <xdr:row>7</xdr:row>
          <xdr:rowOff>19050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333375</xdr:colOff>
          <xdr:row>6</xdr:row>
          <xdr:rowOff>190500</xdr:rowOff>
        </xdr:from>
        <xdr:to>
          <xdr:col>2</xdr:col>
          <xdr:colOff>647700</xdr:colOff>
          <xdr:row>8</xdr:row>
          <xdr:rowOff>9525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333375</xdr:colOff>
          <xdr:row>7</xdr:row>
          <xdr:rowOff>190500</xdr:rowOff>
        </xdr:from>
        <xdr:to>
          <xdr:col>2</xdr:col>
          <xdr:colOff>647700</xdr:colOff>
          <xdr:row>9</xdr:row>
          <xdr:rowOff>9525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0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333375</xdr:colOff>
          <xdr:row>8</xdr:row>
          <xdr:rowOff>190500</xdr:rowOff>
        </xdr:from>
        <xdr:to>
          <xdr:col>2</xdr:col>
          <xdr:colOff>647700</xdr:colOff>
          <xdr:row>10</xdr:row>
          <xdr:rowOff>0</xdr:rowOff>
        </xdr:to>
        <xdr:sp macro="" textlink="">
          <xdr:nvSpPr>
            <xdr:cNvPr id="7172" name="Check Box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0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5</xdr:row>
          <xdr:rowOff>238125</xdr:rowOff>
        </xdr:from>
        <xdr:to>
          <xdr:col>3</xdr:col>
          <xdr:colOff>590550</xdr:colOff>
          <xdr:row>7</xdr:row>
          <xdr:rowOff>19050</xdr:rowOff>
        </xdr:to>
        <xdr:sp macro="" textlink="">
          <xdr:nvSpPr>
            <xdr:cNvPr id="7173" name="Check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0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6</xdr:row>
          <xdr:rowOff>190500</xdr:rowOff>
        </xdr:from>
        <xdr:to>
          <xdr:col>3</xdr:col>
          <xdr:colOff>590550</xdr:colOff>
          <xdr:row>8</xdr:row>
          <xdr:rowOff>9525</xdr:rowOff>
        </xdr:to>
        <xdr:sp macro="" textlink="">
          <xdr:nvSpPr>
            <xdr:cNvPr id="7174" name="Check Box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0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7</xdr:row>
          <xdr:rowOff>190500</xdr:rowOff>
        </xdr:from>
        <xdr:to>
          <xdr:col>3</xdr:col>
          <xdr:colOff>590550</xdr:colOff>
          <xdr:row>9</xdr:row>
          <xdr:rowOff>9525</xdr:rowOff>
        </xdr:to>
        <xdr:sp macro="" textlink="">
          <xdr:nvSpPr>
            <xdr:cNvPr id="7175" name="Check Box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0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285750</xdr:colOff>
          <xdr:row>8</xdr:row>
          <xdr:rowOff>190500</xdr:rowOff>
        </xdr:from>
        <xdr:to>
          <xdr:col>3</xdr:col>
          <xdr:colOff>590550</xdr:colOff>
          <xdr:row>10</xdr:row>
          <xdr:rowOff>0</xdr:rowOff>
        </xdr:to>
        <xdr:sp macro="" textlink="">
          <xdr:nvSpPr>
            <xdr:cNvPr id="7176" name="Check Box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0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5</xdr:row>
          <xdr:rowOff>238125</xdr:rowOff>
        </xdr:from>
        <xdr:to>
          <xdr:col>4</xdr:col>
          <xdr:colOff>600075</xdr:colOff>
          <xdr:row>7</xdr:row>
          <xdr:rowOff>19050</xdr:rowOff>
        </xdr:to>
        <xdr:sp macro="" textlink="">
          <xdr:nvSpPr>
            <xdr:cNvPr id="7177" name="Check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0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6</xdr:row>
          <xdr:rowOff>190500</xdr:rowOff>
        </xdr:from>
        <xdr:to>
          <xdr:col>4</xdr:col>
          <xdr:colOff>600075</xdr:colOff>
          <xdr:row>8</xdr:row>
          <xdr:rowOff>9525</xdr:rowOff>
        </xdr:to>
        <xdr:sp macro="" textlink="">
          <xdr:nvSpPr>
            <xdr:cNvPr id="7178" name="Check Box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0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7</xdr:row>
          <xdr:rowOff>190500</xdr:rowOff>
        </xdr:from>
        <xdr:to>
          <xdr:col>4</xdr:col>
          <xdr:colOff>600075</xdr:colOff>
          <xdr:row>9</xdr:row>
          <xdr:rowOff>9525</xdr:rowOff>
        </xdr:to>
        <xdr:sp macro="" textlink="">
          <xdr:nvSpPr>
            <xdr:cNvPr id="7179" name="Check Box 11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0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285750</xdr:colOff>
          <xdr:row>8</xdr:row>
          <xdr:rowOff>190500</xdr:rowOff>
        </xdr:from>
        <xdr:to>
          <xdr:col>4</xdr:col>
          <xdr:colOff>600075</xdr:colOff>
          <xdr:row>10</xdr:row>
          <xdr:rowOff>0</xdr:rowOff>
        </xdr:to>
        <xdr:sp macro="" textlink="">
          <xdr:nvSpPr>
            <xdr:cNvPr id="7180" name="Check Box 12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0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5</xdr:row>
          <xdr:rowOff>238125</xdr:rowOff>
        </xdr:from>
        <xdr:to>
          <xdr:col>5</xdr:col>
          <xdr:colOff>600075</xdr:colOff>
          <xdr:row>7</xdr:row>
          <xdr:rowOff>19050</xdr:rowOff>
        </xdr:to>
        <xdr:sp macro="" textlink="">
          <xdr:nvSpPr>
            <xdr:cNvPr id="7181" name="Check Box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0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6</xdr:row>
          <xdr:rowOff>190500</xdr:rowOff>
        </xdr:from>
        <xdr:to>
          <xdr:col>5</xdr:col>
          <xdr:colOff>600075</xdr:colOff>
          <xdr:row>8</xdr:row>
          <xdr:rowOff>9525</xdr:rowOff>
        </xdr:to>
        <xdr:sp macro="" textlink="">
          <xdr:nvSpPr>
            <xdr:cNvPr id="7182" name="Check Box 14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0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7</xdr:row>
          <xdr:rowOff>190500</xdr:rowOff>
        </xdr:from>
        <xdr:to>
          <xdr:col>5</xdr:col>
          <xdr:colOff>600075</xdr:colOff>
          <xdr:row>9</xdr:row>
          <xdr:rowOff>9525</xdr:rowOff>
        </xdr:to>
        <xdr:sp macro="" textlink="">
          <xdr:nvSpPr>
            <xdr:cNvPr id="7183" name="Check Box 15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0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285750</xdr:colOff>
          <xdr:row>8</xdr:row>
          <xdr:rowOff>190500</xdr:rowOff>
        </xdr:from>
        <xdr:to>
          <xdr:col>5</xdr:col>
          <xdr:colOff>600075</xdr:colOff>
          <xdr:row>10</xdr:row>
          <xdr:rowOff>0</xdr:rowOff>
        </xdr:to>
        <xdr:sp macro="" textlink="">
          <xdr:nvSpPr>
            <xdr:cNvPr id="7184" name="Check Box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0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5</xdr:row>
          <xdr:rowOff>238125</xdr:rowOff>
        </xdr:from>
        <xdr:to>
          <xdr:col>6</xdr:col>
          <xdr:colOff>590550</xdr:colOff>
          <xdr:row>7</xdr:row>
          <xdr:rowOff>19050</xdr:rowOff>
        </xdr:to>
        <xdr:sp macro="" textlink="">
          <xdr:nvSpPr>
            <xdr:cNvPr id="7185" name="Check Box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0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6</xdr:row>
          <xdr:rowOff>190500</xdr:rowOff>
        </xdr:from>
        <xdr:to>
          <xdr:col>6</xdr:col>
          <xdr:colOff>590550</xdr:colOff>
          <xdr:row>8</xdr:row>
          <xdr:rowOff>9525</xdr:rowOff>
        </xdr:to>
        <xdr:sp macro="" textlink="">
          <xdr:nvSpPr>
            <xdr:cNvPr id="7186" name="Check Box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0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7</xdr:row>
          <xdr:rowOff>190500</xdr:rowOff>
        </xdr:from>
        <xdr:to>
          <xdr:col>6</xdr:col>
          <xdr:colOff>590550</xdr:colOff>
          <xdr:row>9</xdr:row>
          <xdr:rowOff>9525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0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276225</xdr:colOff>
          <xdr:row>8</xdr:row>
          <xdr:rowOff>190500</xdr:rowOff>
        </xdr:from>
        <xdr:to>
          <xdr:col>6</xdr:col>
          <xdr:colOff>590550</xdr:colOff>
          <xdr:row>10</xdr:row>
          <xdr:rowOff>0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0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5</xdr:row>
          <xdr:rowOff>238125</xdr:rowOff>
        </xdr:from>
        <xdr:to>
          <xdr:col>7</xdr:col>
          <xdr:colOff>638175</xdr:colOff>
          <xdr:row>7</xdr:row>
          <xdr:rowOff>19050</xdr:rowOff>
        </xdr:to>
        <xdr:sp macro="" textlink="">
          <xdr:nvSpPr>
            <xdr:cNvPr id="7189" name="Check Box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0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6</xdr:row>
          <xdr:rowOff>190500</xdr:rowOff>
        </xdr:from>
        <xdr:to>
          <xdr:col>7</xdr:col>
          <xdr:colOff>638175</xdr:colOff>
          <xdr:row>8</xdr:row>
          <xdr:rowOff>9525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0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7</xdr:row>
          <xdr:rowOff>190500</xdr:rowOff>
        </xdr:from>
        <xdr:to>
          <xdr:col>7</xdr:col>
          <xdr:colOff>638175</xdr:colOff>
          <xdr:row>9</xdr:row>
          <xdr:rowOff>9525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0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8</xdr:row>
          <xdr:rowOff>190500</xdr:rowOff>
        </xdr:from>
        <xdr:to>
          <xdr:col>7</xdr:col>
          <xdr:colOff>638175</xdr:colOff>
          <xdr:row>10</xdr:row>
          <xdr:rowOff>0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0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5</xdr:row>
          <xdr:rowOff>238125</xdr:rowOff>
        </xdr:from>
        <xdr:to>
          <xdr:col>8</xdr:col>
          <xdr:colOff>600075</xdr:colOff>
          <xdr:row>7</xdr:row>
          <xdr:rowOff>19050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0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6</xdr:row>
          <xdr:rowOff>190500</xdr:rowOff>
        </xdr:from>
        <xdr:to>
          <xdr:col>8</xdr:col>
          <xdr:colOff>600075</xdr:colOff>
          <xdr:row>8</xdr:row>
          <xdr:rowOff>9525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0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7</xdr:row>
          <xdr:rowOff>190500</xdr:rowOff>
        </xdr:from>
        <xdr:to>
          <xdr:col>8</xdr:col>
          <xdr:colOff>600075</xdr:colOff>
          <xdr:row>9</xdr:row>
          <xdr:rowOff>9525</xdr:rowOff>
        </xdr:to>
        <xdr:sp macro="" textlink="">
          <xdr:nvSpPr>
            <xdr:cNvPr id="7195" name="Check Box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0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285750</xdr:colOff>
          <xdr:row>8</xdr:row>
          <xdr:rowOff>190500</xdr:rowOff>
        </xdr:from>
        <xdr:to>
          <xdr:col>8</xdr:col>
          <xdr:colOff>600075</xdr:colOff>
          <xdr:row>10</xdr:row>
          <xdr:rowOff>0</xdr:rowOff>
        </xdr:to>
        <xdr:sp macro="" textlink="">
          <xdr:nvSpPr>
            <xdr:cNvPr id="7196" name="Check Box 28" hidden="1">
              <a:extLst>
                <a:ext uri="{63B3BB69-23CF-44E3-9099-C40C66FF867C}">
                  <a14:compatExt spid="_x0000_s7196"/>
                </a:ext>
                <a:ext uri="{FF2B5EF4-FFF2-40B4-BE49-F238E27FC236}">
                  <a16:creationId xmlns:a16="http://schemas.microsoft.com/office/drawing/2014/main" id="{00000000-0008-0000-0000-00001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304800</xdr:colOff>
          <xdr:row>5</xdr:row>
          <xdr:rowOff>238125</xdr:rowOff>
        </xdr:from>
        <xdr:to>
          <xdr:col>9</xdr:col>
          <xdr:colOff>619125</xdr:colOff>
          <xdr:row>7</xdr:row>
          <xdr:rowOff>19050</xdr:rowOff>
        </xdr:to>
        <xdr:sp macro="" textlink="">
          <xdr:nvSpPr>
            <xdr:cNvPr id="7197" name="Check Box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0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304800</xdr:colOff>
          <xdr:row>6</xdr:row>
          <xdr:rowOff>190500</xdr:rowOff>
        </xdr:from>
        <xdr:to>
          <xdr:col>9</xdr:col>
          <xdr:colOff>619125</xdr:colOff>
          <xdr:row>8</xdr:row>
          <xdr:rowOff>9525</xdr:rowOff>
        </xdr:to>
        <xdr:sp macro="" textlink="">
          <xdr:nvSpPr>
            <xdr:cNvPr id="7198" name="Check Box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0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304800</xdr:colOff>
          <xdr:row>7</xdr:row>
          <xdr:rowOff>190500</xdr:rowOff>
        </xdr:from>
        <xdr:to>
          <xdr:col>9</xdr:col>
          <xdr:colOff>619125</xdr:colOff>
          <xdr:row>9</xdr:row>
          <xdr:rowOff>9525</xdr:rowOff>
        </xdr:to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0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304800</xdr:colOff>
          <xdr:row>8</xdr:row>
          <xdr:rowOff>190500</xdr:rowOff>
        </xdr:from>
        <xdr:to>
          <xdr:col>9</xdr:col>
          <xdr:colOff>619125</xdr:colOff>
          <xdr:row>10</xdr:row>
          <xdr:rowOff>0</xdr:rowOff>
        </xdr:to>
        <xdr:sp macro="" textlink="">
          <xdr:nvSpPr>
            <xdr:cNvPr id="7200" name="Check Box 32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00000000-0008-0000-0000-00002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285750</xdr:colOff>
          <xdr:row>5</xdr:row>
          <xdr:rowOff>238125</xdr:rowOff>
        </xdr:from>
        <xdr:to>
          <xdr:col>10</xdr:col>
          <xdr:colOff>600075</xdr:colOff>
          <xdr:row>7</xdr:row>
          <xdr:rowOff>19050</xdr:rowOff>
        </xdr:to>
        <xdr:sp macro="" textlink="">
          <xdr:nvSpPr>
            <xdr:cNvPr id="7201" name="Check Box 33" hidden="1">
              <a:extLst>
                <a:ext uri="{63B3BB69-23CF-44E3-9099-C40C66FF867C}">
                  <a14:compatExt spid="_x0000_s7201"/>
                </a:ext>
                <a:ext uri="{FF2B5EF4-FFF2-40B4-BE49-F238E27FC236}">
                  <a16:creationId xmlns:a16="http://schemas.microsoft.com/office/drawing/2014/main" id="{00000000-0008-0000-0000-00002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285750</xdr:colOff>
          <xdr:row>6</xdr:row>
          <xdr:rowOff>190500</xdr:rowOff>
        </xdr:from>
        <xdr:to>
          <xdr:col>10</xdr:col>
          <xdr:colOff>600075</xdr:colOff>
          <xdr:row>8</xdr:row>
          <xdr:rowOff>9525</xdr:rowOff>
        </xdr:to>
        <xdr:sp macro="" textlink="">
          <xdr:nvSpPr>
            <xdr:cNvPr id="7202" name="Check Box 34" hidden="1">
              <a:extLst>
                <a:ext uri="{63B3BB69-23CF-44E3-9099-C40C66FF867C}">
                  <a14:compatExt spid="_x0000_s7202"/>
                </a:ext>
                <a:ext uri="{FF2B5EF4-FFF2-40B4-BE49-F238E27FC236}">
                  <a16:creationId xmlns:a16="http://schemas.microsoft.com/office/drawing/2014/main" id="{00000000-0008-0000-0000-00002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285750</xdr:colOff>
          <xdr:row>7</xdr:row>
          <xdr:rowOff>190500</xdr:rowOff>
        </xdr:from>
        <xdr:to>
          <xdr:col>10</xdr:col>
          <xdr:colOff>600075</xdr:colOff>
          <xdr:row>9</xdr:row>
          <xdr:rowOff>9525</xdr:rowOff>
        </xdr:to>
        <xdr:sp macro="" textlink="">
          <xdr:nvSpPr>
            <xdr:cNvPr id="7203" name="Check Box 35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00000000-0008-0000-0000-00002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285750</xdr:colOff>
          <xdr:row>8</xdr:row>
          <xdr:rowOff>190500</xdr:rowOff>
        </xdr:from>
        <xdr:to>
          <xdr:col>10</xdr:col>
          <xdr:colOff>600075</xdr:colOff>
          <xdr:row>10</xdr:row>
          <xdr:rowOff>0</xdr:rowOff>
        </xdr:to>
        <xdr:sp macro="" textlink="">
          <xdr:nvSpPr>
            <xdr:cNvPr id="7204" name="Check Box 36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0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5</xdr:row>
          <xdr:rowOff>238125</xdr:rowOff>
        </xdr:from>
        <xdr:to>
          <xdr:col>11</xdr:col>
          <xdr:colOff>628650</xdr:colOff>
          <xdr:row>7</xdr:row>
          <xdr:rowOff>19050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0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6</xdr:row>
          <xdr:rowOff>190500</xdr:rowOff>
        </xdr:from>
        <xdr:to>
          <xdr:col>11</xdr:col>
          <xdr:colOff>628650</xdr:colOff>
          <xdr:row>8</xdr:row>
          <xdr:rowOff>9525</xdr:rowOff>
        </xdr:to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0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7</xdr:row>
          <xdr:rowOff>190500</xdr:rowOff>
        </xdr:from>
        <xdr:to>
          <xdr:col>11</xdr:col>
          <xdr:colOff>628650</xdr:colOff>
          <xdr:row>9</xdr:row>
          <xdr:rowOff>9525</xdr:rowOff>
        </xdr:to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0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314325</xdr:colOff>
          <xdr:row>8</xdr:row>
          <xdr:rowOff>190500</xdr:rowOff>
        </xdr:from>
        <xdr:to>
          <xdr:col>11</xdr:col>
          <xdr:colOff>628650</xdr:colOff>
          <xdr:row>10</xdr:row>
          <xdr:rowOff>0</xdr:rowOff>
        </xdr:to>
        <xdr:sp macro="" textlink="">
          <xdr:nvSpPr>
            <xdr:cNvPr id="7208" name="Check Box 40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0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48"/>
  <sheetViews>
    <sheetView showGridLines="0" tabSelected="1" zoomScaleNormal="100" workbookViewId="0">
      <selection activeCell="B2" sqref="B2:D2"/>
    </sheetView>
  </sheetViews>
  <sheetFormatPr defaultRowHeight="12.75"/>
  <cols>
    <col min="1" max="1" width="25.7109375" customWidth="1"/>
    <col min="2" max="2" width="17" bestFit="1" customWidth="1"/>
    <col min="3" max="12" width="11.7109375" customWidth="1"/>
    <col min="13" max="13" width="10.7109375" bestFit="1" customWidth="1"/>
    <col min="14" max="14" width="10.5703125" customWidth="1"/>
    <col min="15" max="15" width="17.28515625" customWidth="1"/>
    <col min="16" max="19" width="9.7109375" customWidth="1"/>
  </cols>
  <sheetData>
    <row r="1" spans="1:19" ht="20.25">
      <c r="A1" s="66" t="s">
        <v>0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  <c r="N1" s="8"/>
      <c r="O1" s="64" t="s">
        <v>1</v>
      </c>
      <c r="P1" s="22" t="s">
        <v>2</v>
      </c>
      <c r="Q1" s="22" t="s">
        <v>3</v>
      </c>
      <c r="R1" s="22" t="s">
        <v>4</v>
      </c>
      <c r="S1" s="22" t="s">
        <v>5</v>
      </c>
    </row>
    <row r="2" spans="1:19" s="5" customFormat="1" ht="18" customHeight="1">
      <c r="A2" s="24" t="s">
        <v>6</v>
      </c>
      <c r="B2" s="85"/>
      <c r="C2" s="86"/>
      <c r="D2" s="87"/>
      <c r="E2" s="83" t="s">
        <v>7</v>
      </c>
      <c r="F2" s="84"/>
      <c r="G2" s="78"/>
      <c r="H2" s="79"/>
      <c r="I2" s="79"/>
      <c r="J2" s="79"/>
      <c r="K2" s="79"/>
      <c r="L2" s="79"/>
      <c r="M2" s="80"/>
      <c r="N2" s="9"/>
      <c r="O2" s="64" t="s">
        <v>8</v>
      </c>
      <c r="P2" s="23">
        <v>23.2</v>
      </c>
      <c r="Q2" s="23">
        <v>21.3</v>
      </c>
      <c r="R2" s="23">
        <v>61.45</v>
      </c>
      <c r="S2" s="21">
        <v>17.3</v>
      </c>
    </row>
    <row r="3" spans="1:19" ht="18" customHeight="1">
      <c r="A3" s="24" t="s">
        <v>9</v>
      </c>
      <c r="B3" s="81"/>
      <c r="C3" s="82"/>
      <c r="D3" s="26" t="s">
        <v>10</v>
      </c>
      <c r="E3" s="83" t="s">
        <v>11</v>
      </c>
      <c r="F3" s="84"/>
      <c r="G3" s="78"/>
      <c r="H3" s="79"/>
      <c r="I3" s="79"/>
      <c r="J3" s="79"/>
      <c r="K3" s="79"/>
      <c r="L3" s="79"/>
      <c r="M3" s="80"/>
      <c r="N3" s="9"/>
      <c r="O3" s="64" t="s">
        <v>12</v>
      </c>
      <c r="P3" s="23">
        <v>25.1</v>
      </c>
      <c r="Q3" s="23">
        <v>30.45</v>
      </c>
      <c r="R3" s="23">
        <v>65.150000000000006</v>
      </c>
      <c r="S3" s="21">
        <v>17.3</v>
      </c>
    </row>
    <row r="4" spans="1:19" s="2" customFormat="1" ht="18" customHeight="1">
      <c r="A4" s="24" t="s">
        <v>13</v>
      </c>
      <c r="B4" s="88"/>
      <c r="C4" s="89"/>
      <c r="D4" s="90"/>
      <c r="E4" s="83" t="s">
        <v>14</v>
      </c>
      <c r="F4" s="91"/>
      <c r="G4" s="92"/>
      <c r="H4" s="93"/>
      <c r="I4" s="93"/>
      <c r="J4" s="93"/>
      <c r="K4" s="93"/>
      <c r="L4" s="93"/>
      <c r="M4" s="94"/>
      <c r="N4" s="10"/>
      <c r="O4" s="64" t="s">
        <v>15</v>
      </c>
      <c r="P4" s="23">
        <v>28.35</v>
      </c>
      <c r="Q4" s="23">
        <v>34.450000000000003</v>
      </c>
      <c r="R4" s="23">
        <v>91.75</v>
      </c>
      <c r="S4" s="21">
        <v>17.3</v>
      </c>
    </row>
    <row r="5" spans="1:19" s="2" customFormat="1" ht="18" customHeight="1">
      <c r="A5" s="25" t="s">
        <v>16</v>
      </c>
      <c r="B5" s="20" t="s">
        <v>8</v>
      </c>
      <c r="C5" s="27" t="s">
        <v>17</v>
      </c>
      <c r="D5" s="19"/>
      <c r="E5" s="98" t="s">
        <v>18</v>
      </c>
      <c r="F5" s="95" t="str">
        <f>"Per Diems for: "&amp;Zone&amp;" Travel"</f>
        <v>Per Diems for: Yukon Travel</v>
      </c>
      <c r="G5" s="96"/>
      <c r="H5" s="96"/>
      <c r="I5" s="96"/>
      <c r="J5" s="96"/>
      <c r="K5" s="96"/>
      <c r="L5" s="96"/>
      <c r="M5" s="97"/>
      <c r="N5" s="99"/>
      <c r="O5" s="64" t="s">
        <v>19</v>
      </c>
      <c r="P5" s="23">
        <v>21.9</v>
      </c>
      <c r="Q5" s="23">
        <v>22.15</v>
      </c>
      <c r="R5" s="23">
        <v>54.4</v>
      </c>
      <c r="S5" s="21">
        <v>17.3</v>
      </c>
    </row>
    <row r="6" spans="1:19" ht="18" customHeight="1">
      <c r="A6" s="28" t="s">
        <v>20</v>
      </c>
      <c r="B6" s="29" t="s">
        <v>21</v>
      </c>
      <c r="C6" s="30">
        <f>B3</f>
        <v>0</v>
      </c>
      <c r="D6" s="30">
        <f t="shared" ref="D6" si="0">C6+1</f>
        <v>1</v>
      </c>
      <c r="E6" s="30">
        <f t="shared" ref="E6" si="1">D6+1</f>
        <v>2</v>
      </c>
      <c r="F6" s="30">
        <f t="shared" ref="F6" si="2">E6+1</f>
        <v>3</v>
      </c>
      <c r="G6" s="30">
        <f t="shared" ref="G6" si="3">F6+1</f>
        <v>4</v>
      </c>
      <c r="H6" s="30">
        <f t="shared" ref="H6" si="4">G6+1</f>
        <v>5</v>
      </c>
      <c r="I6" s="30">
        <f t="shared" ref="I6" si="5">H6+1</f>
        <v>6</v>
      </c>
      <c r="J6" s="30">
        <f t="shared" ref="J6" si="6">I6+1</f>
        <v>7</v>
      </c>
      <c r="K6" s="30">
        <f t="shared" ref="K6" si="7">J6+1</f>
        <v>8</v>
      </c>
      <c r="L6" s="30">
        <f t="shared" ref="L6" si="8">K6+1</f>
        <v>9</v>
      </c>
      <c r="M6" s="31" t="s">
        <v>22</v>
      </c>
      <c r="N6" s="11"/>
      <c r="O6" s="64" t="s">
        <v>23</v>
      </c>
      <c r="P6" s="23">
        <v>23.2</v>
      </c>
      <c r="Q6" s="23">
        <v>21.3</v>
      </c>
      <c r="R6" s="23">
        <v>61.45</v>
      </c>
      <c r="S6" s="21">
        <v>17.3</v>
      </c>
    </row>
    <row r="7" spans="1:19" ht="15.75">
      <c r="A7" s="32" t="s">
        <v>2</v>
      </c>
      <c r="B7" s="100">
        <f>VLOOKUP(Zone,TravelRates,2,FALSE)</f>
        <v>23.2</v>
      </c>
      <c r="C7" s="33" t="b">
        <v>0</v>
      </c>
      <c r="D7" s="33" t="b">
        <v>0</v>
      </c>
      <c r="E7" s="33" t="b">
        <v>0</v>
      </c>
      <c r="F7" s="33" t="b">
        <v>0</v>
      </c>
      <c r="G7" s="33" t="b">
        <v>0</v>
      </c>
      <c r="H7" s="33" t="b">
        <v>0</v>
      </c>
      <c r="I7" s="33" t="b">
        <v>0</v>
      </c>
      <c r="J7" s="33" t="b">
        <v>0</v>
      </c>
      <c r="K7" s="33" t="b">
        <v>0</v>
      </c>
      <c r="L7" s="33" t="b">
        <v>0</v>
      </c>
      <c r="M7" s="101">
        <f ca="1">IF($D$5="",0,COUNTIF((C7:OFFSET(C7,0,$D$5-1)),"TRUE")*B7)</f>
        <v>0</v>
      </c>
      <c r="N7" s="102"/>
      <c r="O7" s="65" t="s">
        <v>24</v>
      </c>
      <c r="P7" s="23">
        <v>21.9</v>
      </c>
      <c r="Q7" s="23">
        <v>22.15</v>
      </c>
      <c r="R7" s="23">
        <v>54.4</v>
      </c>
      <c r="S7" s="21">
        <v>17.3</v>
      </c>
    </row>
    <row r="8" spans="1:19" ht="15.75">
      <c r="A8" s="34" t="s">
        <v>3</v>
      </c>
      <c r="B8" s="100">
        <f>VLOOKUP(Zone,TravelRates,3,FALSE)</f>
        <v>21.3</v>
      </c>
      <c r="C8" s="35" t="b">
        <v>0</v>
      </c>
      <c r="D8" s="35" t="b">
        <v>0</v>
      </c>
      <c r="E8" s="33" t="b">
        <v>0</v>
      </c>
      <c r="F8" s="36" t="b">
        <v>0</v>
      </c>
      <c r="G8" s="36" t="b">
        <v>0</v>
      </c>
      <c r="H8" s="36" t="b">
        <v>0</v>
      </c>
      <c r="I8" s="36" t="b">
        <v>0</v>
      </c>
      <c r="J8" s="37" t="b">
        <v>0</v>
      </c>
      <c r="K8" s="37" t="b">
        <v>0</v>
      </c>
      <c r="L8" s="37" t="b">
        <v>0</v>
      </c>
      <c r="M8" s="101">
        <f ca="1">IF($D$5="",0,COUNTIF((C8:OFFSET(C8,0,$D$5-1)),"TRUE")*B8)</f>
        <v>0</v>
      </c>
      <c r="N8" s="102"/>
      <c r="O8" s="16" t="s">
        <v>25</v>
      </c>
      <c r="P8" s="103">
        <v>0.60499999999999998</v>
      </c>
      <c r="Q8" s="14" t="s">
        <v>26</v>
      </c>
      <c r="R8" s="15"/>
    </row>
    <row r="9" spans="1:19" ht="15.75">
      <c r="A9" s="44" t="s">
        <v>4</v>
      </c>
      <c r="B9" s="100">
        <f>VLOOKUP(Zone,TravelRates,4,FALSE)</f>
        <v>61.45</v>
      </c>
      <c r="C9" s="35" t="b">
        <v>0</v>
      </c>
      <c r="D9" s="35" t="b">
        <v>0</v>
      </c>
      <c r="E9" s="35" t="b">
        <v>0</v>
      </c>
      <c r="F9" s="35" t="b">
        <v>0</v>
      </c>
      <c r="G9" s="35" t="b">
        <v>0</v>
      </c>
      <c r="H9" s="35" t="b">
        <v>0</v>
      </c>
      <c r="I9" s="35" t="b">
        <v>0</v>
      </c>
      <c r="J9" s="36" t="b">
        <v>0</v>
      </c>
      <c r="K9" s="36" t="b">
        <v>0</v>
      </c>
      <c r="L9" s="36" t="b">
        <v>0</v>
      </c>
      <c r="M9" s="101">
        <f ca="1">IF($D$5="",0,COUNTIF((C9:OFFSET(C9,0,$D$5-1)),"TRUE")*B9)</f>
        <v>0</v>
      </c>
      <c r="N9" s="102"/>
      <c r="O9" s="4"/>
    </row>
    <row r="10" spans="1:19" ht="16.5" thickBot="1">
      <c r="A10" s="104" t="s">
        <v>5</v>
      </c>
      <c r="B10" s="105">
        <f>VLOOKUP(Zone,TravelRates,5,FALSE)</f>
        <v>17.3</v>
      </c>
      <c r="C10" s="38" t="b">
        <v>0</v>
      </c>
      <c r="D10" s="39" t="b">
        <v>0</v>
      </c>
      <c r="E10" s="39" t="b">
        <v>0</v>
      </c>
      <c r="F10" s="39" t="b">
        <v>0</v>
      </c>
      <c r="G10" s="39" t="b">
        <v>0</v>
      </c>
      <c r="H10" s="39" t="b">
        <v>0</v>
      </c>
      <c r="I10" s="39" t="b">
        <v>0</v>
      </c>
      <c r="J10" s="39" t="b">
        <v>0</v>
      </c>
      <c r="K10" s="39" t="b">
        <v>0</v>
      </c>
      <c r="L10" s="39" t="b">
        <v>0</v>
      </c>
      <c r="M10" s="106">
        <f ca="1">IF($D$5="",0,COUNTIF((C10:OFFSET(C10,0,$D$5-1)),"TRUE")*B10)</f>
        <v>0</v>
      </c>
      <c r="N10" s="102"/>
      <c r="O10" s="4"/>
    </row>
    <row r="11" spans="1:19" ht="16.5" thickTop="1">
      <c r="A11" s="107"/>
      <c r="B11" s="108"/>
      <c r="C11" s="109">
        <f t="array" ref="C11">SUMIF(C7:C10,"TRUE",$B7:$B10)</f>
        <v>0</v>
      </c>
      <c r="D11" s="109">
        <f t="array" ref="D11">SUMIF(D7:D10,"TRUE",$B7:$B10)</f>
        <v>0</v>
      </c>
      <c r="E11" s="109">
        <f t="array" ref="E11">SUMIF(E7:E10,"TRUE",$B7:$B10)</f>
        <v>0</v>
      </c>
      <c r="F11" s="109">
        <f t="array" ref="F11">SUMIF(F7:F10,"TRUE",$B7:$B10)</f>
        <v>0</v>
      </c>
      <c r="G11" s="109">
        <f t="array" ref="G11">SUMIF(G7:G10,"TRUE",$B7:$B10)</f>
        <v>0</v>
      </c>
      <c r="H11" s="109">
        <f t="array" ref="H11">SUMIF(H7:H10,"TRUE",$B7:$B10)</f>
        <v>0</v>
      </c>
      <c r="I11" s="109">
        <f t="array" ref="I11">SUMIF(I7:I10,"TRUE",$B7:$B10)</f>
        <v>0</v>
      </c>
      <c r="J11" s="109">
        <f t="array" ref="J11">SUMIF(J7:J10,"TRUE",$B7:$B10)</f>
        <v>0</v>
      </c>
      <c r="K11" s="109">
        <f t="array" ref="K11">SUMIF(K7:K10,"TRUE",$B7:$B10)</f>
        <v>0</v>
      </c>
      <c r="L11" s="109">
        <f t="array" ref="L11">SUMIF(L7:L10,"TRUE",$B7:$B10)</f>
        <v>0</v>
      </c>
      <c r="M11" s="110">
        <f ca="1">SUM(M7:M10)</f>
        <v>0</v>
      </c>
      <c r="N11" s="102"/>
      <c r="O11" s="4"/>
    </row>
    <row r="12" spans="1:19" ht="19.5" customHeight="1">
      <c r="A12" s="40" t="s">
        <v>27</v>
      </c>
      <c r="B12" s="41"/>
      <c r="C12" s="41"/>
      <c r="D12" s="41"/>
      <c r="E12" s="41"/>
      <c r="F12" s="42"/>
      <c r="G12" s="41"/>
      <c r="H12" s="41"/>
      <c r="I12" s="41"/>
      <c r="J12" s="41"/>
      <c r="K12" s="41"/>
      <c r="L12" s="41"/>
      <c r="M12" s="77"/>
      <c r="N12" s="4"/>
      <c r="O12" s="4"/>
    </row>
    <row r="13" spans="1:19" ht="15.75">
      <c r="A13" s="46" t="s">
        <v>28</v>
      </c>
      <c r="B13" s="43"/>
      <c r="C13" s="69"/>
      <c r="D13" s="69"/>
      <c r="E13" s="69"/>
      <c r="F13" s="69"/>
      <c r="G13" s="69"/>
      <c r="H13" s="69"/>
      <c r="I13" s="69"/>
      <c r="J13" s="69"/>
      <c r="K13" s="69"/>
      <c r="L13" s="70"/>
      <c r="M13" s="101">
        <f ca="1">IF($D$5="",0,SUM(C13:OFFSET(C13,0,$D$5-1)))</f>
        <v>0</v>
      </c>
      <c r="N13" s="102"/>
      <c r="O13" s="4"/>
    </row>
    <row r="14" spans="1:19" ht="15.75">
      <c r="A14" s="44" t="s">
        <v>29</v>
      </c>
      <c r="B14" s="43"/>
      <c r="C14" s="69"/>
      <c r="D14" s="69"/>
      <c r="E14" s="69"/>
      <c r="F14" s="69"/>
      <c r="G14" s="69"/>
      <c r="H14" s="69"/>
      <c r="I14" s="69"/>
      <c r="J14" s="69"/>
      <c r="K14" s="69"/>
      <c r="L14" s="70"/>
      <c r="M14" s="101">
        <f ca="1">IF($D$5="",0,SUM(C14:OFFSET(C14,0,$D$5-1)))</f>
        <v>0</v>
      </c>
      <c r="N14" s="102"/>
      <c r="O14" s="4"/>
    </row>
    <row r="15" spans="1:19" ht="15.75">
      <c r="A15" s="45" t="s">
        <v>30</v>
      </c>
      <c r="B15" s="47"/>
      <c r="C15" s="69"/>
      <c r="D15" s="69"/>
      <c r="E15" s="69"/>
      <c r="F15" s="69"/>
      <c r="G15" s="71"/>
      <c r="H15" s="69"/>
      <c r="I15" s="69"/>
      <c r="J15" s="69"/>
      <c r="K15" s="69"/>
      <c r="L15" s="70"/>
      <c r="M15" s="101">
        <f ca="1">IF($D$5="",0,SUM(C15:OFFSET(C15,0,$D$5-1)))</f>
        <v>0</v>
      </c>
      <c r="N15" s="102"/>
      <c r="O15" s="4"/>
    </row>
    <row r="16" spans="1:19" ht="15.75">
      <c r="A16" s="45" t="s">
        <v>31</v>
      </c>
      <c r="B16" s="47"/>
      <c r="C16" s="72"/>
      <c r="D16" s="72"/>
      <c r="E16" s="72"/>
      <c r="F16" s="72"/>
      <c r="G16" s="73"/>
      <c r="H16" s="73"/>
      <c r="I16" s="72"/>
      <c r="J16" s="72"/>
      <c r="K16" s="72"/>
      <c r="L16" s="74"/>
      <c r="M16" s="101">
        <f ca="1">IF($D$5="",0,SUM(C16:OFFSET(C16,0,$D$5-1)))</f>
        <v>0</v>
      </c>
      <c r="N16" s="102"/>
      <c r="O16" s="4"/>
    </row>
    <row r="17" spans="1:19" ht="15.75">
      <c r="A17" s="46" t="s">
        <v>32</v>
      </c>
      <c r="B17" s="47"/>
      <c r="C17" s="69"/>
      <c r="D17" s="69"/>
      <c r="E17" s="69"/>
      <c r="F17" s="69"/>
      <c r="G17" s="69"/>
      <c r="H17" s="69"/>
      <c r="I17" s="69"/>
      <c r="J17" s="69"/>
      <c r="K17" s="69"/>
      <c r="L17" s="70"/>
      <c r="M17" s="101">
        <f ca="1">IF($D$5="",0,SUM(C17:OFFSET(C17,0,$D$5-1)))</f>
        <v>0</v>
      </c>
      <c r="N17" s="102"/>
      <c r="O17" s="4"/>
    </row>
    <row r="18" spans="1:19" ht="15.75">
      <c r="A18" s="46" t="s">
        <v>33</v>
      </c>
      <c r="B18" s="47"/>
      <c r="C18" s="69"/>
      <c r="D18" s="69"/>
      <c r="E18" s="69"/>
      <c r="F18" s="69"/>
      <c r="G18" s="69"/>
      <c r="H18" s="69"/>
      <c r="I18" s="69"/>
      <c r="J18" s="69"/>
      <c r="K18" s="69"/>
      <c r="L18" s="70"/>
      <c r="M18" s="101">
        <f ca="1">IF($D$5="",0,SUM(C18:OFFSET(C18,0,$D$5-1)))</f>
        <v>0</v>
      </c>
      <c r="N18" s="102"/>
      <c r="O18" s="4"/>
    </row>
    <row r="19" spans="1:19" ht="15.75">
      <c r="A19" s="46" t="s">
        <v>34</v>
      </c>
      <c r="B19" s="47"/>
      <c r="C19" s="69"/>
      <c r="D19" s="69"/>
      <c r="E19" s="69"/>
      <c r="F19" s="69"/>
      <c r="G19" s="69"/>
      <c r="H19" s="69"/>
      <c r="I19" s="69"/>
      <c r="J19" s="69"/>
      <c r="K19" s="69"/>
      <c r="L19" s="70"/>
      <c r="M19" s="101">
        <f ca="1">IF($D$5="",0,SUM(C19:OFFSET(C19,0,$D$5-1)))</f>
        <v>0</v>
      </c>
      <c r="N19" s="102"/>
      <c r="O19" s="4"/>
    </row>
    <row r="20" spans="1:19" ht="16.5" thickBot="1">
      <c r="A20" s="48" t="s">
        <v>35</v>
      </c>
      <c r="B20" s="111"/>
      <c r="C20" s="75"/>
      <c r="D20" s="75"/>
      <c r="E20" s="75"/>
      <c r="F20" s="75"/>
      <c r="G20" s="75"/>
      <c r="H20" s="75"/>
      <c r="I20" s="75"/>
      <c r="J20" s="75"/>
      <c r="K20" s="75"/>
      <c r="L20" s="76"/>
      <c r="M20" s="106">
        <f ca="1">IF($D$5="",0,SUM(C20:OFFSET(C20,0,$D$5-1)))</f>
        <v>0</v>
      </c>
      <c r="N20" s="102"/>
      <c r="O20" s="4"/>
    </row>
    <row r="21" spans="1:19" ht="16.5" thickTop="1">
      <c r="A21" s="49"/>
      <c r="B21" s="50"/>
      <c r="C21" s="112">
        <f t="shared" ref="C21:L21" si="9">SUM(C13:C20)</f>
        <v>0</v>
      </c>
      <c r="D21" s="109">
        <f t="shared" si="9"/>
        <v>0</v>
      </c>
      <c r="E21" s="109">
        <f t="shared" si="9"/>
        <v>0</v>
      </c>
      <c r="F21" s="109">
        <f t="shared" si="9"/>
        <v>0</v>
      </c>
      <c r="G21" s="109">
        <f t="shared" si="9"/>
        <v>0</v>
      </c>
      <c r="H21" s="109">
        <f t="shared" si="9"/>
        <v>0</v>
      </c>
      <c r="I21" s="109">
        <f t="shared" si="9"/>
        <v>0</v>
      </c>
      <c r="J21" s="109">
        <f t="shared" si="9"/>
        <v>0</v>
      </c>
      <c r="K21" s="109">
        <f t="shared" si="9"/>
        <v>0</v>
      </c>
      <c r="L21" s="113">
        <f t="shared" si="9"/>
        <v>0</v>
      </c>
      <c r="M21" s="110">
        <f ca="1">SUM(C21:OFFSET(C21,0,$D$5-1))</f>
        <v>0</v>
      </c>
      <c r="N21" s="102"/>
      <c r="O21" s="4"/>
    </row>
    <row r="22" spans="1:19" s="1" customFormat="1" ht="18">
      <c r="A22" s="40" t="s">
        <v>36</v>
      </c>
      <c r="B22" s="41"/>
      <c r="C22" s="41"/>
      <c r="D22" s="41"/>
      <c r="E22" s="41"/>
      <c r="F22" s="42"/>
      <c r="G22" s="41"/>
      <c r="H22" s="41"/>
      <c r="I22" s="41"/>
      <c r="J22" s="41"/>
      <c r="K22" s="41"/>
      <c r="L22" s="41"/>
      <c r="M22" s="77"/>
      <c r="N22" s="4"/>
      <c r="O22" s="2"/>
      <c r="P22"/>
      <c r="Q22"/>
      <c r="R22"/>
      <c r="S22"/>
    </row>
    <row r="23" spans="1:19" ht="15.75">
      <c r="A23" s="46" t="s">
        <v>37</v>
      </c>
      <c r="B23" s="51"/>
      <c r="C23" s="69"/>
      <c r="D23" s="69"/>
      <c r="E23" s="69"/>
      <c r="F23" s="69"/>
      <c r="G23" s="69"/>
      <c r="H23" s="69"/>
      <c r="I23" s="69"/>
      <c r="J23" s="69"/>
      <c r="K23" s="69"/>
      <c r="L23" s="70"/>
      <c r="M23" s="101">
        <f ca="1">IF($D$5="",0,SUM(C23:OFFSET(C23,0,$D$5-1)))</f>
        <v>0</v>
      </c>
      <c r="N23" s="102"/>
      <c r="P23" s="2"/>
      <c r="Q23" s="2"/>
      <c r="R23" s="2"/>
      <c r="S23" s="2"/>
    </row>
    <row r="24" spans="1:19" s="2" customFormat="1" ht="15.75">
      <c r="A24" s="46" t="s">
        <v>38</v>
      </c>
      <c r="B24" s="51"/>
      <c r="C24" s="69"/>
      <c r="D24" s="69"/>
      <c r="E24" s="69"/>
      <c r="F24" s="69"/>
      <c r="G24" s="69"/>
      <c r="H24" s="69"/>
      <c r="I24" s="69"/>
      <c r="J24" s="69"/>
      <c r="K24" s="69"/>
      <c r="L24" s="70"/>
      <c r="M24" s="101">
        <f ca="1">IF($D$5="",0,SUM(C24:OFFSET(C24,0,$D$5-1)))</f>
        <v>0</v>
      </c>
      <c r="N24" s="102"/>
      <c r="O24"/>
      <c r="P24"/>
      <c r="Q24"/>
      <c r="R24"/>
      <c r="S24"/>
    </row>
    <row r="25" spans="1:19" ht="16.5" thickBot="1">
      <c r="A25" s="48"/>
      <c r="B25" s="52"/>
      <c r="C25" s="75"/>
      <c r="D25" s="75"/>
      <c r="E25" s="75"/>
      <c r="F25" s="75"/>
      <c r="G25" s="75"/>
      <c r="H25" s="75"/>
      <c r="I25" s="75"/>
      <c r="J25" s="75"/>
      <c r="K25" s="75"/>
      <c r="L25" s="76"/>
      <c r="M25" s="106">
        <f ca="1">IF($D$5="",0,SUM(C25:OFFSET(C25,0,$D$5-1)))</f>
        <v>0</v>
      </c>
      <c r="N25" s="102"/>
    </row>
    <row r="26" spans="1:19" ht="16.5" thickTop="1">
      <c r="A26" s="114"/>
      <c r="B26" s="53"/>
      <c r="C26" s="115">
        <f>SUM(C23:C25)</f>
        <v>0</v>
      </c>
      <c r="D26" s="115">
        <f t="shared" ref="D26:J26" si="10">SUM(D23:D25)</f>
        <v>0</v>
      </c>
      <c r="E26" s="115">
        <f>SUM(E23:E25)</f>
        <v>0</v>
      </c>
      <c r="F26" s="115">
        <f t="shared" si="10"/>
        <v>0</v>
      </c>
      <c r="G26" s="115">
        <f t="shared" si="10"/>
        <v>0</v>
      </c>
      <c r="H26" s="115">
        <f t="shared" si="10"/>
        <v>0</v>
      </c>
      <c r="I26" s="115">
        <f t="shared" si="10"/>
        <v>0</v>
      </c>
      <c r="J26" s="115">
        <f t="shared" si="10"/>
        <v>0</v>
      </c>
      <c r="K26" s="115">
        <f>SUM(K23:K25)</f>
        <v>0</v>
      </c>
      <c r="L26" s="116">
        <f>SUM(L23:L25)</f>
        <v>0</v>
      </c>
      <c r="M26" s="110">
        <f ca="1">SUM(M23:M25)</f>
        <v>0</v>
      </c>
      <c r="N26" s="102"/>
    </row>
    <row r="27" spans="1:19" ht="15.75">
      <c r="A27" s="114"/>
      <c r="B27" s="53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101"/>
      <c r="N27" s="102"/>
      <c r="O27" s="3"/>
    </row>
    <row r="28" spans="1:19" ht="15" customHeight="1">
      <c r="A28" s="59"/>
      <c r="B28" s="54"/>
      <c r="C28" s="54"/>
      <c r="D28" s="54"/>
      <c r="E28" s="54"/>
      <c r="F28" s="60"/>
      <c r="G28" s="54"/>
      <c r="H28" s="117"/>
      <c r="I28" s="55" t="s">
        <v>39</v>
      </c>
      <c r="J28" s="53"/>
      <c r="K28" s="53"/>
      <c r="L28" s="53"/>
      <c r="M28" s="101">
        <f ca="1">SUM(M11,M21,M26)</f>
        <v>0</v>
      </c>
      <c r="N28" s="102"/>
      <c r="O28" s="3"/>
    </row>
    <row r="29" spans="1:19" ht="20.100000000000001" customHeight="1">
      <c r="A29" s="59"/>
      <c r="B29" s="54"/>
      <c r="C29" s="54"/>
      <c r="D29" s="54"/>
      <c r="E29" s="54"/>
      <c r="F29" s="61"/>
      <c r="G29" s="54"/>
      <c r="H29" s="54"/>
      <c r="I29" s="118" t="s">
        <v>40</v>
      </c>
      <c r="J29" s="54"/>
      <c r="K29" s="54"/>
      <c r="L29" s="54"/>
      <c r="M29" s="119"/>
      <c r="N29" s="102"/>
      <c r="O29" s="3"/>
    </row>
    <row r="30" spans="1:19" ht="20.100000000000001" customHeight="1">
      <c r="A30" s="59"/>
      <c r="B30" s="54"/>
      <c r="C30" s="54"/>
      <c r="D30" s="54"/>
      <c r="E30" s="54"/>
      <c r="F30" s="55"/>
      <c r="G30" s="54"/>
      <c r="H30" s="56"/>
      <c r="I30" s="57" t="s">
        <v>41</v>
      </c>
      <c r="J30" s="56"/>
      <c r="K30" s="56"/>
      <c r="L30" s="56"/>
      <c r="M30" s="101">
        <f ca="1">SUM(M28:M29)</f>
        <v>0</v>
      </c>
      <c r="N30" s="12"/>
    </row>
    <row r="31" spans="1:19">
      <c r="A31" s="62" t="s">
        <v>42</v>
      </c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8"/>
    </row>
    <row r="32" spans="1:19">
      <c r="A32" s="63" t="s">
        <v>43</v>
      </c>
      <c r="B32" s="120" t="s">
        <v>44</v>
      </c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1"/>
      <c r="N32" s="13"/>
    </row>
    <row r="33" spans="1:13">
      <c r="A33" s="17"/>
      <c r="B33" s="122"/>
      <c r="C33" s="122"/>
      <c r="D33" s="122"/>
      <c r="E33" s="122"/>
      <c r="F33" s="122"/>
      <c r="G33" s="122"/>
      <c r="H33" s="122"/>
      <c r="I33" s="122"/>
      <c r="J33" s="122"/>
      <c r="K33" s="122"/>
      <c r="L33" s="122"/>
      <c r="M33" s="123"/>
    </row>
    <row r="34" spans="1:13">
      <c r="A34" s="17"/>
      <c r="B34" s="124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/>
    </row>
    <row r="35" spans="1:13">
      <c r="A35" s="17"/>
      <c r="B35" s="124"/>
      <c r="C35" s="122"/>
      <c r="D35" s="122"/>
      <c r="E35" s="122"/>
      <c r="F35" s="122"/>
      <c r="G35" s="122"/>
      <c r="H35" s="122"/>
      <c r="I35" s="122"/>
      <c r="J35" s="122"/>
      <c r="K35" s="122"/>
      <c r="L35" s="122"/>
      <c r="M35" s="123"/>
    </row>
    <row r="36" spans="1:13">
      <c r="A36" s="17"/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122"/>
      <c r="M36" s="123"/>
    </row>
    <row r="37" spans="1:13">
      <c r="A37" s="17"/>
      <c r="B37" s="122"/>
      <c r="C37" s="122"/>
      <c r="D37" s="122"/>
      <c r="E37" s="122"/>
      <c r="F37" s="122"/>
      <c r="G37" s="122"/>
      <c r="H37" s="122"/>
      <c r="I37" s="122"/>
      <c r="J37" s="122"/>
      <c r="K37" s="122"/>
      <c r="L37" s="122"/>
      <c r="M37" s="123"/>
    </row>
    <row r="38" spans="1:13">
      <c r="A38" s="17"/>
      <c r="B38" s="122"/>
      <c r="C38" s="122"/>
      <c r="D38" s="122"/>
      <c r="E38" s="122"/>
      <c r="F38" s="122"/>
      <c r="G38" s="122"/>
      <c r="H38" s="122"/>
      <c r="I38" s="122"/>
      <c r="J38" s="122"/>
      <c r="K38" s="122"/>
      <c r="L38" s="122"/>
      <c r="M38" s="123"/>
    </row>
    <row r="39" spans="1:13">
      <c r="A39" s="17"/>
      <c r="B39" s="122"/>
      <c r="C39" s="122"/>
      <c r="D39" s="122"/>
      <c r="E39" s="122"/>
      <c r="F39" s="122"/>
      <c r="G39" s="122"/>
      <c r="H39" s="122"/>
      <c r="I39" s="122"/>
      <c r="J39" s="122"/>
      <c r="K39" s="122"/>
      <c r="L39" s="122"/>
      <c r="M39" s="123"/>
    </row>
    <row r="40" spans="1:13">
      <c r="A40" s="17"/>
      <c r="B40" s="122"/>
      <c r="C40" s="122"/>
      <c r="D40" s="122"/>
      <c r="E40" s="122"/>
      <c r="F40" s="122"/>
      <c r="G40" s="122"/>
      <c r="H40" s="122"/>
      <c r="I40" s="122"/>
      <c r="J40" s="122"/>
      <c r="K40" s="122"/>
      <c r="L40" s="122"/>
      <c r="M40" s="123"/>
    </row>
    <row r="41" spans="1:13">
      <c r="A41" s="17"/>
      <c r="B41" s="122"/>
      <c r="C41" s="122"/>
      <c r="D41" s="122"/>
      <c r="E41" s="122"/>
      <c r="F41" s="122"/>
      <c r="G41" s="122"/>
      <c r="H41" s="122"/>
      <c r="I41" s="122"/>
      <c r="J41" s="122"/>
      <c r="K41" s="122"/>
      <c r="L41" s="122"/>
      <c r="M41" s="123"/>
    </row>
    <row r="42" spans="1:13">
      <c r="A42" s="18"/>
      <c r="B42" s="122"/>
      <c r="C42" s="122"/>
      <c r="D42" s="122"/>
      <c r="E42" s="122"/>
      <c r="F42" s="122"/>
      <c r="G42" s="122"/>
      <c r="H42" s="122"/>
      <c r="I42" s="122"/>
      <c r="J42" s="122"/>
      <c r="K42" s="122"/>
      <c r="L42" s="122"/>
      <c r="M42" s="123"/>
    </row>
    <row r="43" spans="1:13">
      <c r="A43" s="18"/>
      <c r="B43" s="122"/>
      <c r="C43" s="122"/>
      <c r="D43" s="122"/>
      <c r="E43" s="122"/>
      <c r="F43" s="122"/>
      <c r="G43" s="122"/>
      <c r="H43" s="122"/>
      <c r="I43" s="122"/>
      <c r="J43" s="122"/>
      <c r="K43" s="122"/>
      <c r="L43" s="122"/>
      <c r="M43" s="123"/>
    </row>
    <row r="44" spans="1:13">
      <c r="A44" s="18"/>
      <c r="B44" s="122"/>
      <c r="C44" s="122"/>
      <c r="D44" s="122"/>
      <c r="E44" s="122"/>
      <c r="F44" s="122"/>
      <c r="G44" s="122"/>
      <c r="H44" s="122"/>
      <c r="I44" s="122"/>
      <c r="J44" s="122"/>
      <c r="K44" s="122"/>
      <c r="L44" s="122"/>
      <c r="M44" s="123"/>
    </row>
    <row r="45" spans="1:13">
      <c r="A45" s="18"/>
      <c r="B45" s="122"/>
      <c r="C45" s="122"/>
      <c r="D45" s="122"/>
      <c r="E45" s="122"/>
      <c r="F45" s="122"/>
      <c r="G45" s="122"/>
      <c r="H45" s="122"/>
      <c r="I45" s="122"/>
      <c r="J45" s="122"/>
      <c r="K45" s="122"/>
      <c r="L45" s="122"/>
      <c r="M45" s="123"/>
    </row>
    <row r="46" spans="1:13">
      <c r="A46" s="18"/>
      <c r="B46" s="122"/>
      <c r="C46" s="122"/>
      <c r="D46" s="122"/>
      <c r="E46" s="122"/>
      <c r="F46" s="122"/>
      <c r="G46" s="122"/>
      <c r="H46" s="122"/>
      <c r="I46" s="122"/>
      <c r="J46" s="122"/>
      <c r="K46" s="122"/>
      <c r="L46" s="122"/>
      <c r="M46" s="123"/>
    </row>
    <row r="47" spans="1:13">
      <c r="A47" s="6"/>
      <c r="B47" s="122"/>
      <c r="C47" s="122"/>
      <c r="D47" s="122"/>
      <c r="E47" s="122"/>
      <c r="F47" s="122"/>
      <c r="G47" s="122"/>
      <c r="H47" s="122"/>
      <c r="I47" s="122"/>
      <c r="J47" s="122"/>
      <c r="K47" s="122"/>
      <c r="L47" s="122"/>
      <c r="M47" s="123"/>
    </row>
    <row r="48" spans="1:13">
      <c r="A48" s="7"/>
      <c r="B48" s="125"/>
      <c r="C48" s="125"/>
      <c r="D48" s="125"/>
      <c r="E48" s="125"/>
      <c r="F48" s="125"/>
      <c r="G48" s="125"/>
      <c r="H48" s="125"/>
      <c r="I48" s="125"/>
      <c r="J48" s="125"/>
      <c r="K48" s="125"/>
      <c r="L48" s="125"/>
      <c r="M48" s="126"/>
    </row>
  </sheetData>
  <sheetProtection formatCells="0" selectLockedCells="1"/>
  <mergeCells count="27">
    <mergeCell ref="B45:M45"/>
    <mergeCell ref="B46:M46"/>
    <mergeCell ref="B47:M47"/>
    <mergeCell ref="B48:M48"/>
    <mergeCell ref="B40:M40"/>
    <mergeCell ref="B41:M41"/>
    <mergeCell ref="B42:M42"/>
    <mergeCell ref="B43:M43"/>
    <mergeCell ref="B44:M44"/>
    <mergeCell ref="B39:M39"/>
    <mergeCell ref="B4:D4"/>
    <mergeCell ref="E4:F4"/>
    <mergeCell ref="G4:M4"/>
    <mergeCell ref="F5:M5"/>
    <mergeCell ref="B32:M32"/>
    <mergeCell ref="B34:M34"/>
    <mergeCell ref="B33:M33"/>
    <mergeCell ref="B36:M36"/>
    <mergeCell ref="B37:M37"/>
    <mergeCell ref="B38:M38"/>
    <mergeCell ref="B35:M35"/>
    <mergeCell ref="G2:M2"/>
    <mergeCell ref="B3:C3"/>
    <mergeCell ref="E3:F3"/>
    <mergeCell ref="G3:M3"/>
    <mergeCell ref="E2:F2"/>
    <mergeCell ref="B2:D2"/>
  </mergeCells>
  <conditionalFormatting sqref="D6">
    <cfRule type="expression" dxfId="19" priority="3">
      <formula>$D$5&lt;2</formula>
    </cfRule>
  </conditionalFormatting>
  <conditionalFormatting sqref="E6">
    <cfRule type="expression" dxfId="18" priority="5">
      <formula>$D$5&lt;3</formula>
    </cfRule>
  </conditionalFormatting>
  <conditionalFormatting sqref="F6">
    <cfRule type="expression" dxfId="17" priority="7">
      <formula>$D$5&lt;4</formula>
    </cfRule>
  </conditionalFormatting>
  <conditionalFormatting sqref="G6">
    <cfRule type="expression" dxfId="16" priority="9">
      <formula>$D$5&lt;5</formula>
    </cfRule>
  </conditionalFormatting>
  <conditionalFormatting sqref="H6">
    <cfRule type="expression" dxfId="15" priority="11">
      <formula>$D$5&lt;6</formula>
    </cfRule>
  </conditionalFormatting>
  <conditionalFormatting sqref="I6">
    <cfRule type="expression" dxfId="14" priority="14">
      <formula>$D$5&lt;7</formula>
    </cfRule>
  </conditionalFormatting>
  <conditionalFormatting sqref="J6">
    <cfRule type="expression" dxfId="13" priority="16">
      <formula>$D$5&lt;8</formula>
    </cfRule>
  </conditionalFormatting>
  <conditionalFormatting sqref="K6">
    <cfRule type="expression" dxfId="12" priority="18">
      <formula>$D$5&lt;9</formula>
    </cfRule>
  </conditionalFormatting>
  <conditionalFormatting sqref="L6">
    <cfRule type="expression" dxfId="11" priority="20">
      <formula>$D$5&lt;10</formula>
    </cfRule>
  </conditionalFormatting>
  <conditionalFormatting sqref="D11 D21 D26">
    <cfRule type="expression" dxfId="10" priority="4">
      <formula>$D$5&lt;2</formula>
    </cfRule>
  </conditionalFormatting>
  <conditionalFormatting sqref="E11 E21 E26">
    <cfRule type="expression" dxfId="9" priority="6">
      <formula>$D$5&lt;3</formula>
    </cfRule>
  </conditionalFormatting>
  <conditionalFormatting sqref="F11 F21 F26">
    <cfRule type="expression" dxfId="8" priority="8">
      <formula>$D$5&lt;4</formula>
    </cfRule>
  </conditionalFormatting>
  <conditionalFormatting sqref="G11 G21 G26">
    <cfRule type="expression" dxfId="7" priority="10">
      <formula>$D$5&lt;5</formula>
    </cfRule>
  </conditionalFormatting>
  <conditionalFormatting sqref="H11 H21 H26">
    <cfRule type="expression" dxfId="6" priority="13">
      <formula>$D$5&lt;6</formula>
    </cfRule>
  </conditionalFormatting>
  <conditionalFormatting sqref="I11 I21 I26">
    <cfRule type="expression" dxfId="5" priority="15">
      <formula>$D$5&lt;7</formula>
    </cfRule>
  </conditionalFormatting>
  <conditionalFormatting sqref="J11 J21 J26">
    <cfRule type="expression" dxfId="4" priority="17">
      <formula>$D$5&lt;8</formula>
    </cfRule>
  </conditionalFormatting>
  <conditionalFormatting sqref="K11 K21 K26">
    <cfRule type="expression" dxfId="3" priority="19">
      <formula>$D$5&lt;9</formula>
    </cfRule>
  </conditionalFormatting>
  <conditionalFormatting sqref="L11 L21 L26">
    <cfRule type="expression" dxfId="2" priority="21">
      <formula>$D$5&lt;10</formula>
    </cfRule>
  </conditionalFormatting>
  <conditionalFormatting sqref="C6">
    <cfRule type="expression" dxfId="1" priority="1">
      <formula>$D$5=""</formula>
    </cfRule>
  </conditionalFormatting>
  <conditionalFormatting sqref="C11 C21 C26">
    <cfRule type="expression" dxfId="0" priority="2">
      <formula>$D$5=""</formula>
    </cfRule>
  </conditionalFormatting>
  <dataValidations count="3">
    <dataValidation type="whole" allowBlank="1" showInputMessage="1" showErrorMessage="1" error="Input # days (including first and last) for travel (max. 10)." sqref="D5" xr:uid="{00000000-0002-0000-0000-000000000000}">
      <formula1>1</formula1>
      <formula2>10</formula2>
    </dataValidation>
    <dataValidation type="decimal" operator="lessThanOrEqual" allowBlank="1" showInputMessage="1" showErrorMessage="1" error="Value must be a negative." sqref="M29:N29" xr:uid="{00000000-0002-0000-0000-000001000000}">
      <formula1>0</formula1>
    </dataValidation>
    <dataValidation type="list" allowBlank="1" showInputMessage="1" showErrorMessage="1" sqref="B5" xr:uid="{00000000-0002-0000-0000-000002000000}">
      <formula1>$O$2:$O$7</formula1>
    </dataValidation>
  </dataValidations>
  <printOptions horizontalCentered="1" verticalCentered="1"/>
  <pageMargins left="0.23622047244094491" right="0.23622047244094491" top="0.11811023622047245" bottom="0.11811023622047245" header="0.23622047244094491" footer="0"/>
  <pageSetup scale="80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locked="0" defaultSize="0" autoFill="0" autoLine="0" autoPict="0">
                <anchor moveWithCells="1">
                  <from>
                    <xdr:col>2</xdr:col>
                    <xdr:colOff>333375</xdr:colOff>
                    <xdr:row>5</xdr:row>
                    <xdr:rowOff>238125</xdr:rowOff>
                  </from>
                  <to>
                    <xdr:col>2</xdr:col>
                    <xdr:colOff>647700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locked="0" defaultSize="0" autoFill="0" autoLine="0" autoPict="0">
                <anchor moveWithCells="1">
                  <from>
                    <xdr:col>2</xdr:col>
                    <xdr:colOff>333375</xdr:colOff>
                    <xdr:row>6</xdr:row>
                    <xdr:rowOff>190500</xdr:rowOff>
                  </from>
                  <to>
                    <xdr:col>2</xdr:col>
                    <xdr:colOff>647700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locked="0" defaultSize="0" autoFill="0" autoLine="0" autoPict="0">
                <anchor moveWithCells="1">
                  <from>
                    <xdr:col>2</xdr:col>
                    <xdr:colOff>333375</xdr:colOff>
                    <xdr:row>7</xdr:row>
                    <xdr:rowOff>190500</xdr:rowOff>
                  </from>
                  <to>
                    <xdr:col>2</xdr:col>
                    <xdr:colOff>647700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Check Box 4">
              <controlPr locked="0" defaultSize="0" autoFill="0" autoLine="0" autoPict="0">
                <anchor moveWithCells="1">
                  <from>
                    <xdr:col>2</xdr:col>
                    <xdr:colOff>333375</xdr:colOff>
                    <xdr:row>8</xdr:row>
                    <xdr:rowOff>190500</xdr:rowOff>
                  </from>
                  <to>
                    <xdr:col>2</xdr:col>
                    <xdr:colOff>647700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Check Box 5">
              <controlPr locked="0" defaultSize="0" autoFill="0" autoLine="0" autoPict="0">
                <anchor moveWithCells="1">
                  <from>
                    <xdr:col>3</xdr:col>
                    <xdr:colOff>285750</xdr:colOff>
                    <xdr:row>5</xdr:row>
                    <xdr:rowOff>238125</xdr:rowOff>
                  </from>
                  <to>
                    <xdr:col>3</xdr:col>
                    <xdr:colOff>590550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4" r:id="rId9" name="Check Box 6">
              <controlPr locked="0" defaultSize="0" autoFill="0" autoLine="0" autoPict="0">
                <anchor moveWithCells="1">
                  <from>
                    <xdr:col>3</xdr:col>
                    <xdr:colOff>285750</xdr:colOff>
                    <xdr:row>6</xdr:row>
                    <xdr:rowOff>190500</xdr:rowOff>
                  </from>
                  <to>
                    <xdr:col>3</xdr:col>
                    <xdr:colOff>590550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5" r:id="rId10" name="Check Box 7">
              <controlPr locked="0" defaultSize="0" autoFill="0" autoLine="0" autoPict="0">
                <anchor moveWithCells="1">
                  <from>
                    <xdr:col>3</xdr:col>
                    <xdr:colOff>285750</xdr:colOff>
                    <xdr:row>7</xdr:row>
                    <xdr:rowOff>190500</xdr:rowOff>
                  </from>
                  <to>
                    <xdr:col>3</xdr:col>
                    <xdr:colOff>590550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6" r:id="rId11" name="Check Box 8">
              <controlPr locked="0" defaultSize="0" autoFill="0" autoLine="0" autoPict="0">
                <anchor moveWithCells="1">
                  <from>
                    <xdr:col>3</xdr:col>
                    <xdr:colOff>285750</xdr:colOff>
                    <xdr:row>8</xdr:row>
                    <xdr:rowOff>190500</xdr:rowOff>
                  </from>
                  <to>
                    <xdr:col>3</xdr:col>
                    <xdr:colOff>590550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12" name="Check Box 9">
              <controlPr locked="0" defaultSize="0" autoFill="0" autoLine="0" autoPict="0">
                <anchor moveWithCells="1">
                  <from>
                    <xdr:col>4</xdr:col>
                    <xdr:colOff>285750</xdr:colOff>
                    <xdr:row>5</xdr:row>
                    <xdr:rowOff>238125</xdr:rowOff>
                  </from>
                  <to>
                    <xdr:col>4</xdr:col>
                    <xdr:colOff>600075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13" name="Check Box 10">
              <controlPr locked="0" defaultSize="0" autoFill="0" autoLine="0" autoPict="0">
                <anchor moveWithCells="1">
                  <from>
                    <xdr:col>4</xdr:col>
                    <xdr:colOff>285750</xdr:colOff>
                    <xdr:row>6</xdr:row>
                    <xdr:rowOff>190500</xdr:rowOff>
                  </from>
                  <to>
                    <xdr:col>4</xdr:col>
                    <xdr:colOff>600075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9" r:id="rId14" name="Check Box 11">
              <controlPr locked="0" defaultSize="0" autoFill="0" autoLine="0" autoPict="0">
                <anchor moveWithCells="1">
                  <from>
                    <xdr:col>4</xdr:col>
                    <xdr:colOff>285750</xdr:colOff>
                    <xdr:row>7</xdr:row>
                    <xdr:rowOff>190500</xdr:rowOff>
                  </from>
                  <to>
                    <xdr:col>4</xdr:col>
                    <xdr:colOff>600075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0" r:id="rId15" name="Check Box 12">
              <controlPr locked="0" defaultSize="0" autoFill="0" autoLine="0" autoPict="0">
                <anchor moveWithCells="1">
                  <from>
                    <xdr:col>4</xdr:col>
                    <xdr:colOff>285750</xdr:colOff>
                    <xdr:row>8</xdr:row>
                    <xdr:rowOff>190500</xdr:rowOff>
                  </from>
                  <to>
                    <xdr:col>4</xdr:col>
                    <xdr:colOff>600075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1" r:id="rId16" name="Check Box 13">
              <controlPr locked="0" defaultSize="0" autoFill="0" autoLine="0" autoPict="0">
                <anchor moveWithCells="1">
                  <from>
                    <xdr:col>5</xdr:col>
                    <xdr:colOff>285750</xdr:colOff>
                    <xdr:row>5</xdr:row>
                    <xdr:rowOff>238125</xdr:rowOff>
                  </from>
                  <to>
                    <xdr:col>5</xdr:col>
                    <xdr:colOff>600075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2" r:id="rId17" name="Check Box 14">
              <controlPr locked="0" defaultSize="0" autoFill="0" autoLine="0" autoPict="0">
                <anchor moveWithCells="1">
                  <from>
                    <xdr:col>5</xdr:col>
                    <xdr:colOff>285750</xdr:colOff>
                    <xdr:row>6</xdr:row>
                    <xdr:rowOff>190500</xdr:rowOff>
                  </from>
                  <to>
                    <xdr:col>5</xdr:col>
                    <xdr:colOff>600075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3" r:id="rId18" name="Check Box 15">
              <controlPr locked="0" defaultSize="0" autoFill="0" autoLine="0" autoPict="0">
                <anchor moveWithCells="1">
                  <from>
                    <xdr:col>5</xdr:col>
                    <xdr:colOff>285750</xdr:colOff>
                    <xdr:row>7</xdr:row>
                    <xdr:rowOff>190500</xdr:rowOff>
                  </from>
                  <to>
                    <xdr:col>5</xdr:col>
                    <xdr:colOff>600075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4" r:id="rId19" name="Check Box 16">
              <controlPr locked="0" defaultSize="0" autoFill="0" autoLine="0" autoPict="0">
                <anchor moveWithCells="1">
                  <from>
                    <xdr:col>5</xdr:col>
                    <xdr:colOff>285750</xdr:colOff>
                    <xdr:row>8</xdr:row>
                    <xdr:rowOff>190500</xdr:rowOff>
                  </from>
                  <to>
                    <xdr:col>5</xdr:col>
                    <xdr:colOff>600075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5" r:id="rId20" name="Check Box 17">
              <controlPr locked="0" defaultSize="0" autoFill="0" autoLine="0" autoPict="0">
                <anchor moveWithCells="1">
                  <from>
                    <xdr:col>6</xdr:col>
                    <xdr:colOff>276225</xdr:colOff>
                    <xdr:row>5</xdr:row>
                    <xdr:rowOff>238125</xdr:rowOff>
                  </from>
                  <to>
                    <xdr:col>6</xdr:col>
                    <xdr:colOff>590550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6" r:id="rId21" name="Check Box 18">
              <controlPr locked="0" defaultSize="0" autoFill="0" autoLine="0" autoPict="0">
                <anchor moveWithCells="1">
                  <from>
                    <xdr:col>6</xdr:col>
                    <xdr:colOff>276225</xdr:colOff>
                    <xdr:row>6</xdr:row>
                    <xdr:rowOff>190500</xdr:rowOff>
                  </from>
                  <to>
                    <xdr:col>6</xdr:col>
                    <xdr:colOff>590550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22" name="Check Box 19">
              <controlPr locked="0" defaultSize="0" autoFill="0" autoLine="0" autoPict="0">
                <anchor moveWithCells="1">
                  <from>
                    <xdr:col>6</xdr:col>
                    <xdr:colOff>276225</xdr:colOff>
                    <xdr:row>7</xdr:row>
                    <xdr:rowOff>190500</xdr:rowOff>
                  </from>
                  <to>
                    <xdr:col>6</xdr:col>
                    <xdr:colOff>590550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23" name="Check Box 20">
              <controlPr locked="0" defaultSize="0" autoFill="0" autoLine="0" autoPict="0">
                <anchor moveWithCells="1">
                  <from>
                    <xdr:col>6</xdr:col>
                    <xdr:colOff>276225</xdr:colOff>
                    <xdr:row>8</xdr:row>
                    <xdr:rowOff>190500</xdr:rowOff>
                  </from>
                  <to>
                    <xdr:col>6</xdr:col>
                    <xdr:colOff>590550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9" r:id="rId24" name="Check Box 21">
              <controlPr locked="0" defaultSize="0" autoFill="0" autoLine="0" autoPict="0">
                <anchor moveWithCells="1">
                  <from>
                    <xdr:col>7</xdr:col>
                    <xdr:colOff>323850</xdr:colOff>
                    <xdr:row>5</xdr:row>
                    <xdr:rowOff>238125</xdr:rowOff>
                  </from>
                  <to>
                    <xdr:col>7</xdr:col>
                    <xdr:colOff>638175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25" name="Check Box 22">
              <controlPr locked="0" defaultSize="0" autoFill="0" autoLine="0" autoPict="0">
                <anchor moveWithCells="1">
                  <from>
                    <xdr:col>7</xdr:col>
                    <xdr:colOff>323850</xdr:colOff>
                    <xdr:row>6</xdr:row>
                    <xdr:rowOff>190500</xdr:rowOff>
                  </from>
                  <to>
                    <xdr:col>7</xdr:col>
                    <xdr:colOff>638175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1" r:id="rId26" name="Check Box 23">
              <controlPr locked="0" defaultSize="0" autoFill="0" autoLine="0" autoPict="0">
                <anchor moveWithCells="1">
                  <from>
                    <xdr:col>7</xdr:col>
                    <xdr:colOff>323850</xdr:colOff>
                    <xdr:row>7</xdr:row>
                    <xdr:rowOff>190500</xdr:rowOff>
                  </from>
                  <to>
                    <xdr:col>7</xdr:col>
                    <xdr:colOff>638175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27" name="Check Box 24">
              <controlPr locked="0" defaultSize="0" autoFill="0" autoLine="0" autoPict="0">
                <anchor moveWithCells="1">
                  <from>
                    <xdr:col>7</xdr:col>
                    <xdr:colOff>323850</xdr:colOff>
                    <xdr:row>8</xdr:row>
                    <xdr:rowOff>190500</xdr:rowOff>
                  </from>
                  <to>
                    <xdr:col>7</xdr:col>
                    <xdr:colOff>638175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28" name="Check Box 25">
              <controlPr locked="0" defaultSize="0" autoFill="0" autoLine="0" autoPict="0">
                <anchor moveWithCells="1">
                  <from>
                    <xdr:col>8</xdr:col>
                    <xdr:colOff>285750</xdr:colOff>
                    <xdr:row>5</xdr:row>
                    <xdr:rowOff>238125</xdr:rowOff>
                  </from>
                  <to>
                    <xdr:col>8</xdr:col>
                    <xdr:colOff>600075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29" name="Check Box 26">
              <controlPr locked="0" defaultSize="0" autoFill="0" autoLine="0" autoPict="0">
                <anchor moveWithCells="1">
                  <from>
                    <xdr:col>8</xdr:col>
                    <xdr:colOff>285750</xdr:colOff>
                    <xdr:row>6</xdr:row>
                    <xdr:rowOff>190500</xdr:rowOff>
                  </from>
                  <to>
                    <xdr:col>8</xdr:col>
                    <xdr:colOff>600075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30" name="Check Box 27">
              <controlPr locked="0" defaultSize="0" autoFill="0" autoLine="0" autoPict="0">
                <anchor moveWithCells="1">
                  <from>
                    <xdr:col>8</xdr:col>
                    <xdr:colOff>285750</xdr:colOff>
                    <xdr:row>7</xdr:row>
                    <xdr:rowOff>190500</xdr:rowOff>
                  </from>
                  <to>
                    <xdr:col>8</xdr:col>
                    <xdr:colOff>600075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31" name="Check Box 28">
              <controlPr locked="0" defaultSize="0" autoFill="0" autoLine="0" autoPict="0">
                <anchor moveWithCells="1">
                  <from>
                    <xdr:col>8</xdr:col>
                    <xdr:colOff>285750</xdr:colOff>
                    <xdr:row>8</xdr:row>
                    <xdr:rowOff>190500</xdr:rowOff>
                  </from>
                  <to>
                    <xdr:col>8</xdr:col>
                    <xdr:colOff>600075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32" name="Check Box 29">
              <controlPr locked="0" defaultSize="0" autoFill="0" autoLine="0" autoPict="0">
                <anchor moveWithCells="1">
                  <from>
                    <xdr:col>9</xdr:col>
                    <xdr:colOff>304800</xdr:colOff>
                    <xdr:row>5</xdr:row>
                    <xdr:rowOff>238125</xdr:rowOff>
                  </from>
                  <to>
                    <xdr:col>9</xdr:col>
                    <xdr:colOff>619125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33" name="Check Box 30">
              <controlPr locked="0" defaultSize="0" autoFill="0" autoLine="0" autoPict="0">
                <anchor moveWithCells="1">
                  <from>
                    <xdr:col>9</xdr:col>
                    <xdr:colOff>304800</xdr:colOff>
                    <xdr:row>6</xdr:row>
                    <xdr:rowOff>190500</xdr:rowOff>
                  </from>
                  <to>
                    <xdr:col>9</xdr:col>
                    <xdr:colOff>619125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34" name="Check Box 31">
              <controlPr locked="0" defaultSize="0" autoFill="0" autoLine="0" autoPict="0">
                <anchor moveWithCells="1">
                  <from>
                    <xdr:col>9</xdr:col>
                    <xdr:colOff>304800</xdr:colOff>
                    <xdr:row>7</xdr:row>
                    <xdr:rowOff>190500</xdr:rowOff>
                  </from>
                  <to>
                    <xdr:col>9</xdr:col>
                    <xdr:colOff>619125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0" r:id="rId35" name="Check Box 32">
              <controlPr locked="0" defaultSize="0" autoFill="0" autoLine="0" autoPict="0">
                <anchor moveWithCells="1">
                  <from>
                    <xdr:col>9</xdr:col>
                    <xdr:colOff>304800</xdr:colOff>
                    <xdr:row>8</xdr:row>
                    <xdr:rowOff>190500</xdr:rowOff>
                  </from>
                  <to>
                    <xdr:col>9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36" name="Check Box 33">
              <controlPr locked="0" defaultSize="0" autoFill="0" autoLine="0" autoPict="0">
                <anchor moveWithCells="1">
                  <from>
                    <xdr:col>10</xdr:col>
                    <xdr:colOff>285750</xdr:colOff>
                    <xdr:row>5</xdr:row>
                    <xdr:rowOff>238125</xdr:rowOff>
                  </from>
                  <to>
                    <xdr:col>10</xdr:col>
                    <xdr:colOff>600075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37" name="Check Box 34">
              <controlPr locked="0" defaultSize="0" autoFill="0" autoLine="0" autoPict="0">
                <anchor moveWithCells="1">
                  <from>
                    <xdr:col>10</xdr:col>
                    <xdr:colOff>285750</xdr:colOff>
                    <xdr:row>6</xdr:row>
                    <xdr:rowOff>190500</xdr:rowOff>
                  </from>
                  <to>
                    <xdr:col>10</xdr:col>
                    <xdr:colOff>600075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3" r:id="rId38" name="Check Box 35">
              <controlPr locked="0" defaultSize="0" autoFill="0" autoLine="0" autoPict="0">
                <anchor moveWithCells="1">
                  <from>
                    <xdr:col>10</xdr:col>
                    <xdr:colOff>285750</xdr:colOff>
                    <xdr:row>7</xdr:row>
                    <xdr:rowOff>190500</xdr:rowOff>
                  </from>
                  <to>
                    <xdr:col>10</xdr:col>
                    <xdr:colOff>600075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4" r:id="rId39" name="Check Box 36">
              <controlPr locked="0" defaultSize="0" autoFill="0" autoLine="0" autoPict="0">
                <anchor moveWithCells="1">
                  <from>
                    <xdr:col>10</xdr:col>
                    <xdr:colOff>285750</xdr:colOff>
                    <xdr:row>8</xdr:row>
                    <xdr:rowOff>190500</xdr:rowOff>
                  </from>
                  <to>
                    <xdr:col>10</xdr:col>
                    <xdr:colOff>600075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40" name="Check Box 37">
              <controlPr locked="0" defaultSize="0" autoFill="0" autoLine="0" autoPict="0">
                <anchor moveWithCells="1">
                  <from>
                    <xdr:col>11</xdr:col>
                    <xdr:colOff>314325</xdr:colOff>
                    <xdr:row>5</xdr:row>
                    <xdr:rowOff>238125</xdr:rowOff>
                  </from>
                  <to>
                    <xdr:col>11</xdr:col>
                    <xdr:colOff>628650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41" name="Check Box 38">
              <controlPr locked="0" defaultSize="0" autoFill="0" autoLine="0" autoPict="0">
                <anchor moveWithCells="1">
                  <from>
                    <xdr:col>11</xdr:col>
                    <xdr:colOff>314325</xdr:colOff>
                    <xdr:row>6</xdr:row>
                    <xdr:rowOff>190500</xdr:rowOff>
                  </from>
                  <to>
                    <xdr:col>11</xdr:col>
                    <xdr:colOff>628650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42" name="Check Box 39">
              <controlPr locked="0" defaultSize="0" autoFill="0" autoLine="0" autoPict="0">
                <anchor moveWithCells="1">
                  <from>
                    <xdr:col>11</xdr:col>
                    <xdr:colOff>314325</xdr:colOff>
                    <xdr:row>7</xdr:row>
                    <xdr:rowOff>190500</xdr:rowOff>
                  </from>
                  <to>
                    <xdr:col>11</xdr:col>
                    <xdr:colOff>628650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43" name="Check Box 40">
              <controlPr locked="0" defaultSize="0" autoFill="0" autoLine="0" autoPict="0">
                <anchor moveWithCells="1">
                  <from>
                    <xdr:col>11</xdr:col>
                    <xdr:colOff>314325</xdr:colOff>
                    <xdr:row>8</xdr:row>
                    <xdr:rowOff>190500</xdr:rowOff>
                  </from>
                  <to>
                    <xdr:col>11</xdr:col>
                    <xdr:colOff>628650</xdr:colOff>
                    <xdr:row>10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CBB3C423AD5AD4D898468A01B795E41" ma:contentTypeVersion="9" ma:contentTypeDescription="Create a new document." ma:contentTypeScope="" ma:versionID="6fc06982d39e63d5ba5c62e54e2007ee">
  <xsd:schema xmlns:xsd="http://www.w3.org/2001/XMLSchema" xmlns:xs="http://www.w3.org/2001/XMLSchema" xmlns:p="http://schemas.microsoft.com/office/2006/metadata/properties" xmlns:ns2="30efd09f-464a-49f3-9d3c-62bc0c1dcb4b" xmlns:ns3="838d01e9-af50-470f-82d8-733f1fa842c6" targetNamespace="http://schemas.microsoft.com/office/2006/metadata/properties" ma:root="true" ma:fieldsID="1c01528fca27ebdc3b76a039d8be9b5f" ns2:_="" ns3:_="">
    <xsd:import namespace="30efd09f-464a-49f3-9d3c-62bc0c1dcb4b"/>
    <xsd:import namespace="838d01e9-af50-470f-82d8-733f1fa842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efd09f-464a-49f3-9d3c-62bc0c1dcb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369de1b0-3497-404f-8717-e22160ba0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8d01e9-af50-470f-82d8-733f1fa842c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46de25d-1e56-44bd-8cc9-3694504a58da}" ma:internalName="TaxCatchAll" ma:showField="CatchAllData" ma:web="838d01e9-af50-470f-82d8-733f1fa842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38d01e9-af50-470f-82d8-733f1fa842c6" xsi:nil="true"/>
    <lcf76f155ced4ddcb4097134ff3c332f xmlns="30efd09f-464a-49f3-9d3c-62bc0c1dcb4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6BD132-5FCB-40F4-B09A-F96CB3B46FA2}"/>
</file>

<file path=customXml/itemProps2.xml><?xml version="1.0" encoding="utf-8"?>
<ds:datastoreItem xmlns:ds="http://schemas.openxmlformats.org/officeDocument/2006/customXml" ds:itemID="{6141BA0C-0F53-467F-BC40-CCE71E3BF4BE}"/>
</file>

<file path=customXml/itemProps3.xml><?xml version="1.0" encoding="utf-8"?>
<ds:datastoreItem xmlns:ds="http://schemas.openxmlformats.org/officeDocument/2006/customXml" ds:itemID="{64FD70AB-05C2-46AC-9851-91E4C764825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Claudine</dc:creator>
  <cp:keywords/>
  <dc:description/>
  <cp:lastModifiedBy>Michael Johnson</cp:lastModifiedBy>
  <cp:revision/>
  <dcterms:created xsi:type="dcterms:W3CDTF">2000-04-07T13:47:22Z</dcterms:created>
  <dcterms:modified xsi:type="dcterms:W3CDTF">2023-09-13T21:01:15Z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0x0101009CBB3C423AD5AD4D898468A01B795E41</vt:lpwstr>
  </property>
  <property fmtid="{D5CDD505-2E9C-101B-9397-08002B2CF9AE}" pid="3" name="_dlc_DocIdItemGuid">
    <vt:lpwstr>9233c3e6-b08e-4c71-b7c6-afd80418dfe3</vt:lpwstr>
  </property>
  <property fmtid="{D5CDD505-2E9C-101B-9397-08002B2CF9AE}" pid="4" name="Order">
    <vt:r8>800</vt:r8>
  </property>
  <property fmtid="{D5CDD505-2E9C-101B-9397-08002B2CF9AE}" pid="5" name="_ExtendedDescription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MediaServiceImageTags">
    <vt:lpwstr/>
  </property>
</Properties>
</file>