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1"/>
  </bookViews>
  <sheets>
    <sheet name="Sheet1" sheetId="1" r:id="rId1"/>
    <sheet name="snake" sheetId="2" r:id="rId2"/>
    <sheet name="spider" sheetId="3" r:id="rId3"/>
    <sheet name="organic" sheetId="4" r:id="rId4"/>
    <sheet name="data" sheetId="6" r:id="rId5"/>
    <sheet name="comparison" sheetId="5" r:id="rId6"/>
    <sheet name="covergae" sheetId="7" r:id="rId7"/>
    <sheet name="organic2" sheetId="8" r:id="rId8"/>
    <sheet name="spider2" sheetId="9" r:id="rId9"/>
    <sheet name="termes" sheetId="10" r:id="rId10"/>
    <sheet name="data2" sheetId="11" r:id="rId11"/>
    <sheet name="Sheet7" sheetId="12" r:id="rId12"/>
  </sheets>
  <definedNames>
    <definedName name="_xlnm._FilterDatabase" localSheetId="3" hidden="1">organic!$A$1:$T$21</definedName>
    <definedName name="_xlnm._FilterDatabase" localSheetId="1" hidden="1">snake!$A$1:$A$21</definedName>
    <definedName name="_xlnm._FilterDatabase" localSheetId="2" hidden="1">spider!$T$1:$T$21</definedName>
    <definedName name="coverage" localSheetId="6">covergae!$A$1:$S$12</definedName>
    <definedName name="dataNet" localSheetId="10">data2!$A$1:$S$22</definedName>
    <definedName name="dataNetwork" localSheetId="4">data!$A$1:$S$21</definedName>
    <definedName name="doamins" localSheetId="0">Sheet1!$P$1:$S$14</definedName>
    <definedName name="organ" localSheetId="7">organic2!$A$1:$S$21</definedName>
    <definedName name="organic_csv" localSheetId="3">organic!$A$1:$S$21</definedName>
    <definedName name="spider" localSheetId="1">snake!$A$1:$S$21</definedName>
    <definedName name="spider" localSheetId="8">spider2!$A$1:$S$22</definedName>
    <definedName name="spiderTRue" localSheetId="2">spider!$A$1:$S$21</definedName>
    <definedName name="thermes" localSheetId="9">termes!$A$1:$S$21</definedName>
  </definedNames>
  <calcPr calcId="145621"/>
</workbook>
</file>

<file path=xl/calcChain.xml><?xml version="1.0" encoding="utf-8"?>
<calcChain xmlns="http://schemas.openxmlformats.org/spreadsheetml/2006/main">
  <c r="I46" i="7" l="1"/>
  <c r="I45" i="7"/>
  <c r="I26" i="7"/>
  <c r="I44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26" i="7"/>
  <c r="G27" i="7"/>
  <c r="G28" i="7"/>
  <c r="G29" i="7"/>
  <c r="G30" i="7"/>
  <c r="G45" i="7" s="1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6" i="7"/>
  <c r="E27" i="7"/>
  <c r="E28" i="7"/>
  <c r="E45" i="7" s="1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26" i="7"/>
  <c r="D46" i="7"/>
  <c r="D45" i="7"/>
  <c r="F44" i="7"/>
  <c r="D44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26" i="7"/>
  <c r="C46" i="7"/>
  <c r="C45" i="7"/>
  <c r="C44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6" i="7"/>
  <c r="B46" i="7"/>
  <c r="B45" i="7"/>
  <c r="B44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26" i="7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" i="8"/>
  <c r="V29" i="5"/>
  <c r="V30" i="5"/>
  <c r="V28" i="5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" i="6"/>
  <c r="U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1" i="3"/>
  <c r="U20" i="3"/>
  <c r="U7" i="3"/>
  <c r="U19" i="3"/>
  <c r="U14" i="3"/>
  <c r="U13" i="3"/>
  <c r="U12" i="3"/>
  <c r="U6" i="3"/>
  <c r="U18" i="3"/>
  <c r="U5" i="3"/>
  <c r="U17" i="3"/>
  <c r="U11" i="3"/>
  <c r="U4" i="3"/>
  <c r="U10" i="3"/>
  <c r="U9" i="3"/>
  <c r="U15" i="3"/>
  <c r="U16" i="3"/>
  <c r="U3" i="3"/>
  <c r="U2" i="3"/>
  <c r="U8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H45" i="7" l="1"/>
  <c r="H44" i="7"/>
  <c r="H46" i="7" s="1"/>
  <c r="G44" i="7"/>
  <c r="G46" i="7"/>
  <c r="F45" i="7"/>
  <c r="F46" i="7" s="1"/>
  <c r="E44" i="7"/>
  <c r="E46" i="7" s="1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2" i="3"/>
  <c r="T3" i="6" l="1"/>
  <c r="T4" i="6"/>
  <c r="T11" i="6"/>
  <c r="T12" i="6"/>
  <c r="T14" i="6"/>
  <c r="T17" i="6"/>
  <c r="T15" i="6"/>
  <c r="T5" i="6"/>
  <c r="T6" i="6"/>
  <c r="T7" i="6"/>
  <c r="T10" i="6"/>
  <c r="T8" i="6"/>
  <c r="T18" i="6"/>
  <c r="T9" i="6"/>
  <c r="T19" i="6"/>
  <c r="T13" i="6"/>
  <c r="T20" i="6"/>
  <c r="T16" i="6"/>
  <c r="T21" i="6"/>
  <c r="T2" i="6"/>
  <c r="T3" i="4"/>
  <c r="T8" i="4"/>
  <c r="T9" i="4"/>
  <c r="T10" i="4"/>
  <c r="T11" i="4"/>
  <c r="T4" i="4"/>
  <c r="T15" i="4"/>
  <c r="T5" i="4"/>
  <c r="T6" i="4"/>
  <c r="T12" i="4"/>
  <c r="T13" i="4"/>
  <c r="T16" i="4"/>
  <c r="T7" i="4"/>
  <c r="T17" i="4"/>
  <c r="T18" i="4"/>
  <c r="T19" i="4"/>
  <c r="T20" i="4"/>
  <c r="T14" i="4"/>
  <c r="T21" i="4"/>
  <c r="T2" i="4"/>
  <c r="D25" i="3"/>
  <c r="D2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T2" i="2"/>
  <c r="T6" i="2"/>
  <c r="T9" i="2"/>
  <c r="T3" i="2"/>
  <c r="T4" i="2"/>
  <c r="T10" i="2"/>
  <c r="T13" i="2"/>
  <c r="T16" i="2"/>
  <c r="T5" i="2"/>
  <c r="T7" i="2"/>
  <c r="T11" i="2"/>
  <c r="T15" i="2"/>
  <c r="T17" i="2"/>
  <c r="T18" i="2"/>
  <c r="T8" i="2"/>
  <c r="T14" i="2"/>
  <c r="T19" i="2"/>
  <c r="T20" i="2"/>
  <c r="T21" i="2"/>
  <c r="T12" i="2"/>
</calcChain>
</file>

<file path=xl/connections.xml><?xml version="1.0" encoding="utf-8"?>
<connections xmlns="http://schemas.openxmlformats.org/spreadsheetml/2006/main">
  <connection id="1" name="coverage" type="6" refreshedVersion="4" background="1" saveData="1">
    <textPr codePage="1250" sourceFile="C:\Users\Isabel\Desktop\coverage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Net" type="6" refreshedVersion="4" background="1" saveData="1">
    <textPr codePage="1250" sourceFile="C:\Users\Isabel\Desktop\dataNet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Network" type="6" refreshedVersion="4" background="1" saveData="1">
    <textPr codePage="1250" sourceFile="C:\Users\Isabel\Desktop\dataNetwork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oamins" type="6" refreshedVersion="4" background="1" saveData="1">
    <textPr codePage="850" sourceFile="C:\Users\Isabel\Desktop\doamins.csv" decimal="," thousands="." delimiter="&amp;">
      <textFields count="4">
        <textField/>
        <textField/>
        <textField/>
        <textField/>
      </textFields>
    </textPr>
  </connection>
  <connection id="5" name="organ" type="6" refreshedVersion="4" background="1" saveData="1">
    <textPr codePage="1250" sourceFile="C:\Users\Isabel\Desktop\organ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ganic,csv" type="6" refreshedVersion="4" background="1" saveData="1">
    <textPr codePage="1250" sourceFile="C:\Users\Isabel\Desktop\organic,csv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pider" type="6" refreshedVersion="4" background="1" saveData="1">
    <textPr codePage="1250" sourceFile="C:\Users\Isabel\Desktop\spider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pider1" type="6" refreshedVersion="4" background="1" saveData="1">
    <textPr codePage="1250" sourceFile="C:\Users\Isabel\Desktop\spider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piderTRue" type="6" refreshedVersion="4" background="1" saveData="1">
    <textPr codePage="1250" sourceFile="C:\Users\Isabel\Desktop\spiderTRue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hermes" type="6" refreshedVersion="4" background="1" saveData="1">
    <textPr codePage="1250" sourceFile="C:\Users\Isabel\Desktop\thermes.csv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<sst xmlns="http://schemas.openxmlformats.org/spreadsheetml/2006/main" count="542" uniqueCount="167">
  <si>
    <t>Coverage</t>
  </si>
  <si>
    <t>Agricola</t>
  </si>
  <si>
    <t>Caldera</t>
  </si>
  <si>
    <t>Data Network</t>
  </si>
  <si>
    <t>Nurikabe</t>
  </si>
  <si>
    <t>Organic Synthesis</t>
  </si>
  <si>
    <t>Petri Net Alignment</t>
  </si>
  <si>
    <t>Settlers</t>
  </si>
  <si>
    <t>Snake</t>
  </si>
  <si>
    <t>Spider</t>
  </si>
  <si>
    <t>Termes</t>
  </si>
  <si>
    <t>SUM</t>
  </si>
  <si>
    <t>Delfi1</t>
  </si>
  <si>
    <t>Complementary2</t>
  </si>
  <si>
    <t>Complementary1</t>
  </si>
  <si>
    <t>Planning-PDBs</t>
  </si>
  <si>
    <t>Baseline: symbolic-bidirectional</t>
  </si>
  <si>
    <t>Scorpion</t>
  </si>
  <si>
    <t>Delfi2</t>
  </si>
  <si>
    <t>FDMS2</t>
  </si>
  <si>
    <t>FDMS1</t>
  </si>
  <si>
    <t>DecStar</t>
  </si>
  <si>
    <t>Metis1</t>
  </si>
  <si>
    <t>MSP</t>
  </si>
  <si>
    <t>Metis2</t>
  </si>
  <si>
    <t>Baseline: blind</t>
  </si>
  <si>
    <t>Symple-2</t>
  </si>
  <si>
    <t>Symple-1</t>
  </si>
  <si>
    <t>maplan-2</t>
  </si>
  <si>
    <t>maplan-1</t>
  </si>
  <si>
    <t xml:space="preserve">parking </t>
  </si>
  <si>
    <t xml:space="preserve"> 9.5 </t>
  </si>
  <si>
    <t xml:space="preserve"> spider </t>
  </si>
  <si>
    <t xml:space="preserve">tetris </t>
  </si>
  <si>
    <t xml:space="preserve"> 8.5 </t>
  </si>
  <si>
    <t xml:space="preserve"> organic-synth </t>
  </si>
  <si>
    <t xml:space="preserve">visitall </t>
  </si>
  <si>
    <t xml:space="preserve"> 7.4 </t>
  </si>
  <si>
    <t xml:space="preserve"> nurikabe </t>
  </si>
  <si>
    <t xml:space="preserve">transport </t>
  </si>
  <si>
    <t xml:space="preserve"> 6.7 </t>
  </si>
  <si>
    <t xml:space="preserve"> caldera </t>
  </si>
  <si>
    <t xml:space="preserve">tidybot </t>
  </si>
  <si>
    <t xml:space="preserve"> 4.9 </t>
  </si>
  <si>
    <t xml:space="preserve"> caldera-split </t>
  </si>
  <si>
    <t xml:space="preserve">openstacks </t>
  </si>
  <si>
    <t xml:space="preserve"> 4.8 </t>
  </si>
  <si>
    <t xml:space="preserve"> petri-net </t>
  </si>
  <si>
    <t xml:space="preserve">citycar </t>
  </si>
  <si>
    <t xml:space="preserve"> 4.1 </t>
  </si>
  <si>
    <t xml:space="preserve"> agricola </t>
  </si>
  <si>
    <t xml:space="preserve">cave-diving </t>
  </si>
  <si>
    <t xml:space="preserve"> snake </t>
  </si>
  <si>
    <t xml:space="preserve">hiking </t>
  </si>
  <si>
    <t xml:space="preserve"> 3.64 </t>
  </si>
  <si>
    <t xml:space="preserve"> settlers </t>
  </si>
  <si>
    <t xml:space="preserve">GED </t>
  </si>
  <si>
    <t xml:space="preserve"> 3.5 </t>
  </si>
  <si>
    <t xml:space="preserve"> termes </t>
  </si>
  <si>
    <t xml:space="preserve">child-snack </t>
  </si>
  <si>
    <t xml:space="preserve"> 2.2 </t>
  </si>
  <si>
    <t xml:space="preserve"> data-network </t>
  </si>
  <si>
    <t xml:space="preserve">floortile </t>
  </si>
  <si>
    <t xml:space="preserve"> 1.4 </t>
  </si>
  <si>
    <t xml:space="preserve"> </t>
  </si>
  <si>
    <t xml:space="preserve">maintenance </t>
  </si>
  <si>
    <t xml:space="preserve"> 1.1 </t>
  </si>
  <si>
    <t xml:space="preserve">barman </t>
  </si>
  <si>
    <t xml:space="preserve"> 0.9 </t>
  </si>
  <si>
    <t xml:space="preserve"> 10.5 </t>
  </si>
  <si>
    <t xml:space="preserve"> 9.9 </t>
  </si>
  <si>
    <t xml:space="preserve"> 7.5 </t>
  </si>
  <si>
    <t xml:space="preserve"> 4.4 </t>
  </si>
  <si>
    <t xml:space="preserve"> 3.8 </t>
  </si>
  <si>
    <t xml:space="preserve"> 1.5 </t>
  </si>
  <si>
    <t xml:space="preserve">  </t>
  </si>
  <si>
    <t>coverage</t>
  </si>
  <si>
    <t>seq-opt-baseline-blind-team0.img</t>
  </si>
  <si>
    <t>seq-opt-baseline-sbd-team0.img</t>
  </si>
  <si>
    <t>seq-opt-team2.img</t>
  </si>
  <si>
    <t>seq-opt-team3.img</t>
  </si>
  <si>
    <t>p01.pddl</t>
  </si>
  <si>
    <t>p02.pddl</t>
  </si>
  <si>
    <t>p03.pddl</t>
  </si>
  <si>
    <t>p04.pddl</t>
  </si>
  <si>
    <t>p05.pddl</t>
  </si>
  <si>
    <t>p06.pddl</t>
  </si>
  <si>
    <t>p07.pddl</t>
  </si>
  <si>
    <t>p08.pddl</t>
  </si>
  <si>
    <t>p09.pddl</t>
  </si>
  <si>
    <t>p10.pddl</t>
  </si>
  <si>
    <t>p11.pddl</t>
  </si>
  <si>
    <t>p12.pddl</t>
  </si>
  <si>
    <t>p13.pddl</t>
  </si>
  <si>
    <t>p14.pddl</t>
  </si>
  <si>
    <t>p15.pddl</t>
  </si>
  <si>
    <t>seq-opt-team5.img</t>
  </si>
  <si>
    <t>seq-opt-team9.img</t>
  </si>
  <si>
    <t>seq-opt-team10.img</t>
  </si>
  <si>
    <t>seq-opt-team13.img</t>
  </si>
  <si>
    <t>seq-opt-team17.img</t>
  </si>
  <si>
    <t>seq-opt-team21.img</t>
  </si>
  <si>
    <t>seq-opt-team22.img</t>
  </si>
  <si>
    <t>seq-opt-team23.img</t>
  </si>
  <si>
    <t>seq-opt-team24.img</t>
  </si>
  <si>
    <t>seq-opt-team26.img</t>
  </si>
  <si>
    <t>seq-opt-team27.img</t>
  </si>
  <si>
    <t>seq-opt-team32.img</t>
  </si>
  <si>
    <t>seq-opt-team40.img</t>
  </si>
  <si>
    <t>seq-opt-team44.img</t>
  </si>
  <si>
    <t>p16.pddl</t>
  </si>
  <si>
    <t>p17.pddl</t>
  </si>
  <si>
    <t>p18.pddl</t>
  </si>
  <si>
    <t>p19.pddl</t>
  </si>
  <si>
    <t>p20.pddl</t>
  </si>
  <si>
    <t>overage</t>
  </si>
  <si>
    <t>Organic</t>
  </si>
  <si>
    <t>comparation</t>
  </si>
  <si>
    <t>snake</t>
  </si>
  <si>
    <t>spider</t>
  </si>
  <si>
    <t>organic</t>
  </si>
  <si>
    <t>data</t>
  </si>
  <si>
    <t>STD</t>
  </si>
  <si>
    <t>agricola (20)</t>
  </si>
  <si>
    <t>caldera-combined (20)</t>
  </si>
  <si>
    <t>data-network (20)</t>
  </si>
  <si>
    <t>nurikabe (20)</t>
  </si>
  <si>
    <t>organic-synthesis-combined (20)</t>
  </si>
  <si>
    <t>petri-net-alignment (20)</t>
  </si>
  <si>
    <t>settlers (20)</t>
  </si>
  <si>
    <t>snake (20)</t>
  </si>
  <si>
    <t>spider (20)</t>
  </si>
  <si>
    <t>termes (20)</t>
  </si>
  <si>
    <t>Sum (200)</t>
  </si>
  <si>
    <t>nurikabe</t>
  </si>
  <si>
    <t>STD intra domain</t>
  </si>
  <si>
    <t>Data-network</t>
  </si>
  <si>
    <t>organic-synth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</si>
  <si>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</si>
  <si>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</si>
  <si>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</si>
  <si>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</si>
  <si>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</si>
  <si>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</si>
  <si>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</si>
  <si>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</si>
  <si>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</si>
  <si>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</si>
  <si>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</si>
  <si>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</si>
  <si>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</si>
  <si>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</si>
  <si>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</si>
  <si>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</si>
  <si>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</si>
  <si>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</si>
  <si>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</si>
  <si>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</si>
  <si>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similar</t>
  </si>
  <si>
    <t>Different</t>
  </si>
  <si>
    <t>Rand1</t>
  </si>
  <si>
    <t>Rand2</t>
  </si>
  <si>
    <t>Rand3</t>
  </si>
  <si>
    <t>Rand4</t>
  </si>
  <si>
    <t>Rand5</t>
  </si>
  <si>
    <t>Average rand</t>
  </si>
  <si>
    <t>total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</si>
</sst>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AE2B9"/>
      </right>
      <top style="medium">
        <color rgb="FFDDDDDD"/>
      </top>
      <bottom style="thick">
        <color rgb="FFEAE2B9"/>
      </bottom>
      <diagonal/>
    </border>
    <border>
      <left style="medium">
        <color rgb="FFEAE2B9"/>
      </left>
      <right style="medium">
        <color rgb="FFEAE2B9"/>
      </right>
      <top style="medium">
        <color rgb="FFDDDDDD"/>
      </top>
      <bottom style="thick">
        <color rgb="FFEAE2B9"/>
      </bottom>
      <diagonal/>
    </border>
    <border>
      <left style="medium">
        <color rgb="FFEAE2B9"/>
      </left>
      <right style="medium">
        <color rgb="FFDDDDDD"/>
      </right>
      <top style="medium">
        <color rgb="FFDDDDDD"/>
      </top>
      <bottom style="thick">
        <color rgb="FFEAE2B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5" applyNumberFormat="0" applyAlignment="0" applyProtection="0"/>
    <xf numFmtId="0" fontId="4" fillId="7" borderId="6" applyNumberFormat="0" applyFont="0" applyAlignment="0" applyProtection="0"/>
  </cellStyleXfs>
  <cellXfs count="18">
    <xf numFmtId="0" fontId="0" fillId="0" borderId="0" xfId="0"/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1" fillId="2" borderId="3" xfId="1" applyBorder="1" applyAlignment="1">
      <alignment horizontal="left" wrapText="1"/>
    </xf>
    <xf numFmtId="0" fontId="1" fillId="2" borderId="1" xfId="1" applyBorder="1" applyAlignment="1">
      <alignment horizontal="right" vertical="top" wrapText="1"/>
    </xf>
    <xf numFmtId="0" fontId="1" fillId="2" borderId="0" xfId="1"/>
    <xf numFmtId="2" fontId="1" fillId="2" borderId="0" xfId="1" applyNumberFormat="1"/>
    <xf numFmtId="2" fontId="0" fillId="7" borderId="6" xfId="4" applyNumberFormat="1" applyFont="1"/>
    <xf numFmtId="2" fontId="6" fillId="6" borderId="5" xfId="3" applyNumberFormat="1"/>
    <xf numFmtId="0" fontId="0" fillId="8" borderId="0" xfId="0" applyFill="1"/>
    <xf numFmtId="0" fontId="5" fillId="5" borderId="0" xfId="2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snake!$T$1</c:f>
              <c:strCache>
                <c:ptCount val="1"/>
                <c:pt idx="0">
                  <c:v>Snake</c:v>
                </c:pt>
              </c:strCache>
            </c:strRef>
          </c:tx>
          <c:marker>
            <c:symbol val="none"/>
          </c:marker>
          <c:cat>
            <c:strRef>
              <c:f>snake!$A$2:$A$21</c:f>
              <c:strCache>
                <c:ptCount val="20"/>
                <c:pt idx="0">
                  <c:v>p01.pddl</c:v>
                </c:pt>
                <c:pt idx="1">
                  <c:v>p04.pddl</c:v>
                </c:pt>
                <c:pt idx="2">
                  <c:v>p05.pddl</c:v>
                </c:pt>
                <c:pt idx="3">
                  <c:v>p09.pddl</c:v>
                </c:pt>
                <c:pt idx="4">
                  <c:v>p02.pddl</c:v>
                </c:pt>
                <c:pt idx="5">
                  <c:v>p10.pddl</c:v>
                </c:pt>
                <c:pt idx="6">
                  <c:v>p15.pddl</c:v>
                </c:pt>
                <c:pt idx="7">
                  <c:v>p03.pddl</c:v>
                </c:pt>
                <c:pt idx="8">
                  <c:v>p06.pddl</c:v>
                </c:pt>
                <c:pt idx="9">
                  <c:v>p11.pddl</c:v>
                </c:pt>
                <c:pt idx="10">
                  <c:v>p20.pddl</c:v>
                </c:pt>
                <c:pt idx="11">
                  <c:v>p07.pddl</c:v>
                </c:pt>
                <c:pt idx="12">
                  <c:v>p16.pddl</c:v>
                </c:pt>
                <c:pt idx="13">
                  <c:v>p12.pddl</c:v>
                </c:pt>
                <c:pt idx="14">
                  <c:v>p08.pddl</c:v>
                </c:pt>
                <c:pt idx="15">
                  <c:v>p13.pddl</c:v>
                </c:pt>
                <c:pt idx="16">
                  <c:v>p14.pddl</c:v>
                </c:pt>
                <c:pt idx="17">
                  <c:v>p17.pddl</c:v>
                </c:pt>
                <c:pt idx="18">
                  <c:v>p18.pddl</c:v>
                </c:pt>
                <c:pt idx="19">
                  <c:v>p19.pddl</c:v>
                </c:pt>
              </c:strCache>
            </c:strRef>
          </c:cat>
          <c:val>
            <c:numRef>
              <c:f>snake!$T$2:$T$21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0704"/>
        <c:axId val="53882240"/>
      </c:lineChart>
      <c:catAx>
        <c:axId val="538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882240"/>
        <c:crosses val="autoZero"/>
        <c:auto val="1"/>
        <c:lblAlgn val="ctr"/>
        <c:lblOffset val="100"/>
        <c:noMultiLvlLbl val="0"/>
      </c:catAx>
      <c:valAx>
        <c:axId val="538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spider!$T$1</c:f>
              <c:strCache>
                <c:ptCount val="1"/>
                <c:pt idx="0">
                  <c:v>Spider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spider!$T$2:$T$21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15</c:v>
                </c:pt>
                <c:pt idx="14">
                  <c:v>16</c:v>
                </c:pt>
                <c:pt idx="15">
                  <c:v>11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0352"/>
        <c:axId val="54026240"/>
      </c:lineChart>
      <c:catAx>
        <c:axId val="540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4026240"/>
        <c:crosses val="autoZero"/>
        <c:auto val="1"/>
        <c:lblAlgn val="ctr"/>
        <c:lblOffset val="100"/>
        <c:noMultiLvlLbl val="0"/>
      </c:catAx>
      <c:valAx>
        <c:axId val="54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spider!$B$1</c:f>
              <c:strCache>
                <c:ptCount val="1"/>
                <c:pt idx="0">
                  <c:v>seq-opt-baseline-blind-team0.img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spider!$C$1</c:f>
              <c:strCache>
                <c:ptCount val="1"/>
                <c:pt idx="0">
                  <c:v>seq-opt-baseline-sbd-team0.img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spider!$D$1</c:f>
              <c:strCache>
                <c:ptCount val="1"/>
                <c:pt idx="0">
                  <c:v>seq-opt-team2.img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spider!$E$1</c:f>
              <c:strCache>
                <c:ptCount val="1"/>
                <c:pt idx="0">
                  <c:v>seq-opt-team3.img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spider!$F$1</c:f>
              <c:strCache>
                <c:ptCount val="1"/>
                <c:pt idx="0">
                  <c:v>seq-opt-team5.img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spider!$G$1</c:f>
              <c:strCache>
                <c:ptCount val="1"/>
                <c:pt idx="0">
                  <c:v>seq-opt-team9.img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spider!$H$1</c:f>
              <c:strCache>
                <c:ptCount val="1"/>
                <c:pt idx="0">
                  <c:v>seq-opt-team10.img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spider!$I$1</c:f>
              <c:strCache>
                <c:ptCount val="1"/>
                <c:pt idx="0">
                  <c:v>seq-opt-team13.img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spider!$J$1</c:f>
              <c:strCache>
                <c:ptCount val="1"/>
                <c:pt idx="0">
                  <c:v>seq-opt-team17.img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spider!$K$1</c:f>
              <c:strCache>
                <c:ptCount val="1"/>
                <c:pt idx="0">
                  <c:v>seq-opt-team21.img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spider!$L$1</c:f>
              <c:strCache>
                <c:ptCount val="1"/>
                <c:pt idx="0">
                  <c:v>seq-opt-team22.img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spider!$M$1</c:f>
              <c:strCache>
                <c:ptCount val="1"/>
                <c:pt idx="0">
                  <c:v>seq-opt-team23.img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spider!$N$1</c:f>
              <c:strCache>
                <c:ptCount val="1"/>
                <c:pt idx="0">
                  <c:v>seq-opt-team24.img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spider!$O$1</c:f>
              <c:strCache>
                <c:ptCount val="1"/>
                <c:pt idx="0">
                  <c:v>seq-opt-team26.img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spider!$O$2:$O$21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spider!$P$1</c:f>
              <c:strCache>
                <c:ptCount val="1"/>
                <c:pt idx="0">
                  <c:v>seq-opt-team27.img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spider!$Q$1</c:f>
              <c:strCache>
                <c:ptCount val="1"/>
                <c:pt idx="0">
                  <c:v>seq-opt-team32.img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spider!$Q$2:$Q$21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spider!$R$1</c:f>
              <c:strCache>
                <c:ptCount val="1"/>
                <c:pt idx="0">
                  <c:v>seq-opt-team40.img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spider!$R$2:$R$21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spider!$S$1</c:f>
              <c:strCache>
                <c:ptCount val="1"/>
                <c:pt idx="0">
                  <c:v>seq-opt-team44.img</c:v>
                </c:pt>
              </c:strCache>
            </c:strRef>
          </c:tx>
          <c:marker>
            <c:symbol val="none"/>
          </c:marker>
          <c:cat>
            <c:strRef>
              <c:f>spider!$A$2:$A$21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p04.pddl</c:v>
                </c:pt>
                <c:pt idx="4">
                  <c:v>p05.pddl</c:v>
                </c:pt>
                <c:pt idx="5">
                  <c:v>p06.pddl</c:v>
                </c:pt>
                <c:pt idx="6">
                  <c:v>p07.pddl</c:v>
                </c:pt>
                <c:pt idx="7">
                  <c:v>p08.pddl</c:v>
                </c:pt>
                <c:pt idx="8">
                  <c:v>p09.pddl</c:v>
                </c:pt>
                <c:pt idx="9">
                  <c:v>p10.pddl</c:v>
                </c:pt>
                <c:pt idx="10">
                  <c:v>p11.pddl</c:v>
                </c:pt>
                <c:pt idx="11">
                  <c:v>p12.pddl</c:v>
                </c:pt>
                <c:pt idx="12">
                  <c:v>p13.pddl</c:v>
                </c:pt>
                <c:pt idx="13">
                  <c:v>p14.pddl</c:v>
                </c:pt>
                <c:pt idx="14">
                  <c:v>p15.pddl</c:v>
                </c:pt>
                <c:pt idx="15">
                  <c:v>p16.pddl</c:v>
                </c:pt>
                <c:pt idx="16">
                  <c:v>p17.pddl</c:v>
                </c:pt>
                <c:pt idx="17">
                  <c:v>p18.pddl</c:v>
                </c:pt>
                <c:pt idx="18">
                  <c:v>p19.pddl</c:v>
                </c:pt>
                <c:pt idx="19">
                  <c:v>p20.pddl</c:v>
                </c:pt>
              </c:strCache>
            </c:strRef>
          </c:cat>
          <c:val>
            <c:numRef>
              <c:f>spider!$S$2:$S$21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8544"/>
        <c:axId val="53550080"/>
      </c:lineChart>
      <c:catAx>
        <c:axId val="53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50080"/>
        <c:crosses val="autoZero"/>
        <c:auto val="1"/>
        <c:lblAlgn val="ctr"/>
        <c:lblOffset val="100"/>
        <c:noMultiLvlLbl val="0"/>
      </c:catAx>
      <c:valAx>
        <c:axId val="53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data!$T$2:$T$21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5040"/>
        <c:axId val="54157312"/>
      </c:lineChart>
      <c:catAx>
        <c:axId val="541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157312"/>
        <c:crosses val="autoZero"/>
        <c:auto val="1"/>
        <c:lblAlgn val="ctr"/>
        <c:lblOffset val="100"/>
        <c:noMultiLvlLbl val="0"/>
      </c:catAx>
      <c:valAx>
        <c:axId val="541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891979124316517E-2"/>
          <c:y val="4.1328246539475262E-2"/>
          <c:w val="0.70008203136883973"/>
          <c:h val="0.8510843657883877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seq-opt-baseline-blind-team0.img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seq-opt-baseline-sbd-team0.img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seq-opt-team2.img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seq-opt-team3.img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seq-opt-team5.img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seq-opt-team9.img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seq-opt-team10.img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seq-opt-team13.img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seq-opt-team17.img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seq-opt-team21.img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seq-opt-team22.img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seq-opt-team23.img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seq-opt-team24.img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seq-opt-team26.img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data!$O$2:$O$21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seq-opt-team27.img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data!$Q$1</c:f>
              <c:strCache>
                <c:ptCount val="1"/>
                <c:pt idx="0">
                  <c:v>seq-opt-team32.img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data!$Q$2:$Q$21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data!$R$1</c:f>
              <c:strCache>
                <c:ptCount val="1"/>
                <c:pt idx="0">
                  <c:v>seq-opt-team40.img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data!$R$2:$R$21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data!$S$1</c:f>
              <c:strCache>
                <c:ptCount val="1"/>
                <c:pt idx="0">
                  <c:v>seq-opt-team44.img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p01.pddl</c:v>
                </c:pt>
                <c:pt idx="1">
                  <c:v>p02.pddl</c:v>
                </c:pt>
                <c:pt idx="2">
                  <c:v>p03.pddl</c:v>
                </c:pt>
                <c:pt idx="3">
                  <c:v>p09.pddl</c:v>
                </c:pt>
                <c:pt idx="4">
                  <c:v>p10.pddl</c:v>
                </c:pt>
                <c:pt idx="5">
                  <c:v>p11.pddl</c:v>
                </c:pt>
                <c:pt idx="6">
                  <c:v>p13.pddl</c:v>
                </c:pt>
                <c:pt idx="7">
                  <c:v>p15.pddl</c:v>
                </c:pt>
                <c:pt idx="8">
                  <c:v>p12.pddl</c:v>
                </c:pt>
                <c:pt idx="9">
                  <c:v>p04.pddl</c:v>
                </c:pt>
                <c:pt idx="10">
                  <c:v>p05.pddl</c:v>
                </c:pt>
                <c:pt idx="11">
                  <c:v>p17.pddl</c:v>
                </c:pt>
                <c:pt idx="12">
                  <c:v>p06.pddl</c:v>
                </c:pt>
                <c:pt idx="13">
                  <c:v>p08.pddl</c:v>
                </c:pt>
                <c:pt idx="14">
                  <c:v>p19.pddl</c:v>
                </c:pt>
                <c:pt idx="15">
                  <c:v>p07.pddl</c:v>
                </c:pt>
                <c:pt idx="16">
                  <c:v>p14.pddl</c:v>
                </c:pt>
                <c:pt idx="17">
                  <c:v>p16.pddl</c:v>
                </c:pt>
                <c:pt idx="18">
                  <c:v>p18.pddl</c:v>
                </c:pt>
                <c:pt idx="19">
                  <c:v>p20.pddl</c:v>
                </c:pt>
              </c:strCache>
            </c:strRef>
          </c:cat>
          <c:val>
            <c:numRef>
              <c:f>data!$S$2:$S$21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0896"/>
        <c:axId val="55442432"/>
      </c:lineChart>
      <c:catAx>
        <c:axId val="554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5442432"/>
        <c:crosses val="autoZero"/>
        <c:auto val="1"/>
        <c:lblAlgn val="ctr"/>
        <c:lblOffset val="100"/>
        <c:noMultiLvlLbl val="0"/>
      </c:catAx>
      <c:valAx>
        <c:axId val="554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snake</c:v>
                </c:pt>
              </c:strCache>
            </c:strRef>
          </c:tx>
          <c:marker>
            <c:symbol val="none"/>
          </c:marker>
          <c:val>
            <c:numRef>
              <c:f>comparison!$B$2:$U$2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spider</c:v>
                </c:pt>
              </c:strCache>
            </c:strRef>
          </c:tx>
          <c:marker>
            <c:symbol val="none"/>
          </c:marker>
          <c:val>
            <c:numRef>
              <c:f>comparison!$B$3:$U$3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organic</c:v>
                </c:pt>
              </c:strCache>
            </c:strRef>
          </c:tx>
          <c:marker>
            <c:symbol val="none"/>
          </c:marker>
          <c:val>
            <c:numRef>
              <c:f>comparison!$B$4:$U$4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comparison!$B$5:$U$5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64000"/>
        <c:axId val="53669888"/>
      </c:lineChart>
      <c:catAx>
        <c:axId val="536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3669888"/>
        <c:crosses val="autoZero"/>
        <c:auto val="1"/>
        <c:lblAlgn val="ctr"/>
        <c:lblOffset val="100"/>
        <c:noMultiLvlLbl val="0"/>
      </c:catAx>
      <c:valAx>
        <c:axId val="536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22</xdr:row>
      <xdr:rowOff>185737</xdr:rowOff>
    </xdr:from>
    <xdr:to>
      <xdr:col>8</xdr:col>
      <xdr:colOff>657225</xdr:colOff>
      <xdr:row>37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790575</xdr:colOff>
      <xdr:row>25</xdr:row>
      <xdr:rowOff>23812</xdr:rowOff>
    </xdr:from>
    <xdr:to>
      <xdr:col>16</xdr:col>
      <xdr:colOff>219075</xdr:colOff>
      <xdr:row>39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25</xdr:row>
      <xdr:rowOff>4761</xdr:rowOff>
    </xdr:from>
    <xdr:to>
      <xdr:col>9</xdr:col>
      <xdr:colOff>800100</xdr:colOff>
      <xdr:row>55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30</xdr:row>
      <xdr:rowOff>23812</xdr:rowOff>
    </xdr:from>
    <xdr:to>
      <xdr:col>8</xdr:col>
      <xdr:colOff>638175</xdr:colOff>
      <xdr:row>44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1047749</xdr:colOff>
      <xdr:row>30</xdr:row>
      <xdr:rowOff>71437</xdr:rowOff>
    </xdr:from>
    <xdr:to>
      <xdr:col>18</xdr:col>
      <xdr:colOff>1085849</xdr:colOff>
      <xdr:row>56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147637</xdr:rowOff>
    </xdr:from>
    <xdr:to>
      <xdr:col>18</xdr:col>
      <xdr:colOff>152400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amins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taNe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ider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iderTRue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ganic,csv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Network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verage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rgan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pider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hermes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Q17" sqref="Q17:R17"/>
    </sheetView>
  </sheetViews>
  <sheetFormatPr defaultRowHeight="15" x14ac:dyDescent="0.25"/>
  <cols>
    <col min="5" max="5" width="8.85546875" bestFit="1" customWidth="1"/>
    <col min="10" max="10" width="9.140625" style="12"/>
    <col min="18" max="18" width="14" bestFit="1" customWidth="1"/>
  </cols>
  <sheetData>
    <row r="1" spans="1:19" ht="60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8" t="s">
        <v>10</v>
      </c>
      <c r="L1" s="9" t="s">
        <v>11</v>
      </c>
      <c r="P1" t="s">
        <v>30</v>
      </c>
      <c r="Q1" t="s">
        <v>31</v>
      </c>
      <c r="R1" t="s">
        <v>32</v>
      </c>
      <c r="S1">
        <v>12.5</v>
      </c>
    </row>
    <row r="2" spans="1:19" ht="16.5" thickTop="1" thickBot="1" x14ac:dyDescent="0.3">
      <c r="A2" s="1" t="s">
        <v>12</v>
      </c>
      <c r="B2" s="2">
        <v>12</v>
      </c>
      <c r="C2" s="2">
        <v>13</v>
      </c>
      <c r="D2" s="2">
        <v>13</v>
      </c>
      <c r="E2" s="2">
        <v>12</v>
      </c>
      <c r="F2" s="2">
        <v>13</v>
      </c>
      <c r="G2" s="3">
        <v>20</v>
      </c>
      <c r="H2" s="2">
        <v>9</v>
      </c>
      <c r="I2" s="2">
        <v>11</v>
      </c>
      <c r="J2" s="11">
        <v>11</v>
      </c>
      <c r="K2" s="2">
        <v>12</v>
      </c>
      <c r="L2" s="2">
        <v>126</v>
      </c>
      <c r="P2" t="s">
        <v>33</v>
      </c>
      <c r="Q2" t="s">
        <v>34</v>
      </c>
      <c r="R2" t="s">
        <v>35</v>
      </c>
      <c r="S2" t="s">
        <v>69</v>
      </c>
    </row>
    <row r="3" spans="1:19" ht="43.5" thickBot="1" x14ac:dyDescent="0.3">
      <c r="A3" s="4" t="s">
        <v>13</v>
      </c>
      <c r="B3" s="5">
        <v>6</v>
      </c>
      <c r="C3" s="5">
        <v>12</v>
      </c>
      <c r="D3" s="5">
        <v>12</v>
      </c>
      <c r="E3" s="5">
        <v>12</v>
      </c>
      <c r="F3" s="5">
        <v>13</v>
      </c>
      <c r="G3" s="5">
        <v>18</v>
      </c>
      <c r="H3" s="5">
        <v>9</v>
      </c>
      <c r="I3" s="6">
        <v>14</v>
      </c>
      <c r="J3" s="11">
        <v>12</v>
      </c>
      <c r="K3" s="5">
        <v>16</v>
      </c>
      <c r="L3" s="5">
        <v>124</v>
      </c>
      <c r="P3" t="s">
        <v>36</v>
      </c>
      <c r="Q3" t="s">
        <v>37</v>
      </c>
      <c r="R3" t="s">
        <v>38</v>
      </c>
      <c r="S3" t="s">
        <v>70</v>
      </c>
    </row>
    <row r="4" spans="1:19" ht="43.5" thickBot="1" x14ac:dyDescent="0.3">
      <c r="A4" s="1" t="s">
        <v>14</v>
      </c>
      <c r="B4" s="2">
        <v>10</v>
      </c>
      <c r="C4" s="2">
        <v>11</v>
      </c>
      <c r="D4" s="3">
        <v>14</v>
      </c>
      <c r="E4" s="3">
        <v>13</v>
      </c>
      <c r="F4" s="2">
        <v>13</v>
      </c>
      <c r="G4" s="2">
        <v>17</v>
      </c>
      <c r="H4" s="2">
        <v>8</v>
      </c>
      <c r="I4" s="2">
        <v>11</v>
      </c>
      <c r="J4" s="11">
        <v>11</v>
      </c>
      <c r="K4" s="2">
        <v>16</v>
      </c>
      <c r="L4" s="2">
        <v>124</v>
      </c>
      <c r="P4" t="s">
        <v>39</v>
      </c>
      <c r="Q4" t="s">
        <v>40</v>
      </c>
      <c r="R4" t="s">
        <v>41</v>
      </c>
      <c r="S4" t="s">
        <v>71</v>
      </c>
    </row>
    <row r="5" spans="1:19" ht="29.25" thickBot="1" x14ac:dyDescent="0.3">
      <c r="A5" s="4" t="s">
        <v>15</v>
      </c>
      <c r="B5" s="5">
        <v>6</v>
      </c>
      <c r="C5" s="5">
        <v>12</v>
      </c>
      <c r="D5" s="6">
        <v>14</v>
      </c>
      <c r="E5" s="5">
        <v>11</v>
      </c>
      <c r="F5" s="5">
        <v>13</v>
      </c>
      <c r="G5" s="5">
        <v>18</v>
      </c>
      <c r="H5" s="5">
        <v>8</v>
      </c>
      <c r="I5" s="5">
        <v>13</v>
      </c>
      <c r="J5" s="11">
        <v>11</v>
      </c>
      <c r="K5" s="5">
        <v>16</v>
      </c>
      <c r="L5" s="5">
        <v>122</v>
      </c>
      <c r="P5" t="s">
        <v>42</v>
      </c>
      <c r="Q5" t="s">
        <v>43</v>
      </c>
      <c r="R5" t="s">
        <v>44</v>
      </c>
      <c r="S5" t="s">
        <v>72</v>
      </c>
    </row>
    <row r="6" spans="1:19" ht="86.25" thickBot="1" x14ac:dyDescent="0.3">
      <c r="A6" s="1" t="s">
        <v>16</v>
      </c>
      <c r="B6" s="3">
        <v>15</v>
      </c>
      <c r="C6" s="2">
        <v>10</v>
      </c>
      <c r="D6" s="2">
        <v>13</v>
      </c>
      <c r="E6" s="2">
        <v>11</v>
      </c>
      <c r="F6" s="2">
        <v>13</v>
      </c>
      <c r="G6" s="2">
        <v>19</v>
      </c>
      <c r="H6" s="2">
        <v>8</v>
      </c>
      <c r="I6" s="2">
        <v>4</v>
      </c>
      <c r="J6" s="11">
        <v>7</v>
      </c>
      <c r="K6" s="3">
        <v>18</v>
      </c>
      <c r="L6" s="2">
        <v>118</v>
      </c>
      <c r="P6" t="s">
        <v>45</v>
      </c>
      <c r="Q6" t="s">
        <v>46</v>
      </c>
      <c r="R6" t="s">
        <v>47</v>
      </c>
      <c r="S6" t="s">
        <v>49</v>
      </c>
    </row>
    <row r="7" spans="1:19" ht="29.25" thickBot="1" x14ac:dyDescent="0.3">
      <c r="A7" s="4" t="s">
        <v>17</v>
      </c>
      <c r="B7" s="5">
        <v>2</v>
      </c>
      <c r="C7" s="5">
        <v>12</v>
      </c>
      <c r="D7" s="6">
        <v>14</v>
      </c>
      <c r="E7" s="6">
        <v>13</v>
      </c>
      <c r="F7" s="5">
        <v>13</v>
      </c>
      <c r="G7" s="5">
        <v>0</v>
      </c>
      <c r="H7" s="6">
        <v>10</v>
      </c>
      <c r="I7" s="6">
        <v>14</v>
      </c>
      <c r="J7" s="11">
        <v>17</v>
      </c>
      <c r="K7" s="5">
        <v>14</v>
      </c>
      <c r="L7" s="5">
        <v>109</v>
      </c>
      <c r="P7" t="s">
        <v>48</v>
      </c>
      <c r="Q7" t="s">
        <v>49</v>
      </c>
      <c r="R7" t="s">
        <v>50</v>
      </c>
      <c r="S7" t="s">
        <v>49</v>
      </c>
    </row>
    <row r="8" spans="1:19" ht="15.75" thickBot="1" x14ac:dyDescent="0.3">
      <c r="A8" s="1" t="s">
        <v>18</v>
      </c>
      <c r="B8" s="2">
        <v>11</v>
      </c>
      <c r="C8" s="2">
        <v>11</v>
      </c>
      <c r="D8" s="2">
        <v>13</v>
      </c>
      <c r="E8" s="2">
        <v>11</v>
      </c>
      <c r="F8" s="2">
        <v>13</v>
      </c>
      <c r="G8" s="2">
        <v>9</v>
      </c>
      <c r="H8" s="2">
        <v>8</v>
      </c>
      <c r="I8" s="2">
        <v>7</v>
      </c>
      <c r="J8" s="11">
        <v>7</v>
      </c>
      <c r="K8" s="2">
        <v>15</v>
      </c>
      <c r="L8" s="2">
        <v>105</v>
      </c>
      <c r="P8" t="s">
        <v>51</v>
      </c>
      <c r="Q8" t="s">
        <v>49</v>
      </c>
      <c r="R8" t="s">
        <v>52</v>
      </c>
      <c r="S8" t="s">
        <v>73</v>
      </c>
    </row>
    <row r="9" spans="1:19" ht="15.75" thickBot="1" x14ac:dyDescent="0.3">
      <c r="A9" s="4" t="s">
        <v>19</v>
      </c>
      <c r="B9" s="5">
        <v>14</v>
      </c>
      <c r="C9" s="5">
        <v>12</v>
      </c>
      <c r="D9" s="5">
        <v>9</v>
      </c>
      <c r="E9" s="5">
        <v>12</v>
      </c>
      <c r="F9" s="5">
        <v>13</v>
      </c>
      <c r="G9" s="5">
        <v>2</v>
      </c>
      <c r="H9" s="5">
        <v>8</v>
      </c>
      <c r="I9" s="5">
        <v>11</v>
      </c>
      <c r="J9" s="11">
        <v>11</v>
      </c>
      <c r="K9" s="5">
        <v>12</v>
      </c>
      <c r="L9" s="5">
        <v>104</v>
      </c>
      <c r="P9" t="s">
        <v>53</v>
      </c>
      <c r="Q9" t="s">
        <v>54</v>
      </c>
      <c r="R9" t="s">
        <v>55</v>
      </c>
      <c r="S9" t="s">
        <v>60</v>
      </c>
    </row>
    <row r="10" spans="1:19" ht="15.75" thickBot="1" x14ac:dyDescent="0.3">
      <c r="A10" s="1" t="s">
        <v>20</v>
      </c>
      <c r="B10" s="2">
        <v>9</v>
      </c>
      <c r="C10" s="2">
        <v>12</v>
      </c>
      <c r="D10" s="2">
        <v>10</v>
      </c>
      <c r="E10" s="2">
        <v>12</v>
      </c>
      <c r="F10" s="2">
        <v>13</v>
      </c>
      <c r="G10" s="2">
        <v>2</v>
      </c>
      <c r="H10" s="2">
        <v>9</v>
      </c>
      <c r="I10" s="2">
        <v>11</v>
      </c>
      <c r="J10" s="11">
        <v>11</v>
      </c>
      <c r="K10" s="2">
        <v>12</v>
      </c>
      <c r="L10" s="2">
        <v>101</v>
      </c>
      <c r="P10" t="s">
        <v>56</v>
      </c>
      <c r="Q10" t="s">
        <v>57</v>
      </c>
      <c r="R10" t="s">
        <v>58</v>
      </c>
      <c r="S10" t="s">
        <v>74</v>
      </c>
    </row>
    <row r="11" spans="1:19" ht="15.75" thickBot="1" x14ac:dyDescent="0.3">
      <c r="A11" s="4" t="s">
        <v>21</v>
      </c>
      <c r="B11" s="5">
        <v>0</v>
      </c>
      <c r="C11" s="5">
        <v>8</v>
      </c>
      <c r="D11" s="6">
        <v>14</v>
      </c>
      <c r="E11" s="5">
        <v>11</v>
      </c>
      <c r="F11" s="6">
        <v>14</v>
      </c>
      <c r="G11" s="5">
        <v>8</v>
      </c>
      <c r="H11" s="5">
        <v>8</v>
      </c>
      <c r="I11" s="5">
        <v>11</v>
      </c>
      <c r="J11" s="11">
        <v>13</v>
      </c>
      <c r="K11" s="5">
        <v>12</v>
      </c>
      <c r="L11" s="5">
        <v>99</v>
      </c>
      <c r="P11" t="s">
        <v>59</v>
      </c>
      <c r="Q11" t="s">
        <v>60</v>
      </c>
      <c r="R11" t="s">
        <v>61</v>
      </c>
      <c r="S11" t="s">
        <v>68</v>
      </c>
    </row>
    <row r="12" spans="1:19" ht="15.75" thickBot="1" x14ac:dyDescent="0.3">
      <c r="A12" s="1" t="s">
        <v>22</v>
      </c>
      <c r="B12" s="2">
        <v>0</v>
      </c>
      <c r="C12" s="2">
        <v>13</v>
      </c>
      <c r="D12" s="2">
        <v>12</v>
      </c>
      <c r="E12" s="2">
        <v>12</v>
      </c>
      <c r="F12" s="3">
        <v>14</v>
      </c>
      <c r="G12" s="2">
        <v>9</v>
      </c>
      <c r="H12" s="2">
        <v>9</v>
      </c>
      <c r="I12" s="2">
        <v>7</v>
      </c>
      <c r="J12" s="11">
        <v>11</v>
      </c>
      <c r="K12" s="2">
        <v>6</v>
      </c>
      <c r="L12" s="2">
        <v>93</v>
      </c>
      <c r="P12" t="s">
        <v>62</v>
      </c>
      <c r="Q12" t="s">
        <v>63</v>
      </c>
      <c r="R12" t="s">
        <v>64</v>
      </c>
      <c r="S12" t="s">
        <v>64</v>
      </c>
    </row>
    <row r="13" spans="1:19" ht="15.75" thickBot="1" x14ac:dyDescent="0.3">
      <c r="A13" s="4" t="s">
        <v>23</v>
      </c>
      <c r="B13" s="5">
        <v>7</v>
      </c>
      <c r="C13" s="5">
        <v>8</v>
      </c>
      <c r="D13" s="5">
        <v>13</v>
      </c>
      <c r="E13" s="5">
        <v>8</v>
      </c>
      <c r="F13" s="5">
        <v>12</v>
      </c>
      <c r="G13" s="5">
        <v>10</v>
      </c>
      <c r="H13" s="5">
        <v>0</v>
      </c>
      <c r="I13" s="5">
        <v>11</v>
      </c>
      <c r="J13" s="11">
        <v>6</v>
      </c>
      <c r="K13" s="5">
        <v>16</v>
      </c>
      <c r="L13" s="5">
        <v>91</v>
      </c>
      <c r="P13" t="s">
        <v>65</v>
      </c>
      <c r="Q13" t="s">
        <v>66</v>
      </c>
      <c r="R13" t="s">
        <v>64</v>
      </c>
      <c r="S13" t="s">
        <v>75</v>
      </c>
    </row>
    <row r="14" spans="1:19" ht="15.75" thickBot="1" x14ac:dyDescent="0.3">
      <c r="A14" s="1" t="s">
        <v>24</v>
      </c>
      <c r="B14" s="2">
        <v>0</v>
      </c>
      <c r="C14" s="3">
        <v>15</v>
      </c>
      <c r="D14" s="2">
        <v>12</v>
      </c>
      <c r="E14" s="2">
        <v>12</v>
      </c>
      <c r="F14" s="3">
        <v>14</v>
      </c>
      <c r="G14" s="2">
        <v>9</v>
      </c>
      <c r="H14" s="2">
        <v>0</v>
      </c>
      <c r="I14" s="2">
        <v>7</v>
      </c>
      <c r="J14" s="11">
        <v>12</v>
      </c>
      <c r="K14" s="2">
        <v>6</v>
      </c>
      <c r="L14" s="2">
        <v>87</v>
      </c>
      <c r="P14" t="s">
        <v>67</v>
      </c>
      <c r="Q14" t="s">
        <v>68</v>
      </c>
      <c r="R14" t="s">
        <v>64</v>
      </c>
      <c r="S14" t="s">
        <v>64</v>
      </c>
    </row>
    <row r="15" spans="1:19" ht="29.25" thickBot="1" x14ac:dyDescent="0.3">
      <c r="A15" s="4" t="s">
        <v>25</v>
      </c>
      <c r="B15" s="5">
        <v>0</v>
      </c>
      <c r="C15" s="5">
        <v>8</v>
      </c>
      <c r="D15" s="5">
        <v>7</v>
      </c>
      <c r="E15" s="5">
        <v>11</v>
      </c>
      <c r="F15" s="5">
        <v>10</v>
      </c>
      <c r="G15" s="5">
        <v>7</v>
      </c>
      <c r="H15" s="5">
        <v>8</v>
      </c>
      <c r="I15" s="5">
        <v>12</v>
      </c>
      <c r="J15" s="11">
        <v>11</v>
      </c>
      <c r="K15" s="5">
        <v>10</v>
      </c>
      <c r="L15" s="5">
        <v>84</v>
      </c>
    </row>
    <row r="16" spans="1:19" ht="29.25" thickBot="1" x14ac:dyDescent="0.3">
      <c r="A16" s="1" t="s">
        <v>26</v>
      </c>
      <c r="B16" s="2">
        <v>1</v>
      </c>
      <c r="C16" s="2">
        <v>8</v>
      </c>
      <c r="D16" s="2">
        <v>9</v>
      </c>
      <c r="E16" s="2">
        <v>7</v>
      </c>
      <c r="F16" s="2">
        <v>13</v>
      </c>
      <c r="G16" s="2">
        <v>2</v>
      </c>
      <c r="H16" s="2">
        <v>0</v>
      </c>
      <c r="I16" s="2">
        <v>0</v>
      </c>
      <c r="J16" s="11">
        <v>5</v>
      </c>
      <c r="K16" s="2">
        <v>13</v>
      </c>
      <c r="L16" s="2">
        <v>58</v>
      </c>
    </row>
    <row r="17" spans="1:12" ht="29.25" thickBot="1" x14ac:dyDescent="0.3">
      <c r="A17" s="4" t="s">
        <v>27</v>
      </c>
      <c r="B17" s="5">
        <v>0</v>
      </c>
      <c r="C17" s="5">
        <v>8</v>
      </c>
      <c r="D17" s="5">
        <v>9</v>
      </c>
      <c r="E17" s="5">
        <v>8</v>
      </c>
      <c r="F17" s="5">
        <v>13</v>
      </c>
      <c r="G17" s="5">
        <v>2</v>
      </c>
      <c r="H17" s="5">
        <v>0</v>
      </c>
      <c r="I17" s="5">
        <v>0</v>
      </c>
      <c r="J17" s="11">
        <v>4</v>
      </c>
      <c r="K17" s="5">
        <v>13</v>
      </c>
      <c r="L17" s="5">
        <v>57</v>
      </c>
    </row>
    <row r="18" spans="1:12" ht="29.25" thickBot="1" x14ac:dyDescent="0.3">
      <c r="A18" s="1" t="s">
        <v>28</v>
      </c>
      <c r="B18" s="2">
        <v>2</v>
      </c>
      <c r="C18" s="2">
        <v>2</v>
      </c>
      <c r="D18" s="2">
        <v>9</v>
      </c>
      <c r="E18" s="2">
        <v>0</v>
      </c>
      <c r="F18" s="2">
        <v>6</v>
      </c>
      <c r="G18" s="2">
        <v>0</v>
      </c>
      <c r="H18" s="2">
        <v>0</v>
      </c>
      <c r="I18" s="3">
        <v>14</v>
      </c>
      <c r="J18" s="11">
        <v>1</v>
      </c>
      <c r="K18" s="2">
        <v>12</v>
      </c>
      <c r="L18" s="2">
        <v>46</v>
      </c>
    </row>
    <row r="19" spans="1:12" ht="29.25" thickBot="1" x14ac:dyDescent="0.3">
      <c r="A19" s="4" t="s">
        <v>29</v>
      </c>
      <c r="B19" s="5">
        <v>0</v>
      </c>
      <c r="C19" s="5">
        <v>2</v>
      </c>
      <c r="D19" s="5">
        <v>12</v>
      </c>
      <c r="E19" s="5">
        <v>0</v>
      </c>
      <c r="F19" s="5">
        <v>6</v>
      </c>
      <c r="G19" s="5">
        <v>0</v>
      </c>
      <c r="H19" s="5">
        <v>0</v>
      </c>
      <c r="I19" s="5">
        <v>7</v>
      </c>
      <c r="J19" s="11">
        <v>10</v>
      </c>
      <c r="K19" s="5">
        <v>6</v>
      </c>
      <c r="L19" s="5">
        <v>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G1" workbookViewId="0">
      <selection activeCell="T1" sqref="T1:T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0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122</v>
      </c>
    </row>
    <row r="2" spans="1:20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>STDEV(B2:S2)</f>
        <v>0</v>
      </c>
    </row>
    <row r="3" spans="1:20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21" si="0">STDEV(B3:S3)</f>
        <v>0</v>
      </c>
    </row>
    <row r="4" spans="1:20" x14ac:dyDescent="0.25">
      <c r="A4" t="s">
        <v>83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0</v>
      </c>
    </row>
    <row r="5" spans="1:20" x14ac:dyDescent="0.25">
      <c r="A5" t="s">
        <v>84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0.38348249442368521</v>
      </c>
    </row>
    <row r="6" spans="1:20" x14ac:dyDescent="0.25">
      <c r="A6" t="s">
        <v>85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f t="shared" si="0"/>
        <v>0.51449575542752657</v>
      </c>
    </row>
    <row r="7" spans="1:20" x14ac:dyDescent="0.25">
      <c r="A7" t="s">
        <v>86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f t="shared" si="0"/>
        <v>0.48507125007266594</v>
      </c>
    </row>
    <row r="8" spans="1:20" x14ac:dyDescent="0.25">
      <c r="A8" t="s">
        <v>87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0.23570226039551584</v>
      </c>
    </row>
    <row r="9" spans="1:20" x14ac:dyDescent="0.25">
      <c r="A9" t="s">
        <v>88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0.23570226039551584</v>
      </c>
    </row>
    <row r="10" spans="1:20" x14ac:dyDescent="0.25">
      <c r="A10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0</v>
      </c>
    </row>
    <row r="11" spans="1:20" x14ac:dyDescent="0.25">
      <c r="A11" t="s">
        <v>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0</v>
      </c>
    </row>
    <row r="12" spans="1:20" x14ac:dyDescent="0.25">
      <c r="A12" t="s">
        <v>91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0</v>
      </c>
    </row>
    <row r="13" spans="1:20" x14ac:dyDescent="0.25">
      <c r="A13" t="s">
        <v>92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0</v>
      </c>
    </row>
    <row r="14" spans="1:20" x14ac:dyDescent="0.25">
      <c r="A14" t="s">
        <v>93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0.38348249442368521</v>
      </c>
    </row>
    <row r="15" spans="1:20" x14ac:dyDescent="0.25">
      <c r="A15" t="s">
        <v>94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0.42779263194649858</v>
      </c>
    </row>
    <row r="16" spans="1:20" x14ac:dyDescent="0.25">
      <c r="A16" t="s">
        <v>95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f t="shared" si="0"/>
        <v>0.50163132570455027</v>
      </c>
    </row>
    <row r="17" spans="1:20" x14ac:dyDescent="0.25">
      <c r="A17" t="s">
        <v>110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f t="shared" si="0"/>
        <v>0.48507125007266594</v>
      </c>
    </row>
    <row r="18" spans="1:20" x14ac:dyDescent="0.25">
      <c r="A18" t="s">
        <v>111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f t="shared" si="0"/>
        <v>0.42779263194649858</v>
      </c>
    </row>
    <row r="19" spans="1:20" x14ac:dyDescent="0.25">
      <c r="A19" t="s">
        <v>112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f t="shared" si="0"/>
        <v>0</v>
      </c>
    </row>
    <row r="20" spans="1:20" x14ac:dyDescent="0.25">
      <c r="A20" t="s">
        <v>113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f t="shared" si="0"/>
        <v>0.38348249442368521</v>
      </c>
    </row>
    <row r="21" spans="1:20" x14ac:dyDescent="0.25">
      <c r="A21" t="s">
        <v>114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f t="shared" si="0"/>
        <v>0.42779263194649858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G1" workbookViewId="0">
      <selection activeCell="T1" sqref="T1:T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0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122</v>
      </c>
    </row>
    <row r="2" spans="1:20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>STDEV(B2:S2)</f>
        <v>0</v>
      </c>
    </row>
    <row r="3" spans="1:20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21" si="0">STDEV(B3:S3)</f>
        <v>0</v>
      </c>
    </row>
    <row r="4" spans="1:20" x14ac:dyDescent="0.25">
      <c r="A4" t="s">
        <v>83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0</v>
      </c>
    </row>
    <row r="5" spans="1:20" x14ac:dyDescent="0.25">
      <c r="A5" t="s">
        <v>84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f t="shared" si="0"/>
        <v>0.46088859896247675</v>
      </c>
    </row>
    <row r="6" spans="1:20" x14ac:dyDescent="0.25">
      <c r="A6" t="s">
        <v>85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f t="shared" si="0"/>
        <v>0.48507125007266594</v>
      </c>
    </row>
    <row r="7" spans="1:20" x14ac:dyDescent="0.25">
      <c r="A7" t="s">
        <v>86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f t="shared" si="0"/>
        <v>0.51449575542752657</v>
      </c>
    </row>
    <row r="8" spans="1:20" x14ac:dyDescent="0.25">
      <c r="A8" t="s">
        <v>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f t="shared" si="0"/>
        <v>0.23570226039551584</v>
      </c>
    </row>
    <row r="9" spans="1:20" x14ac:dyDescent="0.25">
      <c r="A9" t="s">
        <v>88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0.32338083338177726</v>
      </c>
    </row>
    <row r="10" spans="1:20" x14ac:dyDescent="0.25">
      <c r="A10" t="s">
        <v>89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0</v>
      </c>
    </row>
    <row r="11" spans="1:20" x14ac:dyDescent="0.25">
      <c r="A11" t="s">
        <v>90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0</v>
      </c>
    </row>
    <row r="12" spans="1:20" x14ac:dyDescent="0.25">
      <c r="A12" t="s">
        <v>91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0</v>
      </c>
    </row>
    <row r="13" spans="1:20" x14ac:dyDescent="0.25">
      <c r="A13" t="s">
        <v>92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f t="shared" si="0"/>
        <v>0.38348249442368521</v>
      </c>
    </row>
    <row r="14" spans="1:20" x14ac:dyDescent="0.25">
      <c r="A14" t="s">
        <v>93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0.23570226039551564</v>
      </c>
    </row>
    <row r="15" spans="1:20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0</v>
      </c>
    </row>
    <row r="16" spans="1:20" x14ac:dyDescent="0.25">
      <c r="A16" t="s">
        <v>95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0</v>
      </c>
    </row>
    <row r="17" spans="1:20" x14ac:dyDescent="0.25">
      <c r="A17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</row>
    <row r="18" spans="1:20" x14ac:dyDescent="0.25">
      <c r="A18" t="s">
        <v>111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f t="shared" si="0"/>
        <v>0.48507125007266594</v>
      </c>
    </row>
    <row r="19" spans="1:20" x14ac:dyDescent="0.25">
      <c r="A19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</row>
    <row r="20" spans="1:20" x14ac:dyDescent="0.25">
      <c r="A20" t="s">
        <v>113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f t="shared" si="0"/>
        <v>0.32338083338177726</v>
      </c>
    </row>
    <row r="21" spans="1:20" x14ac:dyDescent="0.25">
      <c r="A2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</row>
    <row r="22" spans="1:20" x14ac:dyDescent="0.25">
      <c r="A22" t="s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sqref="A1:U6"/>
    </sheetView>
  </sheetViews>
  <sheetFormatPr defaultRowHeight="15" x14ac:dyDescent="0.25"/>
  <cols>
    <col min="1" max="1" width="16.140625" bestFit="1" customWidth="1"/>
  </cols>
  <sheetData>
    <row r="1" spans="1:21" x14ac:dyDescent="0.25">
      <c r="A1" t="s">
        <v>135</v>
      </c>
    </row>
    <row r="2" spans="1:21" x14ac:dyDescent="0.25"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  <c r="R2" t="s">
        <v>154</v>
      </c>
      <c r="S2" t="s">
        <v>155</v>
      </c>
      <c r="T2" t="s">
        <v>156</v>
      </c>
      <c r="U2" t="s">
        <v>157</v>
      </c>
    </row>
    <row r="3" spans="1:21" x14ac:dyDescent="0.25">
      <c r="A3" t="s">
        <v>136</v>
      </c>
      <c r="B3" s="13">
        <v>0</v>
      </c>
      <c r="C3" s="13">
        <v>0</v>
      </c>
      <c r="D3" s="13">
        <v>0</v>
      </c>
      <c r="E3" s="15">
        <v>0.46088859896247675</v>
      </c>
      <c r="F3" s="15">
        <v>0.48507125007266594</v>
      </c>
      <c r="G3" s="15">
        <v>0.51449575542752657</v>
      </c>
      <c r="H3" s="14">
        <v>0.23570226039551584</v>
      </c>
      <c r="I3" s="14">
        <v>0.32338083338177726</v>
      </c>
      <c r="J3" s="13">
        <v>0</v>
      </c>
      <c r="K3" s="13">
        <v>0</v>
      </c>
      <c r="L3" s="13">
        <v>0</v>
      </c>
      <c r="M3" s="14">
        <v>0.38348249442368521</v>
      </c>
      <c r="N3" s="14">
        <v>0.23570226039551564</v>
      </c>
      <c r="O3" s="13">
        <v>0</v>
      </c>
      <c r="P3" s="13">
        <v>0</v>
      </c>
      <c r="Q3" s="13">
        <v>0</v>
      </c>
      <c r="R3" s="15">
        <v>0.48507125007266594</v>
      </c>
      <c r="S3" s="13">
        <v>0</v>
      </c>
      <c r="T3" s="14">
        <v>0.32338083338177726</v>
      </c>
      <c r="U3" s="13">
        <v>0</v>
      </c>
    </row>
    <row r="4" spans="1:21" x14ac:dyDescent="0.25">
      <c r="A4" t="s">
        <v>10</v>
      </c>
      <c r="B4" s="13">
        <v>0</v>
      </c>
      <c r="C4" s="13">
        <v>0</v>
      </c>
      <c r="D4" s="13">
        <v>0</v>
      </c>
      <c r="E4" s="14">
        <v>0.38348249442368521</v>
      </c>
      <c r="F4" s="15">
        <v>0.51449575542752657</v>
      </c>
      <c r="G4" s="15">
        <v>0.48507125007266594</v>
      </c>
      <c r="H4" s="14">
        <v>0.23570226039551584</v>
      </c>
      <c r="I4" s="14">
        <v>0.23570226039551584</v>
      </c>
      <c r="J4" s="13">
        <v>0</v>
      </c>
      <c r="K4" s="13">
        <v>0</v>
      </c>
      <c r="L4" s="13">
        <v>0</v>
      </c>
      <c r="M4" s="13">
        <v>0</v>
      </c>
      <c r="N4" s="14">
        <v>0.38348249442368521</v>
      </c>
      <c r="O4" s="15">
        <v>0.42779263194649858</v>
      </c>
      <c r="P4" s="15">
        <v>0.50163132570455027</v>
      </c>
      <c r="Q4" s="15">
        <v>0.48507125007266594</v>
      </c>
      <c r="R4" s="15">
        <v>0.42779263194649858</v>
      </c>
      <c r="S4" s="13">
        <v>0</v>
      </c>
      <c r="T4" s="14">
        <v>0.38348249442368521</v>
      </c>
      <c r="U4" s="15">
        <v>0.42779263194649858</v>
      </c>
    </row>
    <row r="5" spans="1:21" x14ac:dyDescent="0.25">
      <c r="A5" t="s">
        <v>137</v>
      </c>
      <c r="B5" s="13">
        <v>0</v>
      </c>
      <c r="C5" s="13">
        <v>0</v>
      </c>
      <c r="D5" s="14">
        <v>0.32338083338177737</v>
      </c>
      <c r="E5" s="14">
        <v>0.32338083338177737</v>
      </c>
      <c r="F5" s="14">
        <v>0.32338083338177737</v>
      </c>
      <c r="G5" s="14">
        <v>0.32338083338177737</v>
      </c>
      <c r="H5" s="13">
        <v>0</v>
      </c>
      <c r="I5" s="14">
        <v>0.38348249442368521</v>
      </c>
      <c r="J5" s="13">
        <v>0</v>
      </c>
      <c r="K5" s="13">
        <v>0</v>
      </c>
      <c r="L5" s="14">
        <v>0.38348249442368521</v>
      </c>
      <c r="M5" s="14">
        <v>0.38348249442368521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5">
        <v>0.42779263194649858</v>
      </c>
      <c r="U5" s="13">
        <v>0</v>
      </c>
    </row>
    <row r="6" spans="1:21" x14ac:dyDescent="0.25">
      <c r="A6" t="s">
        <v>119</v>
      </c>
      <c r="B6" s="14">
        <v>0.23570226039551564</v>
      </c>
      <c r="C6" s="14">
        <v>0.23570226039551564</v>
      </c>
      <c r="D6" s="15">
        <v>0.48507125007266594</v>
      </c>
      <c r="E6" s="15">
        <v>0.50163132570455027</v>
      </c>
      <c r="F6" s="14">
        <v>0.32338083338177726</v>
      </c>
      <c r="G6" s="13">
        <v>0</v>
      </c>
      <c r="H6" s="13">
        <v>0</v>
      </c>
      <c r="I6" s="14">
        <v>0.38348249442368521</v>
      </c>
      <c r="J6" s="15">
        <v>0.42779263194649858</v>
      </c>
      <c r="K6" s="15">
        <v>0.48507125007266594</v>
      </c>
      <c r="L6" s="14">
        <v>0.23570226039551584</v>
      </c>
      <c r="M6" s="14">
        <v>0.23570226039551584</v>
      </c>
      <c r="N6" s="14">
        <v>0.23570226039551584</v>
      </c>
      <c r="O6" s="14">
        <v>0.32338083338177737</v>
      </c>
      <c r="P6" s="14">
        <v>0.23570226039551564</v>
      </c>
      <c r="Q6" s="15">
        <v>0.48507125007266594</v>
      </c>
      <c r="R6" s="15">
        <v>0.42779263194649864</v>
      </c>
      <c r="S6" s="13">
        <v>0.23570226039551584</v>
      </c>
      <c r="T6" s="13">
        <v>0</v>
      </c>
      <c r="U6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H1" workbookViewId="0">
      <selection activeCell="U1" sqref="U1:U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  <col min="20" max="20" width="13.140625" bestFit="1" customWidth="1"/>
    <col min="21" max="21" width="8.42578125" bestFit="1" customWidth="1"/>
    <col min="22" max="22" width="14" bestFit="1" customWidth="1"/>
    <col min="23" max="23" width="7.140625" bestFit="1" customWidth="1"/>
  </cols>
  <sheetData>
    <row r="1" spans="1:21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8</v>
      </c>
      <c r="U1" t="s">
        <v>122</v>
      </c>
    </row>
    <row r="2" spans="1:21" x14ac:dyDescent="0.25">
      <c r="A2" t="s">
        <v>81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 t="shared" ref="T2:T21" si="0">SUM(C2:S2)</f>
        <v>15</v>
      </c>
      <c r="U2">
        <f>STDEV(B2:S2)</f>
        <v>0.32338083338177737</v>
      </c>
    </row>
    <row r="3" spans="1:21" x14ac:dyDescent="0.25">
      <c r="A3" t="s">
        <v>84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si="0"/>
        <v>15</v>
      </c>
      <c r="U3">
        <f t="shared" ref="U3:U21" si="1">STDEV(B3:S3)</f>
        <v>0.32338083338177737</v>
      </c>
    </row>
    <row r="4" spans="1:21" x14ac:dyDescent="0.25">
      <c r="A4" t="s">
        <v>85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15</v>
      </c>
      <c r="U4">
        <f t="shared" si="1"/>
        <v>0.32338083338177737</v>
      </c>
    </row>
    <row r="5" spans="1:21" x14ac:dyDescent="0.25">
      <c r="A5" t="s">
        <v>89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15</v>
      </c>
      <c r="U5">
        <f t="shared" si="1"/>
        <v>0.32338083338177737</v>
      </c>
    </row>
    <row r="6" spans="1:21" x14ac:dyDescent="0.25">
      <c r="A6" t="s">
        <v>82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14</v>
      </c>
      <c r="U6">
        <f t="shared" si="1"/>
        <v>0.38348249442368521</v>
      </c>
    </row>
    <row r="7" spans="1:21" x14ac:dyDescent="0.25">
      <c r="A7" t="s">
        <v>90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14</v>
      </c>
      <c r="U7">
        <f t="shared" si="1"/>
        <v>0.38348249442368521</v>
      </c>
    </row>
    <row r="8" spans="1:21" x14ac:dyDescent="0.25">
      <c r="A8" t="s">
        <v>95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14</v>
      </c>
      <c r="U8">
        <f t="shared" si="1"/>
        <v>0.38348249442368521</v>
      </c>
    </row>
    <row r="9" spans="1:21" x14ac:dyDescent="0.25">
      <c r="A9" t="s">
        <v>83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10</v>
      </c>
      <c r="U9">
        <f t="shared" si="1"/>
        <v>0.50163132570455027</v>
      </c>
    </row>
    <row r="10" spans="1:21" x14ac:dyDescent="0.25">
      <c r="A10" t="s">
        <v>86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10</v>
      </c>
      <c r="U10">
        <f t="shared" si="1"/>
        <v>0.50163132570455027</v>
      </c>
    </row>
    <row r="11" spans="1:21" x14ac:dyDescent="0.25">
      <c r="A11" t="s">
        <v>91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10</v>
      </c>
      <c r="U11">
        <f t="shared" si="1"/>
        <v>0.50163132570455027</v>
      </c>
    </row>
    <row r="12" spans="1:21" x14ac:dyDescent="0.25">
      <c r="A12" t="s">
        <v>114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10</v>
      </c>
      <c r="U12">
        <f t="shared" si="1"/>
        <v>0.50163132570455027</v>
      </c>
    </row>
    <row r="13" spans="1:21" x14ac:dyDescent="0.25">
      <c r="A13" t="s">
        <v>87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f t="shared" si="0"/>
        <v>4</v>
      </c>
      <c r="U13">
        <f t="shared" si="1"/>
        <v>0.4608885989624768</v>
      </c>
    </row>
    <row r="14" spans="1:21" x14ac:dyDescent="0.25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f t="shared" si="0"/>
        <v>4</v>
      </c>
      <c r="U14">
        <f t="shared" si="1"/>
        <v>0.42779263194649864</v>
      </c>
    </row>
    <row r="15" spans="1:21" x14ac:dyDescent="0.25">
      <c r="A15" t="s">
        <v>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f t="shared" si="0"/>
        <v>3</v>
      </c>
      <c r="U15">
        <f t="shared" si="1"/>
        <v>0.38348249442368521</v>
      </c>
    </row>
    <row r="16" spans="1:21" x14ac:dyDescent="0.25">
      <c r="A16" t="s">
        <v>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0</v>
      </c>
    </row>
    <row r="17" spans="1:21" x14ac:dyDescent="0.25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</v>
      </c>
    </row>
    <row r="18" spans="1:21" x14ac:dyDescent="0.2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</row>
    <row r="19" spans="1:21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</row>
    <row r="20" spans="1:21" x14ac:dyDescent="0.25">
      <c r="A20" t="s">
        <v>112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</row>
    <row r="21" spans="1:21" x14ac:dyDescent="0.25">
      <c r="A21" t="s">
        <v>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</row>
  </sheetData>
  <autoFilter ref="A1:A21"/>
  <sortState ref="A2:T21">
    <sortCondition descending="1" ref="T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H1" workbookViewId="0">
      <selection activeCell="U2" sqref="U2:U21"/>
    </sheetView>
  </sheetViews>
  <sheetFormatPr defaultRowHeight="15" x14ac:dyDescent="0.25"/>
  <cols>
    <col min="1" max="1" width="8.7109375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1" x14ac:dyDescent="0.25">
      <c r="A1" t="s">
        <v>115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s="12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9</v>
      </c>
      <c r="U1" t="s">
        <v>122</v>
      </c>
    </row>
    <row r="2" spans="1:21" x14ac:dyDescent="0.25">
      <c r="A2" t="s">
        <v>81</v>
      </c>
      <c r="B2" s="12">
        <v>1</v>
      </c>
      <c r="C2">
        <v>1</v>
      </c>
      <c r="D2">
        <v>1</v>
      </c>
      <c r="E2">
        <v>1</v>
      </c>
      <c r="F2">
        <v>1</v>
      </c>
      <c r="G2" s="12">
        <v>1</v>
      </c>
      <c r="H2">
        <v>1</v>
      </c>
      <c r="I2" s="12">
        <v>1</v>
      </c>
      <c r="J2">
        <v>0</v>
      </c>
      <c r="K2" s="12">
        <v>1</v>
      </c>
      <c r="L2" s="12">
        <v>1</v>
      </c>
      <c r="M2" s="12">
        <v>1</v>
      </c>
      <c r="N2">
        <v>1</v>
      </c>
      <c r="O2" s="12">
        <v>1</v>
      </c>
      <c r="P2" s="12">
        <v>1</v>
      </c>
      <c r="Q2" s="12">
        <v>1</v>
      </c>
      <c r="R2" s="12">
        <v>1</v>
      </c>
      <c r="S2">
        <v>1</v>
      </c>
      <c r="T2">
        <f>SUM(C2:S2)</f>
        <v>16</v>
      </c>
      <c r="U2">
        <f>STDEV(B2:S2)</f>
        <v>0.23570226039551564</v>
      </c>
    </row>
    <row r="3" spans="1:21" x14ac:dyDescent="0.25">
      <c r="A3" t="s">
        <v>82</v>
      </c>
      <c r="B3" s="12">
        <v>1</v>
      </c>
      <c r="C3">
        <v>1</v>
      </c>
      <c r="D3">
        <v>1</v>
      </c>
      <c r="E3">
        <v>1</v>
      </c>
      <c r="F3">
        <v>1</v>
      </c>
      <c r="G3" s="12">
        <v>1</v>
      </c>
      <c r="H3">
        <v>1</v>
      </c>
      <c r="I3" s="12">
        <v>1</v>
      </c>
      <c r="J3">
        <v>0</v>
      </c>
      <c r="K3" s="12">
        <v>1</v>
      </c>
      <c r="L3" s="12">
        <v>1</v>
      </c>
      <c r="M3" s="12">
        <v>1</v>
      </c>
      <c r="N3">
        <v>1</v>
      </c>
      <c r="O3" s="12">
        <v>1</v>
      </c>
      <c r="P3" s="12">
        <v>1</v>
      </c>
      <c r="Q3" s="12">
        <v>1</v>
      </c>
      <c r="R3" s="12">
        <v>1</v>
      </c>
      <c r="S3">
        <v>1</v>
      </c>
      <c r="T3">
        <f>SUM(C3:S3)</f>
        <v>16</v>
      </c>
      <c r="U3">
        <f>STDEV(B3:S3)</f>
        <v>0.23570226039551564</v>
      </c>
    </row>
    <row r="4" spans="1:21" x14ac:dyDescent="0.25">
      <c r="A4" t="s">
        <v>83</v>
      </c>
      <c r="B4" s="12">
        <v>1</v>
      </c>
      <c r="C4">
        <v>0</v>
      </c>
      <c r="D4">
        <v>1</v>
      </c>
      <c r="E4">
        <v>0</v>
      </c>
      <c r="F4">
        <v>0</v>
      </c>
      <c r="G4" s="12">
        <v>1</v>
      </c>
      <c r="H4">
        <v>0</v>
      </c>
      <c r="I4" s="12">
        <v>1</v>
      </c>
      <c r="J4">
        <v>0</v>
      </c>
      <c r="K4" s="12">
        <v>1</v>
      </c>
      <c r="L4" s="12">
        <v>1</v>
      </c>
      <c r="M4" s="12">
        <v>1</v>
      </c>
      <c r="N4">
        <v>0</v>
      </c>
      <c r="O4" s="12">
        <v>1</v>
      </c>
      <c r="P4" s="12">
        <v>1</v>
      </c>
      <c r="Q4" s="12">
        <v>1</v>
      </c>
      <c r="R4" s="12">
        <v>1</v>
      </c>
      <c r="S4">
        <v>1</v>
      </c>
      <c r="T4">
        <f>SUM(C4:S4)</f>
        <v>11</v>
      </c>
      <c r="U4">
        <f>STDEV(B4:S4)</f>
        <v>0.48507125007266594</v>
      </c>
    </row>
    <row r="5" spans="1:21" x14ac:dyDescent="0.25">
      <c r="A5" t="s">
        <v>84</v>
      </c>
      <c r="B5" s="12">
        <v>1</v>
      </c>
      <c r="C5">
        <v>0</v>
      </c>
      <c r="D5">
        <v>1</v>
      </c>
      <c r="E5">
        <v>0</v>
      </c>
      <c r="F5">
        <v>0</v>
      </c>
      <c r="G5" s="12">
        <v>1</v>
      </c>
      <c r="H5">
        <v>0</v>
      </c>
      <c r="I5" s="12">
        <v>0</v>
      </c>
      <c r="J5">
        <v>0</v>
      </c>
      <c r="K5" s="12">
        <v>1</v>
      </c>
      <c r="L5" s="12">
        <v>1</v>
      </c>
      <c r="M5" s="12">
        <v>1</v>
      </c>
      <c r="N5">
        <v>0</v>
      </c>
      <c r="O5" s="12">
        <v>1</v>
      </c>
      <c r="P5" s="12">
        <v>1</v>
      </c>
      <c r="Q5" s="12">
        <v>1</v>
      </c>
      <c r="R5" s="12">
        <v>1</v>
      </c>
      <c r="S5">
        <v>1</v>
      </c>
      <c r="T5">
        <f>SUM(C5:S5)</f>
        <v>10</v>
      </c>
      <c r="U5">
        <f>STDEV(B5:S5)</f>
        <v>0.50163132570455027</v>
      </c>
    </row>
    <row r="6" spans="1:21" x14ac:dyDescent="0.25">
      <c r="A6" t="s">
        <v>85</v>
      </c>
      <c r="B6" s="12">
        <v>0</v>
      </c>
      <c r="C6">
        <v>0</v>
      </c>
      <c r="D6">
        <v>1</v>
      </c>
      <c r="E6">
        <v>0</v>
      </c>
      <c r="F6">
        <v>0</v>
      </c>
      <c r="G6" s="12">
        <v>0</v>
      </c>
      <c r="H6">
        <v>0</v>
      </c>
      <c r="I6" s="12">
        <v>0</v>
      </c>
      <c r="J6">
        <v>0</v>
      </c>
      <c r="K6" s="12">
        <v>0</v>
      </c>
      <c r="L6" s="12">
        <v>0</v>
      </c>
      <c r="M6" s="12">
        <v>0</v>
      </c>
      <c r="N6">
        <v>0</v>
      </c>
      <c r="O6" s="12">
        <v>0</v>
      </c>
      <c r="P6" s="12">
        <v>0</v>
      </c>
      <c r="Q6" s="12">
        <v>0</v>
      </c>
      <c r="R6" s="12">
        <v>0</v>
      </c>
      <c r="S6">
        <v>1</v>
      </c>
      <c r="T6">
        <f>SUM(C6:S6)</f>
        <v>2</v>
      </c>
      <c r="U6">
        <f>STDEV(B6:S6)</f>
        <v>0.32338083338177726</v>
      </c>
    </row>
    <row r="7" spans="1:21" x14ac:dyDescent="0.25">
      <c r="A7" t="s">
        <v>86</v>
      </c>
      <c r="B7" s="12">
        <v>0</v>
      </c>
      <c r="C7">
        <v>0</v>
      </c>
      <c r="D7">
        <v>0</v>
      </c>
      <c r="E7">
        <v>0</v>
      </c>
      <c r="F7">
        <v>0</v>
      </c>
      <c r="G7" s="12">
        <v>0</v>
      </c>
      <c r="H7">
        <v>0</v>
      </c>
      <c r="I7" s="12">
        <v>0</v>
      </c>
      <c r="J7">
        <v>0</v>
      </c>
      <c r="K7" s="12">
        <v>0</v>
      </c>
      <c r="L7" s="12">
        <v>0</v>
      </c>
      <c r="M7" s="12">
        <v>0</v>
      </c>
      <c r="N7">
        <v>0</v>
      </c>
      <c r="O7" s="12">
        <v>0</v>
      </c>
      <c r="P7" s="12">
        <v>0</v>
      </c>
      <c r="Q7" s="12">
        <v>0</v>
      </c>
      <c r="R7" s="12">
        <v>0</v>
      </c>
      <c r="S7">
        <v>0</v>
      </c>
      <c r="T7">
        <f>SUM(C7:S7)</f>
        <v>0</v>
      </c>
      <c r="U7">
        <f>STDEV(B7:S7)</f>
        <v>0</v>
      </c>
    </row>
    <row r="8" spans="1:21" x14ac:dyDescent="0.25">
      <c r="A8" t="s">
        <v>87</v>
      </c>
      <c r="B8" s="12">
        <v>1</v>
      </c>
      <c r="C8">
        <v>1</v>
      </c>
      <c r="D8">
        <v>1</v>
      </c>
      <c r="E8">
        <v>1</v>
      </c>
      <c r="F8">
        <v>1</v>
      </c>
      <c r="G8" s="12">
        <v>1</v>
      </c>
      <c r="H8">
        <v>1</v>
      </c>
      <c r="I8" s="12">
        <v>1</v>
      </c>
      <c r="J8">
        <v>1</v>
      </c>
      <c r="K8" s="12">
        <v>1</v>
      </c>
      <c r="L8" s="12">
        <v>1</v>
      </c>
      <c r="M8" s="12">
        <v>1</v>
      </c>
      <c r="N8">
        <v>1</v>
      </c>
      <c r="O8" s="12">
        <v>1</v>
      </c>
      <c r="P8" s="12">
        <v>1</v>
      </c>
      <c r="Q8" s="12">
        <v>1</v>
      </c>
      <c r="R8" s="12">
        <v>1</v>
      </c>
      <c r="S8">
        <v>1</v>
      </c>
      <c r="T8">
        <f>SUM(C8:S8)</f>
        <v>17</v>
      </c>
      <c r="U8">
        <f>STDEV(B8:S8)</f>
        <v>0</v>
      </c>
    </row>
    <row r="9" spans="1:21" x14ac:dyDescent="0.25">
      <c r="A9" t="s">
        <v>88</v>
      </c>
      <c r="B9" s="12">
        <v>1</v>
      </c>
      <c r="C9">
        <v>1</v>
      </c>
      <c r="D9">
        <v>1</v>
      </c>
      <c r="E9">
        <v>0</v>
      </c>
      <c r="F9">
        <v>1</v>
      </c>
      <c r="G9" s="12">
        <v>1</v>
      </c>
      <c r="H9">
        <v>0</v>
      </c>
      <c r="I9" s="12">
        <v>1</v>
      </c>
      <c r="J9">
        <v>0</v>
      </c>
      <c r="K9" s="12">
        <v>1</v>
      </c>
      <c r="L9" s="12">
        <v>1</v>
      </c>
      <c r="M9" s="12">
        <v>1</v>
      </c>
      <c r="N9">
        <v>1</v>
      </c>
      <c r="O9" s="12">
        <v>1</v>
      </c>
      <c r="P9" s="12">
        <v>1</v>
      </c>
      <c r="Q9" s="12">
        <v>1</v>
      </c>
      <c r="R9" s="12">
        <v>1</v>
      </c>
      <c r="S9">
        <v>1</v>
      </c>
      <c r="T9">
        <f>SUM(C9:S9)</f>
        <v>14</v>
      </c>
      <c r="U9">
        <f>STDEV(B9:S9)</f>
        <v>0.38348249442368521</v>
      </c>
    </row>
    <row r="10" spans="1:21" x14ac:dyDescent="0.25">
      <c r="A10" t="s">
        <v>89</v>
      </c>
      <c r="B10" s="12">
        <v>1</v>
      </c>
      <c r="C10">
        <v>1</v>
      </c>
      <c r="D10">
        <v>1</v>
      </c>
      <c r="E10">
        <v>0</v>
      </c>
      <c r="F10">
        <v>0</v>
      </c>
      <c r="G10" s="12">
        <v>1</v>
      </c>
      <c r="H10">
        <v>0</v>
      </c>
      <c r="I10" s="12">
        <v>1</v>
      </c>
      <c r="J10">
        <v>0</v>
      </c>
      <c r="K10" s="12">
        <v>1</v>
      </c>
      <c r="L10" s="12">
        <v>1</v>
      </c>
      <c r="M10" s="12">
        <v>1</v>
      </c>
      <c r="N10">
        <v>1</v>
      </c>
      <c r="O10" s="12">
        <v>1</v>
      </c>
      <c r="P10" s="12">
        <v>1</v>
      </c>
      <c r="Q10" s="12">
        <v>1</v>
      </c>
      <c r="R10" s="12">
        <v>1</v>
      </c>
      <c r="S10">
        <v>1</v>
      </c>
      <c r="T10">
        <f>SUM(C10:S10)</f>
        <v>13</v>
      </c>
      <c r="U10">
        <f>STDEV(B10:S10)</f>
        <v>0.42779263194649858</v>
      </c>
    </row>
    <row r="11" spans="1:21" x14ac:dyDescent="0.25">
      <c r="A11" t="s">
        <v>90</v>
      </c>
      <c r="B11" s="12">
        <v>1</v>
      </c>
      <c r="C11">
        <v>0</v>
      </c>
      <c r="D11">
        <v>1</v>
      </c>
      <c r="E11">
        <v>0</v>
      </c>
      <c r="F11">
        <v>0</v>
      </c>
      <c r="G11" s="12">
        <v>1</v>
      </c>
      <c r="H11">
        <v>0</v>
      </c>
      <c r="I11" s="12">
        <v>1</v>
      </c>
      <c r="J11">
        <v>0</v>
      </c>
      <c r="K11" s="12">
        <v>1</v>
      </c>
      <c r="L11" s="12">
        <v>1</v>
      </c>
      <c r="M11" s="12">
        <v>1</v>
      </c>
      <c r="N11">
        <v>0</v>
      </c>
      <c r="O11" s="12">
        <v>1</v>
      </c>
      <c r="P11" s="12">
        <v>1</v>
      </c>
      <c r="Q11" s="12">
        <v>1</v>
      </c>
      <c r="R11" s="12">
        <v>1</v>
      </c>
      <c r="S11">
        <v>1</v>
      </c>
      <c r="T11">
        <f>SUM(C11:S11)</f>
        <v>11</v>
      </c>
      <c r="U11">
        <f>STDEV(B11:S11)</f>
        <v>0.48507125007266594</v>
      </c>
    </row>
    <row r="12" spans="1:21" x14ac:dyDescent="0.25">
      <c r="A12" t="s">
        <v>91</v>
      </c>
      <c r="B12" s="12">
        <v>0</v>
      </c>
      <c r="C12">
        <v>0</v>
      </c>
      <c r="D12">
        <v>0</v>
      </c>
      <c r="E12">
        <v>0</v>
      </c>
      <c r="F12">
        <v>0</v>
      </c>
      <c r="G12" s="12">
        <v>0</v>
      </c>
      <c r="H12">
        <v>0</v>
      </c>
      <c r="I12" s="12">
        <v>0</v>
      </c>
      <c r="J12">
        <v>0</v>
      </c>
      <c r="K12" s="12">
        <v>0</v>
      </c>
      <c r="L12" s="12">
        <v>0</v>
      </c>
      <c r="M12" s="12">
        <v>0</v>
      </c>
      <c r="N12">
        <v>0</v>
      </c>
      <c r="O12" s="12">
        <v>0</v>
      </c>
      <c r="P12" s="12">
        <v>0</v>
      </c>
      <c r="Q12" s="12">
        <v>0</v>
      </c>
      <c r="R12" s="12">
        <v>0</v>
      </c>
      <c r="S12">
        <v>1</v>
      </c>
      <c r="T12">
        <f>SUM(C12:S12)</f>
        <v>1</v>
      </c>
      <c r="U12">
        <f>STDEV(B12:S12)</f>
        <v>0.23570226039551584</v>
      </c>
    </row>
    <row r="13" spans="1:21" x14ac:dyDescent="0.25">
      <c r="A13" t="s">
        <v>92</v>
      </c>
      <c r="B13" s="12">
        <v>0</v>
      </c>
      <c r="C13">
        <v>0</v>
      </c>
      <c r="D13">
        <v>0</v>
      </c>
      <c r="E13">
        <v>0</v>
      </c>
      <c r="F13">
        <v>0</v>
      </c>
      <c r="G13" s="12">
        <v>0</v>
      </c>
      <c r="H13">
        <v>0</v>
      </c>
      <c r="I13" s="12">
        <v>0</v>
      </c>
      <c r="J13">
        <v>0</v>
      </c>
      <c r="K13" s="12">
        <v>0</v>
      </c>
      <c r="L13" s="12">
        <v>0</v>
      </c>
      <c r="M13" s="12">
        <v>0</v>
      </c>
      <c r="N13">
        <v>0</v>
      </c>
      <c r="O13" s="12">
        <v>0</v>
      </c>
      <c r="P13" s="12">
        <v>0</v>
      </c>
      <c r="Q13" s="12">
        <v>0</v>
      </c>
      <c r="R13" s="12">
        <v>0</v>
      </c>
      <c r="S13">
        <v>1</v>
      </c>
      <c r="T13">
        <f>SUM(C13:S13)</f>
        <v>1</v>
      </c>
      <c r="U13">
        <f>STDEV(B13:S13)</f>
        <v>0.23570226039551584</v>
      </c>
    </row>
    <row r="14" spans="1:21" x14ac:dyDescent="0.25">
      <c r="A14" t="s">
        <v>93</v>
      </c>
      <c r="B14" s="12">
        <v>0</v>
      </c>
      <c r="C14">
        <v>0</v>
      </c>
      <c r="D14">
        <v>0</v>
      </c>
      <c r="E14">
        <v>0</v>
      </c>
      <c r="F14">
        <v>0</v>
      </c>
      <c r="G14" s="12">
        <v>0</v>
      </c>
      <c r="H14">
        <v>0</v>
      </c>
      <c r="I14" s="12">
        <v>0</v>
      </c>
      <c r="J14">
        <v>0</v>
      </c>
      <c r="K14" s="12">
        <v>0</v>
      </c>
      <c r="L14" s="12">
        <v>0</v>
      </c>
      <c r="M14" s="12">
        <v>0</v>
      </c>
      <c r="N14">
        <v>0</v>
      </c>
      <c r="O14" s="12">
        <v>0</v>
      </c>
      <c r="P14" s="12">
        <v>0</v>
      </c>
      <c r="Q14" s="12">
        <v>0</v>
      </c>
      <c r="R14" s="12">
        <v>0</v>
      </c>
      <c r="S14">
        <v>1</v>
      </c>
      <c r="T14">
        <f>SUM(C14:S14)</f>
        <v>1</v>
      </c>
      <c r="U14">
        <f>STDEV(B14:S14)</f>
        <v>0.23570226039551584</v>
      </c>
    </row>
    <row r="15" spans="1:21" x14ac:dyDescent="0.25">
      <c r="A15" t="s">
        <v>94</v>
      </c>
      <c r="B15" s="12">
        <v>1</v>
      </c>
      <c r="C15">
        <v>1</v>
      </c>
      <c r="D15">
        <v>1</v>
      </c>
      <c r="E15">
        <v>0</v>
      </c>
      <c r="F15">
        <v>1</v>
      </c>
      <c r="G15" s="12">
        <v>1</v>
      </c>
      <c r="H15">
        <v>1</v>
      </c>
      <c r="I15" s="12">
        <v>1</v>
      </c>
      <c r="J15">
        <v>0</v>
      </c>
      <c r="K15" s="12">
        <v>1</v>
      </c>
      <c r="L15" s="12">
        <v>1</v>
      </c>
      <c r="M15" s="12">
        <v>1</v>
      </c>
      <c r="N15">
        <v>1</v>
      </c>
      <c r="O15" s="12">
        <v>1</v>
      </c>
      <c r="P15" s="12">
        <v>1</v>
      </c>
      <c r="Q15" s="12">
        <v>1</v>
      </c>
      <c r="R15" s="12">
        <v>1</v>
      </c>
      <c r="S15">
        <v>1</v>
      </c>
      <c r="T15">
        <f>SUM(C15:S15)</f>
        <v>15</v>
      </c>
      <c r="U15">
        <f>STDEV(B15:S15)</f>
        <v>0.32338083338177737</v>
      </c>
    </row>
    <row r="16" spans="1:21" x14ac:dyDescent="0.25">
      <c r="A16" t="s">
        <v>95</v>
      </c>
      <c r="B16" s="12">
        <v>1</v>
      </c>
      <c r="C16">
        <v>1</v>
      </c>
      <c r="D16">
        <v>1</v>
      </c>
      <c r="E16">
        <v>1</v>
      </c>
      <c r="F16">
        <v>1</v>
      </c>
      <c r="G16" s="12">
        <v>1</v>
      </c>
      <c r="H16">
        <v>1</v>
      </c>
      <c r="I16" s="12">
        <v>1</v>
      </c>
      <c r="J16">
        <v>0</v>
      </c>
      <c r="K16" s="12">
        <v>1</v>
      </c>
      <c r="L16" s="12">
        <v>1</v>
      </c>
      <c r="M16" s="12">
        <v>1</v>
      </c>
      <c r="N16">
        <v>1</v>
      </c>
      <c r="O16" s="12">
        <v>1</v>
      </c>
      <c r="P16" s="12">
        <v>1</v>
      </c>
      <c r="Q16" s="12">
        <v>1</v>
      </c>
      <c r="R16" s="12">
        <v>1</v>
      </c>
      <c r="S16">
        <v>1</v>
      </c>
      <c r="T16">
        <f>SUM(C16:S16)</f>
        <v>16</v>
      </c>
      <c r="U16">
        <f>STDEV(B16:S16)</f>
        <v>0.23570226039551564</v>
      </c>
    </row>
    <row r="17" spans="1:21" x14ac:dyDescent="0.25">
      <c r="A17" t="s">
        <v>110</v>
      </c>
      <c r="B17" s="12">
        <v>1</v>
      </c>
      <c r="C17">
        <v>0</v>
      </c>
      <c r="D17">
        <v>1</v>
      </c>
      <c r="E17">
        <v>0</v>
      </c>
      <c r="F17">
        <v>0</v>
      </c>
      <c r="G17" s="12">
        <v>1</v>
      </c>
      <c r="H17">
        <v>0</v>
      </c>
      <c r="I17" s="12">
        <v>1</v>
      </c>
      <c r="J17">
        <v>0</v>
      </c>
      <c r="K17" s="12">
        <v>1</v>
      </c>
      <c r="L17" s="12">
        <v>1</v>
      </c>
      <c r="M17" s="12">
        <v>1</v>
      </c>
      <c r="N17">
        <v>0</v>
      </c>
      <c r="O17" s="12">
        <v>1</v>
      </c>
      <c r="P17" s="12">
        <v>1</v>
      </c>
      <c r="Q17" s="12">
        <v>1</v>
      </c>
      <c r="R17" s="12">
        <v>1</v>
      </c>
      <c r="S17">
        <v>1</v>
      </c>
      <c r="T17">
        <f>SUM(C17:S17)</f>
        <v>11</v>
      </c>
      <c r="U17">
        <f>STDEV(B17:S17)</f>
        <v>0.48507125007266594</v>
      </c>
    </row>
    <row r="18" spans="1:21" x14ac:dyDescent="0.25">
      <c r="A18" t="s">
        <v>111</v>
      </c>
      <c r="B18" s="12">
        <v>0</v>
      </c>
      <c r="C18">
        <v>0</v>
      </c>
      <c r="D18">
        <v>1</v>
      </c>
      <c r="E18">
        <v>0</v>
      </c>
      <c r="F18">
        <v>0</v>
      </c>
      <c r="G18" s="12">
        <v>0</v>
      </c>
      <c r="H18">
        <v>0</v>
      </c>
      <c r="I18" s="12">
        <v>0</v>
      </c>
      <c r="J18">
        <v>0</v>
      </c>
      <c r="K18" s="12">
        <v>0</v>
      </c>
      <c r="L18" s="12">
        <v>1</v>
      </c>
      <c r="M18" s="12">
        <v>0</v>
      </c>
      <c r="N18">
        <v>0</v>
      </c>
      <c r="O18" s="12">
        <v>0</v>
      </c>
      <c r="P18" s="12">
        <v>0</v>
      </c>
      <c r="Q18" s="12">
        <v>1</v>
      </c>
      <c r="R18" s="12">
        <v>0</v>
      </c>
      <c r="S18">
        <v>1</v>
      </c>
      <c r="T18">
        <f>SUM(C18:S18)</f>
        <v>4</v>
      </c>
      <c r="U18">
        <f>STDEV(B18:S18)</f>
        <v>0.42779263194649864</v>
      </c>
    </row>
    <row r="19" spans="1:21" x14ac:dyDescent="0.25">
      <c r="A19" t="s">
        <v>112</v>
      </c>
      <c r="B19" s="12">
        <v>0</v>
      </c>
      <c r="C19">
        <v>0</v>
      </c>
      <c r="D19">
        <v>0</v>
      </c>
      <c r="E19">
        <v>0</v>
      </c>
      <c r="F19">
        <v>0</v>
      </c>
      <c r="G19" s="12">
        <v>0</v>
      </c>
      <c r="H19">
        <v>0</v>
      </c>
      <c r="I19" s="12">
        <v>0</v>
      </c>
      <c r="J19">
        <v>0</v>
      </c>
      <c r="K19" s="12">
        <v>0</v>
      </c>
      <c r="L19" s="12">
        <v>0</v>
      </c>
      <c r="M19" s="12">
        <v>0</v>
      </c>
      <c r="N19">
        <v>0</v>
      </c>
      <c r="O19" s="12">
        <v>0</v>
      </c>
      <c r="P19" s="12">
        <v>0</v>
      </c>
      <c r="Q19" s="12">
        <v>0</v>
      </c>
      <c r="R19" s="12">
        <v>0</v>
      </c>
      <c r="S19">
        <v>1</v>
      </c>
      <c r="T19">
        <f>SUM(C19:S19)</f>
        <v>1</v>
      </c>
      <c r="U19">
        <f>STDEV(B19:S19)</f>
        <v>0.23570226039551584</v>
      </c>
    </row>
    <row r="20" spans="1:21" x14ac:dyDescent="0.25">
      <c r="A20" t="s">
        <v>113</v>
      </c>
      <c r="B20" s="12">
        <v>0</v>
      </c>
      <c r="C20">
        <v>0</v>
      </c>
      <c r="D20">
        <v>0</v>
      </c>
      <c r="E20">
        <v>0</v>
      </c>
      <c r="F20">
        <v>0</v>
      </c>
      <c r="G20" s="12">
        <v>0</v>
      </c>
      <c r="H20">
        <v>0</v>
      </c>
      <c r="I20" s="12">
        <v>0</v>
      </c>
      <c r="J20">
        <v>0</v>
      </c>
      <c r="K20" s="12">
        <v>0</v>
      </c>
      <c r="L20" s="12">
        <v>0</v>
      </c>
      <c r="M20" s="12">
        <v>0</v>
      </c>
      <c r="N20">
        <v>0</v>
      </c>
      <c r="O20" s="12">
        <v>0</v>
      </c>
      <c r="P20" s="12">
        <v>0</v>
      </c>
      <c r="Q20" s="12">
        <v>0</v>
      </c>
      <c r="R20" s="12">
        <v>0</v>
      </c>
      <c r="S20">
        <v>0</v>
      </c>
      <c r="T20">
        <f>SUM(C20:S20)</f>
        <v>0</v>
      </c>
      <c r="U20">
        <f>STDEV(B20:S20)</f>
        <v>0</v>
      </c>
    </row>
    <row r="21" spans="1:21" x14ac:dyDescent="0.25">
      <c r="A21" t="s">
        <v>114</v>
      </c>
      <c r="B21" s="12">
        <v>0</v>
      </c>
      <c r="C21">
        <v>0</v>
      </c>
      <c r="D21">
        <v>0</v>
      </c>
      <c r="E21">
        <v>0</v>
      </c>
      <c r="F21">
        <v>0</v>
      </c>
      <c r="G21" s="12">
        <v>0</v>
      </c>
      <c r="H21">
        <v>0</v>
      </c>
      <c r="I21" s="12">
        <v>0</v>
      </c>
      <c r="J21">
        <v>0</v>
      </c>
      <c r="K21" s="12">
        <v>0</v>
      </c>
      <c r="L21" s="12">
        <v>0</v>
      </c>
      <c r="M21" s="12">
        <v>0</v>
      </c>
      <c r="N21">
        <v>0</v>
      </c>
      <c r="O21" s="12">
        <v>0</v>
      </c>
      <c r="P21" s="12">
        <v>0</v>
      </c>
      <c r="Q21" s="12">
        <v>0</v>
      </c>
      <c r="R21" s="12">
        <v>0</v>
      </c>
      <c r="S21">
        <v>0</v>
      </c>
      <c r="T21">
        <f>SUM(C21:S21)</f>
        <v>0</v>
      </c>
      <c r="U21">
        <f>STDEV(B21:S21)</f>
        <v>0</v>
      </c>
    </row>
    <row r="22" spans="1:21" x14ac:dyDescent="0.25">
      <c r="B22">
        <f>SUM(B2:B21)</f>
        <v>11</v>
      </c>
      <c r="C22">
        <f>SUM(C2:C21)</f>
        <v>7</v>
      </c>
      <c r="D22">
        <f>SUM(D2:D21)</f>
        <v>13</v>
      </c>
      <c r="E22">
        <f>SUM(E2:E21)</f>
        <v>4</v>
      </c>
      <c r="F22">
        <f>SUM(F2:F21)</f>
        <v>6</v>
      </c>
      <c r="G22" s="12">
        <f>SUM(G2:G21)</f>
        <v>11</v>
      </c>
      <c r="H22">
        <f>SUM(H2:H21)</f>
        <v>5</v>
      </c>
      <c r="I22" s="12">
        <f>SUM(I2:I21)</f>
        <v>10</v>
      </c>
      <c r="J22">
        <f>SUM(J2:J21)</f>
        <v>1</v>
      </c>
      <c r="K22">
        <f>SUM(K2:K21)</f>
        <v>11</v>
      </c>
      <c r="L22">
        <f>SUM(L2:L21)</f>
        <v>12</v>
      </c>
      <c r="M22">
        <f>SUM(M2:M21)</f>
        <v>11</v>
      </c>
      <c r="N22">
        <f>SUM(N2:N21)</f>
        <v>7</v>
      </c>
      <c r="O22">
        <f>SUM(O2:O21)</f>
        <v>11</v>
      </c>
      <c r="P22">
        <f>SUM(P2:P21)</f>
        <v>11</v>
      </c>
      <c r="Q22">
        <f>SUM(Q2:Q21)</f>
        <v>12</v>
      </c>
      <c r="R22">
        <f>SUM(R2:R21)</f>
        <v>11</v>
      </c>
      <c r="S22">
        <f>SUM(S2:S21)</f>
        <v>17</v>
      </c>
    </row>
    <row r="24" spans="1:21" x14ac:dyDescent="0.25">
      <c r="A24" t="s">
        <v>81</v>
      </c>
      <c r="B24">
        <v>15</v>
      </c>
      <c r="C24" t="s">
        <v>87</v>
      </c>
      <c r="D24">
        <f>B30</f>
        <v>4</v>
      </c>
    </row>
    <row r="25" spans="1:21" x14ac:dyDescent="0.25">
      <c r="A25" t="s">
        <v>82</v>
      </c>
      <c r="B25">
        <v>14</v>
      </c>
      <c r="C25" t="s">
        <v>81</v>
      </c>
      <c r="D25">
        <f>B24</f>
        <v>15</v>
      </c>
    </row>
    <row r="26" spans="1:21" x14ac:dyDescent="0.25">
      <c r="A26" t="s">
        <v>83</v>
      </c>
      <c r="B26">
        <v>10</v>
      </c>
      <c r="C26" t="s">
        <v>82</v>
      </c>
    </row>
    <row r="27" spans="1:21" x14ac:dyDescent="0.25">
      <c r="A27" t="s">
        <v>84</v>
      </c>
      <c r="B27">
        <v>15</v>
      </c>
      <c r="C27" t="s">
        <v>95</v>
      </c>
    </row>
    <row r="28" spans="1:21" x14ac:dyDescent="0.25">
      <c r="A28" t="s">
        <v>85</v>
      </c>
      <c r="B28">
        <v>15</v>
      </c>
      <c r="C28" t="s">
        <v>94</v>
      </c>
    </row>
    <row r="29" spans="1:21" x14ac:dyDescent="0.25">
      <c r="A29" t="s">
        <v>86</v>
      </c>
      <c r="B29">
        <v>10</v>
      </c>
      <c r="C29" t="s">
        <v>88</v>
      </c>
    </row>
    <row r="30" spans="1:21" x14ac:dyDescent="0.25">
      <c r="A30" t="s">
        <v>87</v>
      </c>
      <c r="B30">
        <v>4</v>
      </c>
      <c r="C30" t="s">
        <v>89</v>
      </c>
    </row>
    <row r="31" spans="1:21" x14ac:dyDescent="0.25">
      <c r="A31" t="s">
        <v>88</v>
      </c>
      <c r="B31">
        <v>0</v>
      </c>
      <c r="C31" t="s">
        <v>83</v>
      </c>
    </row>
    <row r="32" spans="1:21" x14ac:dyDescent="0.25">
      <c r="A32" t="s">
        <v>89</v>
      </c>
      <c r="B32">
        <v>15</v>
      </c>
      <c r="C32" t="s">
        <v>90</v>
      </c>
    </row>
    <row r="33" spans="1:3" x14ac:dyDescent="0.25">
      <c r="A33" t="s">
        <v>90</v>
      </c>
      <c r="B33">
        <v>14</v>
      </c>
      <c r="C33" t="s">
        <v>110</v>
      </c>
    </row>
    <row r="34" spans="1:3" x14ac:dyDescent="0.25">
      <c r="A34" t="s">
        <v>91</v>
      </c>
      <c r="B34">
        <v>10</v>
      </c>
      <c r="C34" t="s">
        <v>84</v>
      </c>
    </row>
    <row r="35" spans="1:3" x14ac:dyDescent="0.25">
      <c r="A35" t="s">
        <v>92</v>
      </c>
      <c r="B35">
        <v>3</v>
      </c>
      <c r="C35" t="s">
        <v>111</v>
      </c>
    </row>
    <row r="36" spans="1:3" x14ac:dyDescent="0.25">
      <c r="A36" t="s">
        <v>93</v>
      </c>
      <c r="B36">
        <v>0</v>
      </c>
      <c r="C36" t="s">
        <v>85</v>
      </c>
    </row>
    <row r="37" spans="1:3" x14ac:dyDescent="0.25">
      <c r="A37" t="s">
        <v>94</v>
      </c>
      <c r="B37">
        <v>0</v>
      </c>
      <c r="C37" t="s">
        <v>91</v>
      </c>
    </row>
    <row r="38" spans="1:3" x14ac:dyDescent="0.25">
      <c r="A38" t="s">
        <v>95</v>
      </c>
      <c r="B38">
        <v>14</v>
      </c>
      <c r="C38" t="s">
        <v>92</v>
      </c>
    </row>
    <row r="39" spans="1:3" x14ac:dyDescent="0.25">
      <c r="A39" t="s">
        <v>110</v>
      </c>
      <c r="B39">
        <v>4</v>
      </c>
      <c r="C39" t="s">
        <v>93</v>
      </c>
    </row>
    <row r="40" spans="1:3" x14ac:dyDescent="0.25">
      <c r="A40" t="s">
        <v>111</v>
      </c>
      <c r="B40">
        <v>0</v>
      </c>
      <c r="C40" t="s">
        <v>112</v>
      </c>
    </row>
    <row r="41" spans="1:3" x14ac:dyDescent="0.25">
      <c r="A41" t="s">
        <v>112</v>
      </c>
      <c r="B41">
        <v>0</v>
      </c>
      <c r="C41" t="s">
        <v>86</v>
      </c>
    </row>
    <row r="42" spans="1:3" x14ac:dyDescent="0.25">
      <c r="A42" t="s">
        <v>113</v>
      </c>
      <c r="B42">
        <v>0</v>
      </c>
      <c r="C42" t="s">
        <v>113</v>
      </c>
    </row>
    <row r="43" spans="1:3" x14ac:dyDescent="0.25">
      <c r="A43" t="s">
        <v>114</v>
      </c>
      <c r="B43">
        <v>10</v>
      </c>
      <c r="C43" t="s">
        <v>114</v>
      </c>
    </row>
  </sheetData>
  <autoFilter ref="T1:T21"/>
  <sortState ref="A2:U22">
    <sortCondition ref="A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I1" workbookViewId="0">
      <selection activeCell="U2" sqref="U2:U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1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116</v>
      </c>
      <c r="U1" t="s">
        <v>122</v>
      </c>
    </row>
    <row r="2" spans="1:21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 t="shared" ref="T2:T21" si="0">SUM(C2:S2)</f>
        <v>17</v>
      </c>
      <c r="U2">
        <f>STDEV(B2:S2)</f>
        <v>0</v>
      </c>
    </row>
    <row r="3" spans="1:21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si="0"/>
        <v>17</v>
      </c>
      <c r="U3">
        <f t="shared" ref="U3:U21" si="1">STDEV(B3:S3)</f>
        <v>0</v>
      </c>
    </row>
    <row r="4" spans="1:21" x14ac:dyDescent="0.25">
      <c r="A4" t="s">
        <v>87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17</v>
      </c>
      <c r="U4">
        <f t="shared" si="1"/>
        <v>0</v>
      </c>
    </row>
    <row r="5" spans="1:21" x14ac:dyDescent="0.25">
      <c r="A5" t="s">
        <v>89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17</v>
      </c>
      <c r="U5">
        <f t="shared" si="1"/>
        <v>0</v>
      </c>
    </row>
    <row r="6" spans="1:21" x14ac:dyDescent="0.25">
      <c r="A6" t="s">
        <v>90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17</v>
      </c>
      <c r="U6">
        <f t="shared" si="1"/>
        <v>0</v>
      </c>
    </row>
    <row r="7" spans="1:21" x14ac:dyDescent="0.25">
      <c r="A7" t="s">
        <v>94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17</v>
      </c>
      <c r="U7">
        <f t="shared" si="1"/>
        <v>0</v>
      </c>
    </row>
    <row r="8" spans="1:21" x14ac:dyDescent="0.25">
      <c r="A8" t="s">
        <v>83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15</v>
      </c>
      <c r="U8">
        <f t="shared" si="1"/>
        <v>0.32338083338177737</v>
      </c>
    </row>
    <row r="9" spans="1:21" x14ac:dyDescent="0.25">
      <c r="A9" t="s">
        <v>84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15</v>
      </c>
      <c r="U9">
        <f t="shared" si="1"/>
        <v>0.32338083338177737</v>
      </c>
    </row>
    <row r="10" spans="1:21" x14ac:dyDescent="0.25">
      <c r="A10" t="s">
        <v>85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15</v>
      </c>
      <c r="U10">
        <f t="shared" si="1"/>
        <v>0.32338083338177737</v>
      </c>
    </row>
    <row r="11" spans="1:21" x14ac:dyDescent="0.25">
      <c r="A11" t="s">
        <v>86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15</v>
      </c>
      <c r="U11">
        <f t="shared" si="1"/>
        <v>0.32338083338177737</v>
      </c>
    </row>
    <row r="12" spans="1:21" x14ac:dyDescent="0.25">
      <c r="A12" t="s">
        <v>91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15</v>
      </c>
      <c r="U12">
        <f t="shared" si="1"/>
        <v>0.38348249442368521</v>
      </c>
    </row>
    <row r="13" spans="1:21" x14ac:dyDescent="0.25">
      <c r="A13" t="s">
        <v>92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15</v>
      </c>
      <c r="U13">
        <f t="shared" si="1"/>
        <v>0.38348249442368521</v>
      </c>
    </row>
    <row r="14" spans="1:21" x14ac:dyDescent="0.25">
      <c r="A14" t="s">
        <v>113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14</v>
      </c>
      <c r="U14">
        <f t="shared" si="1"/>
        <v>0.42779263194649858</v>
      </c>
    </row>
    <row r="15" spans="1:21" x14ac:dyDescent="0.25">
      <c r="A15" t="s">
        <v>88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3</v>
      </c>
      <c r="U15">
        <f t="shared" si="1"/>
        <v>0.38348249442368521</v>
      </c>
    </row>
    <row r="16" spans="1:21" x14ac:dyDescent="0.25">
      <c r="A16" t="s">
        <v>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0</v>
      </c>
    </row>
    <row r="17" spans="1:21" x14ac:dyDescent="0.25">
      <c r="A17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f t="shared" si="1"/>
        <v>0</v>
      </c>
    </row>
    <row r="18" spans="1:21" x14ac:dyDescent="0.25">
      <c r="A18" t="s">
        <v>110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</row>
    <row r="19" spans="1:21" x14ac:dyDescent="0.25">
      <c r="A19" t="s">
        <v>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</row>
    <row r="20" spans="1:21" x14ac:dyDescent="0.25">
      <c r="A20" t="s">
        <v>112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</row>
    <row r="21" spans="1:21" x14ac:dyDescent="0.25">
      <c r="A2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</row>
  </sheetData>
  <autoFilter ref="A1:T21">
    <sortState ref="A2:T21">
      <sortCondition descending="1" ref="T1:T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G1" workbookViewId="0">
      <selection activeCell="U2" sqref="U2:U21"/>
    </sheetView>
  </sheetViews>
  <sheetFormatPr defaultRowHeight="15" x14ac:dyDescent="0.25"/>
  <cols>
    <col min="1" max="1" width="8.7109375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1" x14ac:dyDescent="0.25">
      <c r="A1" t="s">
        <v>115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121</v>
      </c>
    </row>
    <row r="2" spans="1:21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 t="shared" ref="T2:T21" si="0">SUM(C2:S2)</f>
        <v>17</v>
      </c>
      <c r="U2">
        <f>STDEV(B2:S2)</f>
        <v>0</v>
      </c>
    </row>
    <row r="3" spans="1:21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si="0"/>
        <v>17</v>
      </c>
      <c r="U3">
        <f t="shared" ref="U3:U21" si="1">STDEV(B3:S3)</f>
        <v>0</v>
      </c>
    </row>
    <row r="4" spans="1:21" x14ac:dyDescent="0.25">
      <c r="A4" t="s">
        <v>83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17</v>
      </c>
      <c r="U4">
        <f t="shared" si="1"/>
        <v>0</v>
      </c>
    </row>
    <row r="5" spans="1:21" x14ac:dyDescent="0.25">
      <c r="A5" t="s">
        <v>89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17</v>
      </c>
      <c r="U5">
        <f t="shared" si="1"/>
        <v>0</v>
      </c>
    </row>
    <row r="6" spans="1:21" x14ac:dyDescent="0.25">
      <c r="A6" t="s">
        <v>90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17</v>
      </c>
      <c r="U6">
        <f t="shared" si="1"/>
        <v>0</v>
      </c>
    </row>
    <row r="7" spans="1:21" x14ac:dyDescent="0.25">
      <c r="A7" t="s">
        <v>91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17</v>
      </c>
      <c r="U7">
        <f t="shared" si="1"/>
        <v>0</v>
      </c>
    </row>
    <row r="8" spans="1:21" x14ac:dyDescent="0.25">
      <c r="A8" t="s">
        <v>93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17</v>
      </c>
      <c r="U8">
        <f t="shared" si="1"/>
        <v>0.23570226039551564</v>
      </c>
    </row>
    <row r="9" spans="1:21" x14ac:dyDescent="0.25">
      <c r="A9" t="s">
        <v>95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17</v>
      </c>
      <c r="U9">
        <f t="shared" si="1"/>
        <v>0</v>
      </c>
    </row>
    <row r="10" spans="1:21" x14ac:dyDescent="0.25">
      <c r="A10" t="s">
        <v>92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f t="shared" si="0"/>
        <v>15</v>
      </c>
      <c r="U10">
        <f t="shared" si="1"/>
        <v>0.38348249442368521</v>
      </c>
    </row>
    <row r="11" spans="1:21" x14ac:dyDescent="0.25">
      <c r="A11" t="s">
        <v>84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f t="shared" si="0"/>
        <v>13</v>
      </c>
      <c r="U11">
        <f t="shared" si="1"/>
        <v>0.46088859896247675</v>
      </c>
    </row>
    <row r="12" spans="1:21" x14ac:dyDescent="0.25">
      <c r="A12" t="s">
        <v>85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f t="shared" si="0"/>
        <v>12</v>
      </c>
      <c r="U12">
        <f t="shared" si="1"/>
        <v>0.48507125007266594</v>
      </c>
    </row>
    <row r="13" spans="1:21" x14ac:dyDescent="0.25">
      <c r="A13" t="s">
        <v>111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f t="shared" si="0"/>
        <v>12</v>
      </c>
      <c r="U13">
        <f t="shared" si="1"/>
        <v>0.48507125007266594</v>
      </c>
    </row>
    <row r="14" spans="1:21" x14ac:dyDescent="0.25">
      <c r="A14" t="s">
        <v>86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f t="shared" si="0"/>
        <v>9</v>
      </c>
      <c r="U14">
        <f t="shared" si="1"/>
        <v>0.51449575542752657</v>
      </c>
    </row>
    <row r="15" spans="1:21" x14ac:dyDescent="0.25">
      <c r="A15" t="s">
        <v>88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f t="shared" si="0"/>
        <v>2</v>
      </c>
      <c r="U15">
        <f t="shared" si="1"/>
        <v>0.32338083338177726</v>
      </c>
    </row>
    <row r="16" spans="1:21" x14ac:dyDescent="0.25">
      <c r="A16" t="s">
        <v>113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f t="shared" si="0"/>
        <v>2</v>
      </c>
      <c r="U16">
        <f t="shared" si="1"/>
        <v>0.32338083338177726</v>
      </c>
    </row>
    <row r="17" spans="1:21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f t="shared" si="0"/>
        <v>1</v>
      </c>
      <c r="U17">
        <f t="shared" si="1"/>
        <v>0.23570226039551584</v>
      </c>
    </row>
    <row r="18" spans="1:21" x14ac:dyDescent="0.2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f t="shared" si="1"/>
        <v>0</v>
      </c>
    </row>
    <row r="19" spans="1:21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0</v>
      </c>
    </row>
    <row r="20" spans="1:21" x14ac:dyDescent="0.25">
      <c r="A20" t="s">
        <v>112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0</v>
      </c>
    </row>
    <row r="21" spans="1:21" x14ac:dyDescent="0.25">
      <c r="A2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0</v>
      </c>
    </row>
  </sheetData>
  <sortState ref="A2:T22">
    <sortCondition descending="1" ref="T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A19" workbookViewId="0">
      <selection activeCell="H29" sqref="H29"/>
    </sheetView>
  </sheetViews>
  <sheetFormatPr defaultRowHeight="15" x14ac:dyDescent="0.25"/>
  <cols>
    <col min="1" max="1" width="12.140625" bestFit="1" customWidth="1"/>
  </cols>
  <sheetData>
    <row r="1" spans="1:21" x14ac:dyDescent="0.25">
      <c r="A1" t="s">
        <v>117</v>
      </c>
    </row>
    <row r="2" spans="1:21" x14ac:dyDescent="0.25">
      <c r="A2" t="s">
        <v>118</v>
      </c>
      <c r="B2">
        <v>15</v>
      </c>
      <c r="C2">
        <v>15</v>
      </c>
      <c r="D2">
        <v>15</v>
      </c>
      <c r="E2">
        <v>15</v>
      </c>
      <c r="F2">
        <v>14</v>
      </c>
      <c r="G2">
        <v>14</v>
      </c>
      <c r="H2">
        <v>14</v>
      </c>
      <c r="I2">
        <v>10</v>
      </c>
      <c r="J2">
        <v>10</v>
      </c>
      <c r="K2">
        <v>10</v>
      </c>
      <c r="L2">
        <v>10</v>
      </c>
      <c r="M2">
        <v>4</v>
      </c>
      <c r="N2">
        <v>4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119</v>
      </c>
      <c r="B3">
        <v>17</v>
      </c>
      <c r="C3">
        <v>16</v>
      </c>
      <c r="D3">
        <v>16</v>
      </c>
      <c r="E3">
        <v>16</v>
      </c>
      <c r="F3">
        <v>15</v>
      </c>
      <c r="G3">
        <v>14</v>
      </c>
      <c r="H3">
        <v>13</v>
      </c>
      <c r="I3">
        <v>11</v>
      </c>
      <c r="J3">
        <v>11</v>
      </c>
      <c r="K3">
        <v>11</v>
      </c>
      <c r="L3">
        <v>10</v>
      </c>
      <c r="M3">
        <v>4</v>
      </c>
      <c r="N3">
        <v>2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</row>
    <row r="4" spans="1:21" x14ac:dyDescent="0.25">
      <c r="A4" t="s">
        <v>120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14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121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  <c r="H5">
        <v>17</v>
      </c>
      <c r="I5">
        <v>17</v>
      </c>
      <c r="J5">
        <v>15</v>
      </c>
      <c r="K5">
        <v>13</v>
      </c>
      <c r="L5">
        <v>12</v>
      </c>
      <c r="M5">
        <v>12</v>
      </c>
      <c r="N5">
        <v>9</v>
      </c>
      <c r="O5">
        <v>2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</row>
    <row r="26" spans="1:22" x14ac:dyDescent="0.25">
      <c r="A26" t="s">
        <v>117</v>
      </c>
      <c r="V26" t="s">
        <v>11</v>
      </c>
    </row>
    <row r="27" spans="1:22" x14ac:dyDescent="0.25">
      <c r="A27" t="s">
        <v>118</v>
      </c>
    </row>
    <row r="28" spans="1:22" x14ac:dyDescent="0.25">
      <c r="A28" t="s">
        <v>119</v>
      </c>
      <c r="B28">
        <v>0.23570226039551564</v>
      </c>
      <c r="C28">
        <v>0.23570226039551564</v>
      </c>
      <c r="D28">
        <v>0.48507125007266594</v>
      </c>
      <c r="E28">
        <v>0.50163132570455027</v>
      </c>
      <c r="F28">
        <v>0.32338083338177726</v>
      </c>
      <c r="G28">
        <v>0</v>
      </c>
      <c r="H28">
        <v>0</v>
      </c>
      <c r="I28">
        <v>0.38348249442368521</v>
      </c>
      <c r="J28">
        <v>0.42779263194649858</v>
      </c>
      <c r="K28">
        <v>0.48507125007266594</v>
      </c>
      <c r="L28">
        <v>0.23570226039551584</v>
      </c>
      <c r="M28">
        <v>0.23570226039551584</v>
      </c>
      <c r="N28">
        <v>0.23570226039551584</v>
      </c>
      <c r="O28">
        <v>0.32338083338177737</v>
      </c>
      <c r="P28">
        <v>0.23570226039551564</v>
      </c>
      <c r="Q28">
        <v>0.48507125007266594</v>
      </c>
      <c r="R28">
        <v>0.42779263194649864</v>
      </c>
      <c r="S28">
        <v>0.23570226039551584</v>
      </c>
      <c r="T28">
        <v>0</v>
      </c>
      <c r="U28">
        <v>0</v>
      </c>
      <c r="V28">
        <f>SUM(B28:U28)</f>
        <v>5.4925903237713944</v>
      </c>
    </row>
    <row r="29" spans="1:22" x14ac:dyDescent="0.25">
      <c r="A29" t="s">
        <v>120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0.32338083338177737</v>
      </c>
      <c r="I29">
        <v>0.32338083338177737</v>
      </c>
      <c r="J29">
        <v>0.32338083338177737</v>
      </c>
      <c r="K29">
        <v>0.32338083338177737</v>
      </c>
      <c r="L29">
        <v>0.38348249442368521</v>
      </c>
      <c r="M29">
        <v>0.38348249442368521</v>
      </c>
      <c r="N29">
        <v>0.42779263194649858</v>
      </c>
      <c r="O29">
        <v>0.38348249442368521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ref="V29:V30" si="0">SUM(B29:U29)</f>
        <v>2.8717634487446633</v>
      </c>
    </row>
    <row r="30" spans="1:22" x14ac:dyDescent="0.25">
      <c r="A30" t="s">
        <v>121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0.23570226039551564</v>
      </c>
      <c r="I30">
        <v>0</v>
      </c>
      <c r="J30">
        <v>0.38348249442368521</v>
      </c>
      <c r="K30">
        <v>0.46088859896247675</v>
      </c>
      <c r="L30">
        <v>0.48507125007266594</v>
      </c>
      <c r="M30">
        <v>0.48507125007266594</v>
      </c>
      <c r="N30">
        <v>0.51449575542752657</v>
      </c>
      <c r="O30">
        <v>0.32338083338177726</v>
      </c>
      <c r="P30">
        <v>0.32338083338177726</v>
      </c>
      <c r="Q30">
        <v>0.23570226039551584</v>
      </c>
      <c r="R30">
        <v>0</v>
      </c>
      <c r="S30">
        <v>0</v>
      </c>
      <c r="T30">
        <v>0</v>
      </c>
      <c r="U30">
        <v>0</v>
      </c>
      <c r="V30">
        <f t="shared" si="0"/>
        <v>3.4471755365136061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activeCell="A25" sqref="A25:I46"/>
    </sheetView>
  </sheetViews>
  <sheetFormatPr defaultRowHeight="15" x14ac:dyDescent="0.25"/>
  <cols>
    <col min="1" max="1" width="30.5703125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42" x14ac:dyDescent="0.25">
      <c r="A1" t="s">
        <v>76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s="12" t="s">
        <v>131</v>
      </c>
      <c r="K1" s="17" t="s">
        <v>132</v>
      </c>
      <c r="L1" t="s">
        <v>133</v>
      </c>
    </row>
    <row r="2" spans="1:42" x14ac:dyDescent="0.25">
      <c r="A2" t="s">
        <v>77</v>
      </c>
      <c r="B2">
        <v>0</v>
      </c>
      <c r="C2">
        <v>8</v>
      </c>
      <c r="D2">
        <v>7</v>
      </c>
      <c r="E2">
        <v>11</v>
      </c>
      <c r="F2">
        <v>10</v>
      </c>
      <c r="G2">
        <v>7</v>
      </c>
      <c r="H2">
        <v>8</v>
      </c>
      <c r="I2">
        <v>12</v>
      </c>
      <c r="J2" s="12">
        <v>11</v>
      </c>
      <c r="K2" s="17">
        <v>10</v>
      </c>
      <c r="L2">
        <v>84</v>
      </c>
    </row>
    <row r="3" spans="1:42" x14ac:dyDescent="0.25">
      <c r="A3" t="s">
        <v>78</v>
      </c>
      <c r="B3">
        <v>15</v>
      </c>
      <c r="C3">
        <v>10</v>
      </c>
      <c r="D3">
        <v>13</v>
      </c>
      <c r="E3">
        <v>11</v>
      </c>
      <c r="F3">
        <v>13</v>
      </c>
      <c r="G3">
        <v>19</v>
      </c>
      <c r="H3">
        <v>8</v>
      </c>
      <c r="I3">
        <v>4</v>
      </c>
      <c r="J3" s="12">
        <v>7</v>
      </c>
      <c r="K3" s="17">
        <v>18</v>
      </c>
      <c r="L3">
        <v>118</v>
      </c>
    </row>
    <row r="4" spans="1:42" s="16" customFormat="1" x14ac:dyDescent="0.25">
      <c r="A4" t="s">
        <v>79</v>
      </c>
      <c r="B4">
        <v>0</v>
      </c>
      <c r="C4">
        <v>8</v>
      </c>
      <c r="D4">
        <v>14</v>
      </c>
      <c r="E4">
        <v>11</v>
      </c>
      <c r="F4">
        <v>14</v>
      </c>
      <c r="G4">
        <v>8</v>
      </c>
      <c r="H4">
        <v>8</v>
      </c>
      <c r="I4">
        <v>11</v>
      </c>
      <c r="J4" s="12">
        <v>13</v>
      </c>
      <c r="K4" s="17">
        <v>12</v>
      </c>
      <c r="L4">
        <v>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25">
      <c r="A5" t="s">
        <v>80</v>
      </c>
      <c r="B5">
        <v>0</v>
      </c>
      <c r="C5">
        <v>8</v>
      </c>
      <c r="D5">
        <v>9</v>
      </c>
      <c r="E5">
        <v>8</v>
      </c>
      <c r="F5">
        <v>13</v>
      </c>
      <c r="G5">
        <v>2</v>
      </c>
      <c r="H5">
        <v>0</v>
      </c>
      <c r="I5">
        <v>0</v>
      </c>
      <c r="J5" s="12">
        <v>4</v>
      </c>
      <c r="K5" s="17">
        <v>13</v>
      </c>
      <c r="L5">
        <v>57</v>
      </c>
    </row>
    <row r="6" spans="1:42" s="12" customFormat="1" x14ac:dyDescent="0.25">
      <c r="A6" t="s">
        <v>96</v>
      </c>
      <c r="B6">
        <v>7</v>
      </c>
      <c r="C6">
        <v>8</v>
      </c>
      <c r="D6">
        <v>13</v>
      </c>
      <c r="E6">
        <v>8</v>
      </c>
      <c r="F6">
        <v>12</v>
      </c>
      <c r="G6">
        <v>10</v>
      </c>
      <c r="H6">
        <v>0</v>
      </c>
      <c r="I6">
        <v>11</v>
      </c>
      <c r="J6" s="12">
        <v>6</v>
      </c>
      <c r="K6" s="17">
        <v>16</v>
      </c>
      <c r="L6">
        <v>91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t="s">
        <v>97</v>
      </c>
      <c r="B7">
        <v>10</v>
      </c>
      <c r="C7">
        <v>11</v>
      </c>
      <c r="D7">
        <v>14</v>
      </c>
      <c r="E7">
        <v>13</v>
      </c>
      <c r="F7">
        <v>13</v>
      </c>
      <c r="G7">
        <v>17</v>
      </c>
      <c r="H7">
        <v>8</v>
      </c>
      <c r="I7">
        <v>11</v>
      </c>
      <c r="J7" s="12">
        <v>11</v>
      </c>
      <c r="K7" s="17">
        <v>16</v>
      </c>
      <c r="L7">
        <v>124</v>
      </c>
    </row>
    <row r="8" spans="1:42" x14ac:dyDescent="0.25">
      <c r="A8" t="s">
        <v>98</v>
      </c>
      <c r="B8">
        <v>1</v>
      </c>
      <c r="C8">
        <v>8</v>
      </c>
      <c r="D8">
        <v>9</v>
      </c>
      <c r="E8">
        <v>7</v>
      </c>
      <c r="F8">
        <v>13</v>
      </c>
      <c r="G8">
        <v>2</v>
      </c>
      <c r="H8">
        <v>0</v>
      </c>
      <c r="I8">
        <v>0</v>
      </c>
      <c r="J8" s="12">
        <v>5</v>
      </c>
      <c r="K8" s="17">
        <v>13</v>
      </c>
      <c r="L8">
        <v>58</v>
      </c>
    </row>
    <row r="9" spans="1:42" x14ac:dyDescent="0.25">
      <c r="A9" t="s">
        <v>99</v>
      </c>
      <c r="B9">
        <v>0</v>
      </c>
      <c r="C9">
        <v>2</v>
      </c>
      <c r="D9">
        <v>12</v>
      </c>
      <c r="E9">
        <v>0</v>
      </c>
      <c r="F9">
        <v>6</v>
      </c>
      <c r="G9">
        <v>0</v>
      </c>
      <c r="H9">
        <v>0</v>
      </c>
      <c r="I9">
        <v>7</v>
      </c>
      <c r="J9" s="12">
        <v>10</v>
      </c>
      <c r="K9" s="17">
        <v>6</v>
      </c>
      <c r="L9">
        <v>43</v>
      </c>
    </row>
    <row r="10" spans="1:42" s="12" customFormat="1" x14ac:dyDescent="0.25">
      <c r="A10" t="s">
        <v>100</v>
      </c>
      <c r="B10">
        <v>2</v>
      </c>
      <c r="C10">
        <v>2</v>
      </c>
      <c r="D10">
        <v>9</v>
      </c>
      <c r="E10">
        <v>0</v>
      </c>
      <c r="F10">
        <v>6</v>
      </c>
      <c r="G10">
        <v>0</v>
      </c>
      <c r="H10">
        <v>0</v>
      </c>
      <c r="I10">
        <v>14</v>
      </c>
      <c r="J10" s="12">
        <v>1</v>
      </c>
      <c r="K10" s="17">
        <v>12</v>
      </c>
      <c r="L10">
        <v>46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s="16" customFormat="1" x14ac:dyDescent="0.25">
      <c r="A11" t="s">
        <v>101</v>
      </c>
      <c r="B11">
        <v>0</v>
      </c>
      <c r="C11">
        <v>13</v>
      </c>
      <c r="D11">
        <v>12</v>
      </c>
      <c r="E11">
        <v>12</v>
      </c>
      <c r="F11">
        <v>14</v>
      </c>
      <c r="G11">
        <v>9</v>
      </c>
      <c r="H11">
        <v>9</v>
      </c>
      <c r="I11">
        <v>7</v>
      </c>
      <c r="J11" s="12">
        <v>11</v>
      </c>
      <c r="K11" s="17">
        <v>6</v>
      </c>
      <c r="L11">
        <v>93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t="s">
        <v>102</v>
      </c>
      <c r="B12">
        <v>0</v>
      </c>
      <c r="C12">
        <v>15</v>
      </c>
      <c r="D12">
        <v>12</v>
      </c>
      <c r="E12">
        <v>12</v>
      </c>
      <c r="F12">
        <v>14</v>
      </c>
      <c r="G12">
        <v>9</v>
      </c>
      <c r="H12">
        <v>0</v>
      </c>
      <c r="I12">
        <v>7</v>
      </c>
      <c r="J12" s="12">
        <v>12</v>
      </c>
      <c r="K12" s="17">
        <v>6</v>
      </c>
      <c r="L12">
        <v>87</v>
      </c>
    </row>
    <row r="13" spans="1:42" x14ac:dyDescent="0.25">
      <c r="A13" t="s">
        <v>103</v>
      </c>
      <c r="B13">
        <v>12</v>
      </c>
      <c r="C13">
        <v>13</v>
      </c>
      <c r="D13">
        <v>13</v>
      </c>
      <c r="E13">
        <v>12</v>
      </c>
      <c r="F13">
        <v>13</v>
      </c>
      <c r="G13">
        <v>20</v>
      </c>
      <c r="H13">
        <v>9</v>
      </c>
      <c r="I13">
        <v>11</v>
      </c>
      <c r="J13" s="12">
        <v>11</v>
      </c>
      <c r="K13" s="17">
        <v>12</v>
      </c>
      <c r="L13">
        <v>126</v>
      </c>
    </row>
    <row r="14" spans="1:42" x14ac:dyDescent="0.25">
      <c r="A14" t="s">
        <v>104</v>
      </c>
      <c r="B14">
        <v>11</v>
      </c>
      <c r="C14">
        <v>11</v>
      </c>
      <c r="D14">
        <v>13</v>
      </c>
      <c r="E14">
        <v>11</v>
      </c>
      <c r="F14">
        <v>13</v>
      </c>
      <c r="G14">
        <v>9</v>
      </c>
      <c r="H14">
        <v>8</v>
      </c>
      <c r="I14">
        <v>7</v>
      </c>
      <c r="J14" s="12">
        <v>7</v>
      </c>
      <c r="K14" s="17">
        <v>15</v>
      </c>
      <c r="L14">
        <v>105</v>
      </c>
    </row>
    <row r="15" spans="1:42" x14ac:dyDescent="0.25">
      <c r="A15" t="s">
        <v>105</v>
      </c>
      <c r="B15">
        <v>9</v>
      </c>
      <c r="C15">
        <v>12</v>
      </c>
      <c r="D15">
        <v>10</v>
      </c>
      <c r="E15">
        <v>12</v>
      </c>
      <c r="F15">
        <v>13</v>
      </c>
      <c r="G15">
        <v>2</v>
      </c>
      <c r="H15">
        <v>9</v>
      </c>
      <c r="I15">
        <v>11</v>
      </c>
      <c r="J15" s="12">
        <v>11</v>
      </c>
      <c r="K15" s="17">
        <v>12</v>
      </c>
      <c r="L15">
        <v>101</v>
      </c>
    </row>
    <row r="16" spans="1:42" x14ac:dyDescent="0.25">
      <c r="A16" t="s">
        <v>106</v>
      </c>
      <c r="B16">
        <v>14</v>
      </c>
      <c r="C16">
        <v>12</v>
      </c>
      <c r="D16">
        <v>9</v>
      </c>
      <c r="E16">
        <v>12</v>
      </c>
      <c r="F16">
        <v>13</v>
      </c>
      <c r="G16">
        <v>2</v>
      </c>
      <c r="H16">
        <v>8</v>
      </c>
      <c r="I16">
        <v>11</v>
      </c>
      <c r="J16" s="12">
        <v>11</v>
      </c>
      <c r="K16" s="17">
        <v>12</v>
      </c>
      <c r="L16">
        <v>104</v>
      </c>
    </row>
    <row r="17" spans="1:12" x14ac:dyDescent="0.25">
      <c r="A17" t="s">
        <v>107</v>
      </c>
      <c r="B17">
        <v>6</v>
      </c>
      <c r="C17">
        <v>12</v>
      </c>
      <c r="D17">
        <v>12</v>
      </c>
      <c r="E17">
        <v>12</v>
      </c>
      <c r="F17">
        <v>13</v>
      </c>
      <c r="G17">
        <v>18</v>
      </c>
      <c r="H17">
        <v>9</v>
      </c>
      <c r="I17">
        <v>14</v>
      </c>
      <c r="J17" s="12">
        <v>12</v>
      </c>
      <c r="K17" s="17">
        <v>16</v>
      </c>
      <c r="L17">
        <v>124</v>
      </c>
    </row>
    <row r="18" spans="1:12" x14ac:dyDescent="0.25">
      <c r="A18" t="s">
        <v>108</v>
      </c>
      <c r="B18">
        <v>6</v>
      </c>
      <c r="C18">
        <v>12</v>
      </c>
      <c r="D18">
        <v>14</v>
      </c>
      <c r="E18">
        <v>11</v>
      </c>
      <c r="F18">
        <v>13</v>
      </c>
      <c r="G18">
        <v>18</v>
      </c>
      <c r="H18">
        <v>8</v>
      </c>
      <c r="I18">
        <v>13</v>
      </c>
      <c r="J18" s="12">
        <v>11</v>
      </c>
      <c r="K18" s="17">
        <v>16</v>
      </c>
      <c r="L18">
        <v>122</v>
      </c>
    </row>
    <row r="19" spans="1:12" x14ac:dyDescent="0.25">
      <c r="A19" t="s">
        <v>109</v>
      </c>
      <c r="B19">
        <v>2</v>
      </c>
      <c r="C19">
        <v>12</v>
      </c>
      <c r="D19">
        <v>14</v>
      </c>
      <c r="E19">
        <v>13</v>
      </c>
      <c r="F19">
        <v>13</v>
      </c>
      <c r="G19">
        <v>0</v>
      </c>
      <c r="H19">
        <v>10</v>
      </c>
      <c r="I19">
        <v>14</v>
      </c>
      <c r="J19" s="12">
        <v>17</v>
      </c>
      <c r="K19" s="17">
        <v>14</v>
      </c>
      <c r="L19">
        <v>109</v>
      </c>
    </row>
    <row r="25" spans="1:12" x14ac:dyDescent="0.25">
      <c r="B25" t="s">
        <v>158</v>
      </c>
      <c r="C25" t="s">
        <v>159</v>
      </c>
      <c r="D25" t="s">
        <v>160</v>
      </c>
      <c r="E25" t="s">
        <v>161</v>
      </c>
      <c r="F25" t="s">
        <v>162</v>
      </c>
      <c r="G25" t="s">
        <v>163</v>
      </c>
      <c r="H25" t="s">
        <v>164</v>
      </c>
      <c r="I25" t="s">
        <v>165</v>
      </c>
    </row>
    <row r="26" spans="1:12" x14ac:dyDescent="0.25">
      <c r="A26" t="s">
        <v>77</v>
      </c>
      <c r="B26">
        <f>ABS(D2-K2)</f>
        <v>3</v>
      </c>
      <c r="C26">
        <f>ABS(B2-G2)</f>
        <v>7</v>
      </c>
      <c r="D26">
        <f>ABS(C2-D2)</f>
        <v>1</v>
      </c>
      <c r="E26">
        <f>ABS(E2-F2)</f>
        <v>1</v>
      </c>
      <c r="F26">
        <f>ABS(G2-H2)</f>
        <v>1</v>
      </c>
      <c r="G26">
        <f>ABS(I2-H2)</f>
        <v>4</v>
      </c>
      <c r="H26">
        <f>ABS(I2-C2)</f>
        <v>4</v>
      </c>
      <c r="I26">
        <f>AVERAGE(D26:H26)</f>
        <v>2.2000000000000002</v>
      </c>
    </row>
    <row r="27" spans="1:12" x14ac:dyDescent="0.25">
      <c r="A27" t="s">
        <v>78</v>
      </c>
      <c r="B27">
        <f t="shared" ref="B27:B43" si="0">ABS(D3-K3)</f>
        <v>5</v>
      </c>
      <c r="C27">
        <f t="shared" ref="C27:C43" si="1">ABS(B3-G3)</f>
        <v>4</v>
      </c>
      <c r="D27">
        <f t="shared" ref="D27:D43" si="2">ABS(C3-D3)</f>
        <v>3</v>
      </c>
      <c r="E27">
        <f t="shared" ref="E27:E43" si="3">ABS(E3-F3)</f>
        <v>2</v>
      </c>
      <c r="F27">
        <f t="shared" ref="F27:F43" si="4">ABS(G3-H3)</f>
        <v>11</v>
      </c>
      <c r="G27">
        <f t="shared" ref="G27:G43" si="5">ABS(I3-H3)</f>
        <v>4</v>
      </c>
      <c r="H27">
        <f t="shared" ref="H27:H43" si="6">ABS(I3-C3)</f>
        <v>6</v>
      </c>
      <c r="I27">
        <f t="shared" ref="I27:I43" si="7">AVERAGE(D27:H27)</f>
        <v>5.2</v>
      </c>
    </row>
    <row r="28" spans="1:12" x14ac:dyDescent="0.25">
      <c r="A28" t="s">
        <v>79</v>
      </c>
      <c r="B28">
        <f t="shared" si="0"/>
        <v>2</v>
      </c>
      <c r="C28">
        <f t="shared" si="1"/>
        <v>8</v>
      </c>
      <c r="D28">
        <f t="shared" si="2"/>
        <v>6</v>
      </c>
      <c r="E28">
        <f t="shared" si="3"/>
        <v>3</v>
      </c>
      <c r="F28">
        <f t="shared" si="4"/>
        <v>0</v>
      </c>
      <c r="G28">
        <f t="shared" si="5"/>
        <v>3</v>
      </c>
      <c r="H28">
        <f t="shared" si="6"/>
        <v>3</v>
      </c>
      <c r="I28">
        <f t="shared" si="7"/>
        <v>3</v>
      </c>
    </row>
    <row r="29" spans="1:12" x14ac:dyDescent="0.25">
      <c r="A29" t="s">
        <v>80</v>
      </c>
      <c r="B29">
        <f t="shared" si="0"/>
        <v>4</v>
      </c>
      <c r="C29">
        <f t="shared" si="1"/>
        <v>2</v>
      </c>
      <c r="D29">
        <f t="shared" si="2"/>
        <v>1</v>
      </c>
      <c r="E29">
        <f t="shared" si="3"/>
        <v>5</v>
      </c>
      <c r="F29">
        <f t="shared" si="4"/>
        <v>2</v>
      </c>
      <c r="G29">
        <f t="shared" si="5"/>
        <v>0</v>
      </c>
      <c r="H29">
        <f t="shared" si="6"/>
        <v>8</v>
      </c>
      <c r="I29">
        <f t="shared" si="7"/>
        <v>3.2</v>
      </c>
    </row>
    <row r="30" spans="1:12" x14ac:dyDescent="0.25">
      <c r="A30" t="s">
        <v>96</v>
      </c>
      <c r="B30">
        <f t="shared" si="0"/>
        <v>3</v>
      </c>
      <c r="C30">
        <f t="shared" si="1"/>
        <v>3</v>
      </c>
      <c r="D30">
        <f t="shared" si="2"/>
        <v>5</v>
      </c>
      <c r="E30">
        <f t="shared" si="3"/>
        <v>4</v>
      </c>
      <c r="F30">
        <f t="shared" si="4"/>
        <v>10</v>
      </c>
      <c r="G30">
        <f t="shared" si="5"/>
        <v>11</v>
      </c>
      <c r="H30">
        <f t="shared" si="6"/>
        <v>3</v>
      </c>
      <c r="I30">
        <f t="shared" si="7"/>
        <v>6.6</v>
      </c>
    </row>
    <row r="31" spans="1:12" x14ac:dyDescent="0.25">
      <c r="A31" t="s">
        <v>97</v>
      </c>
      <c r="B31">
        <f t="shared" si="0"/>
        <v>2</v>
      </c>
      <c r="C31">
        <f t="shared" si="1"/>
        <v>7</v>
      </c>
      <c r="D31">
        <f t="shared" si="2"/>
        <v>3</v>
      </c>
      <c r="E31">
        <f t="shared" si="3"/>
        <v>0</v>
      </c>
      <c r="F31">
        <f t="shared" si="4"/>
        <v>9</v>
      </c>
      <c r="G31">
        <f t="shared" si="5"/>
        <v>3</v>
      </c>
      <c r="H31">
        <f t="shared" si="6"/>
        <v>0</v>
      </c>
      <c r="I31">
        <f t="shared" si="7"/>
        <v>3</v>
      </c>
    </row>
    <row r="32" spans="1:12" x14ac:dyDescent="0.25">
      <c r="A32" t="s">
        <v>98</v>
      </c>
      <c r="B32">
        <f t="shared" si="0"/>
        <v>4</v>
      </c>
      <c r="C32">
        <f t="shared" si="1"/>
        <v>1</v>
      </c>
      <c r="D32">
        <f t="shared" si="2"/>
        <v>1</v>
      </c>
      <c r="E32">
        <f t="shared" si="3"/>
        <v>6</v>
      </c>
      <c r="F32">
        <f t="shared" si="4"/>
        <v>2</v>
      </c>
      <c r="G32">
        <f t="shared" si="5"/>
        <v>0</v>
      </c>
      <c r="H32">
        <f t="shared" si="6"/>
        <v>8</v>
      </c>
      <c r="I32">
        <f t="shared" si="7"/>
        <v>3.4</v>
      </c>
    </row>
    <row r="33" spans="1:9" x14ac:dyDescent="0.25">
      <c r="A33" t="s">
        <v>99</v>
      </c>
      <c r="B33">
        <f t="shared" si="0"/>
        <v>6</v>
      </c>
      <c r="C33">
        <f t="shared" si="1"/>
        <v>0</v>
      </c>
      <c r="D33">
        <f t="shared" si="2"/>
        <v>10</v>
      </c>
      <c r="E33">
        <f t="shared" si="3"/>
        <v>6</v>
      </c>
      <c r="F33">
        <f t="shared" si="4"/>
        <v>0</v>
      </c>
      <c r="G33">
        <f t="shared" si="5"/>
        <v>7</v>
      </c>
      <c r="H33">
        <f t="shared" si="6"/>
        <v>5</v>
      </c>
      <c r="I33">
        <f t="shared" si="7"/>
        <v>5.6</v>
      </c>
    </row>
    <row r="34" spans="1:9" x14ac:dyDescent="0.25">
      <c r="A34" t="s">
        <v>100</v>
      </c>
      <c r="B34">
        <f t="shared" si="0"/>
        <v>3</v>
      </c>
      <c r="C34">
        <f t="shared" si="1"/>
        <v>2</v>
      </c>
      <c r="D34">
        <f t="shared" si="2"/>
        <v>7</v>
      </c>
      <c r="E34">
        <f t="shared" si="3"/>
        <v>6</v>
      </c>
      <c r="F34">
        <f t="shared" si="4"/>
        <v>0</v>
      </c>
      <c r="G34">
        <f t="shared" si="5"/>
        <v>14</v>
      </c>
      <c r="H34">
        <f t="shared" si="6"/>
        <v>12</v>
      </c>
      <c r="I34">
        <f t="shared" si="7"/>
        <v>7.8</v>
      </c>
    </row>
    <row r="35" spans="1:9" x14ac:dyDescent="0.25">
      <c r="A35" t="s">
        <v>101</v>
      </c>
      <c r="B35">
        <f t="shared" si="0"/>
        <v>6</v>
      </c>
      <c r="C35">
        <f t="shared" si="1"/>
        <v>9</v>
      </c>
      <c r="D35">
        <f t="shared" si="2"/>
        <v>1</v>
      </c>
      <c r="E35">
        <f t="shared" si="3"/>
        <v>2</v>
      </c>
      <c r="F35">
        <f t="shared" si="4"/>
        <v>0</v>
      </c>
      <c r="G35">
        <f t="shared" si="5"/>
        <v>2</v>
      </c>
      <c r="H35">
        <f t="shared" si="6"/>
        <v>6</v>
      </c>
      <c r="I35">
        <f t="shared" si="7"/>
        <v>2.2000000000000002</v>
      </c>
    </row>
    <row r="36" spans="1:9" x14ac:dyDescent="0.25">
      <c r="A36" t="s">
        <v>102</v>
      </c>
      <c r="B36">
        <f t="shared" si="0"/>
        <v>6</v>
      </c>
      <c r="C36">
        <f t="shared" si="1"/>
        <v>9</v>
      </c>
      <c r="D36">
        <f t="shared" si="2"/>
        <v>3</v>
      </c>
      <c r="E36">
        <f t="shared" si="3"/>
        <v>2</v>
      </c>
      <c r="F36">
        <f t="shared" si="4"/>
        <v>9</v>
      </c>
      <c r="G36">
        <f t="shared" si="5"/>
        <v>7</v>
      </c>
      <c r="H36">
        <f t="shared" si="6"/>
        <v>8</v>
      </c>
      <c r="I36">
        <f t="shared" si="7"/>
        <v>5.8</v>
      </c>
    </row>
    <row r="37" spans="1:9" x14ac:dyDescent="0.25">
      <c r="A37" t="s">
        <v>103</v>
      </c>
      <c r="B37">
        <f t="shared" si="0"/>
        <v>1</v>
      </c>
      <c r="C37">
        <f t="shared" si="1"/>
        <v>8</v>
      </c>
      <c r="D37">
        <f t="shared" si="2"/>
        <v>0</v>
      </c>
      <c r="E37">
        <f t="shared" si="3"/>
        <v>1</v>
      </c>
      <c r="F37">
        <f t="shared" si="4"/>
        <v>11</v>
      </c>
      <c r="G37">
        <f t="shared" si="5"/>
        <v>2</v>
      </c>
      <c r="H37">
        <f t="shared" si="6"/>
        <v>2</v>
      </c>
      <c r="I37">
        <f t="shared" si="7"/>
        <v>3.2</v>
      </c>
    </row>
    <row r="38" spans="1:9" x14ac:dyDescent="0.25">
      <c r="A38" t="s">
        <v>104</v>
      </c>
      <c r="B38">
        <f t="shared" si="0"/>
        <v>2</v>
      </c>
      <c r="C38">
        <f t="shared" si="1"/>
        <v>2</v>
      </c>
      <c r="D38">
        <f t="shared" si="2"/>
        <v>2</v>
      </c>
      <c r="E38">
        <f t="shared" si="3"/>
        <v>2</v>
      </c>
      <c r="F38">
        <f t="shared" si="4"/>
        <v>1</v>
      </c>
      <c r="G38">
        <f t="shared" si="5"/>
        <v>1</v>
      </c>
      <c r="H38">
        <f t="shared" si="6"/>
        <v>4</v>
      </c>
      <c r="I38">
        <f t="shared" si="7"/>
        <v>2</v>
      </c>
    </row>
    <row r="39" spans="1:9" x14ac:dyDescent="0.25">
      <c r="A39" t="s">
        <v>105</v>
      </c>
      <c r="B39">
        <f t="shared" si="0"/>
        <v>2</v>
      </c>
      <c r="C39">
        <f t="shared" si="1"/>
        <v>7</v>
      </c>
      <c r="D39">
        <f t="shared" si="2"/>
        <v>2</v>
      </c>
      <c r="E39">
        <f t="shared" si="3"/>
        <v>1</v>
      </c>
      <c r="F39">
        <f t="shared" si="4"/>
        <v>7</v>
      </c>
      <c r="G39">
        <f t="shared" si="5"/>
        <v>2</v>
      </c>
      <c r="H39">
        <f t="shared" si="6"/>
        <v>1</v>
      </c>
      <c r="I39">
        <f t="shared" si="7"/>
        <v>2.6</v>
      </c>
    </row>
    <row r="40" spans="1:9" x14ac:dyDescent="0.25">
      <c r="A40" t="s">
        <v>106</v>
      </c>
      <c r="B40">
        <f t="shared" si="0"/>
        <v>3</v>
      </c>
      <c r="C40">
        <f t="shared" si="1"/>
        <v>12</v>
      </c>
      <c r="D40">
        <f t="shared" si="2"/>
        <v>3</v>
      </c>
      <c r="E40">
        <f t="shared" si="3"/>
        <v>1</v>
      </c>
      <c r="F40">
        <f t="shared" si="4"/>
        <v>6</v>
      </c>
      <c r="G40">
        <f t="shared" si="5"/>
        <v>3</v>
      </c>
      <c r="H40">
        <f t="shared" si="6"/>
        <v>1</v>
      </c>
      <c r="I40">
        <f t="shared" si="7"/>
        <v>2.8</v>
      </c>
    </row>
    <row r="41" spans="1:9" x14ac:dyDescent="0.25">
      <c r="A41" t="s">
        <v>107</v>
      </c>
      <c r="B41">
        <f t="shared" si="0"/>
        <v>4</v>
      </c>
      <c r="C41">
        <f t="shared" si="1"/>
        <v>12</v>
      </c>
      <c r="D41">
        <f t="shared" si="2"/>
        <v>0</v>
      </c>
      <c r="E41">
        <f t="shared" si="3"/>
        <v>1</v>
      </c>
      <c r="F41">
        <f t="shared" si="4"/>
        <v>9</v>
      </c>
      <c r="G41">
        <f t="shared" si="5"/>
        <v>5</v>
      </c>
      <c r="H41">
        <f t="shared" si="6"/>
        <v>2</v>
      </c>
      <c r="I41">
        <f t="shared" si="7"/>
        <v>3.4</v>
      </c>
    </row>
    <row r="42" spans="1:9" x14ac:dyDescent="0.25">
      <c r="A42" t="s">
        <v>108</v>
      </c>
      <c r="B42">
        <f t="shared" si="0"/>
        <v>2</v>
      </c>
      <c r="C42">
        <f t="shared" si="1"/>
        <v>12</v>
      </c>
      <c r="D42">
        <f t="shared" si="2"/>
        <v>2</v>
      </c>
      <c r="E42">
        <f t="shared" si="3"/>
        <v>2</v>
      </c>
      <c r="F42">
        <f t="shared" si="4"/>
        <v>10</v>
      </c>
      <c r="G42">
        <f t="shared" si="5"/>
        <v>5</v>
      </c>
      <c r="H42">
        <f t="shared" si="6"/>
        <v>1</v>
      </c>
      <c r="I42">
        <f t="shared" si="7"/>
        <v>4</v>
      </c>
    </row>
    <row r="43" spans="1:9" x14ac:dyDescent="0.25">
      <c r="A43" t="s">
        <v>109</v>
      </c>
      <c r="B43">
        <f t="shared" si="0"/>
        <v>0</v>
      </c>
      <c r="C43">
        <f t="shared" si="1"/>
        <v>2</v>
      </c>
      <c r="D43">
        <f t="shared" si="2"/>
        <v>2</v>
      </c>
      <c r="E43">
        <f t="shared" si="3"/>
        <v>0</v>
      </c>
      <c r="F43">
        <f t="shared" si="4"/>
        <v>10</v>
      </c>
      <c r="G43">
        <f t="shared" si="5"/>
        <v>4</v>
      </c>
      <c r="H43">
        <f t="shared" si="6"/>
        <v>2</v>
      </c>
      <c r="I43">
        <f t="shared" si="7"/>
        <v>3.6</v>
      </c>
    </row>
    <row r="44" spans="1:9" x14ac:dyDescent="0.25">
      <c r="A44" t="s">
        <v>166</v>
      </c>
      <c r="B44">
        <f>20*COUNT(B26:B43)</f>
        <v>360</v>
      </c>
      <c r="C44">
        <f>20*COUNT(C26:C43)</f>
        <v>360</v>
      </c>
      <c r="D44">
        <f>20*COUNT(D26:D43)</f>
        <v>360</v>
      </c>
      <c r="E44">
        <f>20*COUNT(E26:E43)</f>
        <v>360</v>
      </c>
      <c r="F44">
        <f>20*COUNT(F26:F43)</f>
        <v>360</v>
      </c>
      <c r="G44">
        <f>20*COUNT(G26:G43)</f>
        <v>360</v>
      </c>
      <c r="H44">
        <f>20*COUNT(H26:H43)</f>
        <v>360</v>
      </c>
      <c r="I44">
        <f>20*COUNT(I26:I43)</f>
        <v>360</v>
      </c>
    </row>
    <row r="45" spans="1:9" x14ac:dyDescent="0.25">
      <c r="B45">
        <f>SUM(B26:B43)</f>
        <v>58</v>
      </c>
      <c r="C45">
        <f>SUM(C26:C43)</f>
        <v>107</v>
      </c>
      <c r="D45">
        <f t="shared" ref="D45:I45" si="8">SUM(D26:D43)</f>
        <v>52</v>
      </c>
      <c r="E45">
        <f t="shared" si="8"/>
        <v>45</v>
      </c>
      <c r="F45">
        <f t="shared" si="8"/>
        <v>98</v>
      </c>
      <c r="G45">
        <f t="shared" si="8"/>
        <v>77</v>
      </c>
      <c r="H45">
        <f t="shared" si="8"/>
        <v>76</v>
      </c>
      <c r="I45">
        <f t="shared" si="8"/>
        <v>69.599999999999994</v>
      </c>
    </row>
    <row r="46" spans="1:9" x14ac:dyDescent="0.25">
      <c r="B46">
        <f>B45/B44</f>
        <v>0.16111111111111112</v>
      </c>
      <c r="C46">
        <f>C45/C44</f>
        <v>0.29722222222222222</v>
      </c>
      <c r="D46">
        <f t="shared" ref="D46:I46" si="9">D45/D44</f>
        <v>0.14444444444444443</v>
      </c>
      <c r="E46">
        <f t="shared" si="9"/>
        <v>0.125</v>
      </c>
      <c r="F46">
        <f t="shared" si="9"/>
        <v>0.2722222222222222</v>
      </c>
      <c r="G46">
        <f t="shared" si="9"/>
        <v>0.21388888888888888</v>
      </c>
      <c r="H46">
        <f t="shared" si="9"/>
        <v>0.21111111111111111</v>
      </c>
      <c r="I46">
        <f t="shared" si="9"/>
        <v>0.19333333333333333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G1" workbookViewId="0">
      <selection activeCell="T2" sqref="T2:T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0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122</v>
      </c>
    </row>
    <row r="2" spans="1:20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>STDEV(B2:S2)</f>
        <v>0</v>
      </c>
    </row>
    <row r="3" spans="1:20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21" si="0">STDEV(B3:S3)</f>
        <v>0</v>
      </c>
    </row>
    <row r="4" spans="1:20" x14ac:dyDescent="0.25">
      <c r="A4" t="s">
        <v>83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0.32338083338177737</v>
      </c>
    </row>
    <row r="5" spans="1:20" x14ac:dyDescent="0.25">
      <c r="A5" t="s">
        <v>84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0.32338083338177737</v>
      </c>
    </row>
    <row r="6" spans="1:20" x14ac:dyDescent="0.25">
      <c r="A6" t="s">
        <v>85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0.32338083338177737</v>
      </c>
    </row>
    <row r="7" spans="1:20" x14ac:dyDescent="0.25">
      <c r="A7" t="s">
        <v>86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0.32338083338177737</v>
      </c>
    </row>
    <row r="8" spans="1:20" x14ac:dyDescent="0.25">
      <c r="A8" t="s">
        <v>87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0</v>
      </c>
    </row>
    <row r="9" spans="1:20" x14ac:dyDescent="0.25">
      <c r="A9" t="s">
        <v>88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0.38348249442368521</v>
      </c>
    </row>
    <row r="10" spans="1:20" x14ac:dyDescent="0.25">
      <c r="A10" t="s">
        <v>89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0</v>
      </c>
    </row>
    <row r="11" spans="1:20" x14ac:dyDescent="0.25">
      <c r="A11" t="s">
        <v>90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0</v>
      </c>
    </row>
    <row r="12" spans="1:20" x14ac:dyDescent="0.25">
      <c r="A12" t="s">
        <v>91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0.38348249442368521</v>
      </c>
    </row>
    <row r="13" spans="1:20" x14ac:dyDescent="0.25">
      <c r="A13" t="s">
        <v>92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0.38348249442368521</v>
      </c>
    </row>
    <row r="14" spans="1:20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</v>
      </c>
    </row>
    <row r="15" spans="1:20" x14ac:dyDescent="0.25">
      <c r="A15" t="s">
        <v>94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0</v>
      </c>
    </row>
    <row r="16" spans="1:20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</row>
    <row r="17" spans="1:20" x14ac:dyDescent="0.25">
      <c r="A17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</row>
    <row r="18" spans="1:20" x14ac:dyDescent="0.25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</row>
    <row r="19" spans="1:20" x14ac:dyDescent="0.25">
      <c r="A19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</row>
    <row r="20" spans="1:20" x14ac:dyDescent="0.25">
      <c r="A20" t="s">
        <v>113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f t="shared" si="0"/>
        <v>0.42779263194649858</v>
      </c>
    </row>
    <row r="21" spans="1:20" x14ac:dyDescent="0.25">
      <c r="A2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G1" workbookViewId="0">
      <selection activeCell="T2" sqref="T2:T21"/>
    </sheetView>
  </sheetViews>
  <sheetFormatPr defaultRowHeight="15" x14ac:dyDescent="0.25"/>
  <cols>
    <col min="1" max="1" width="9" bestFit="1" customWidth="1"/>
    <col min="2" max="2" width="32.28515625" bestFit="1" customWidth="1"/>
    <col min="3" max="3" width="30.85546875" bestFit="1" customWidth="1"/>
    <col min="4" max="7" width="18.28515625" bestFit="1" customWidth="1"/>
    <col min="8" max="19" width="19.28515625" bestFit="1" customWidth="1"/>
  </cols>
  <sheetData>
    <row r="1" spans="1:20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122</v>
      </c>
    </row>
    <row r="2" spans="1:20" x14ac:dyDescent="0.25">
      <c r="A2" t="s">
        <v>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f>STDEV(B2:S2)</f>
        <v>0.23570226039551564</v>
      </c>
    </row>
    <row r="3" spans="1:20" x14ac:dyDescent="0.25">
      <c r="A3" t="s">
        <v>82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21" si="0">STDEV(B3:S3)</f>
        <v>0.23570226039551564</v>
      </c>
    </row>
    <row r="4" spans="1:20" x14ac:dyDescent="0.25">
      <c r="A4" t="s">
        <v>83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0.48507125007266594</v>
      </c>
    </row>
    <row r="5" spans="1:20" x14ac:dyDescent="0.25">
      <c r="A5" t="s">
        <v>84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0.50163132570455027</v>
      </c>
    </row>
    <row r="6" spans="1:20" x14ac:dyDescent="0.25">
      <c r="A6" t="s">
        <v>85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f t="shared" si="0"/>
        <v>0.32338083338177726</v>
      </c>
    </row>
    <row r="7" spans="1:20" x14ac:dyDescent="0.25">
      <c r="A7" t="s">
        <v>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0</v>
      </c>
    </row>
    <row r="8" spans="1:20" x14ac:dyDescent="0.25">
      <c r="A8" t="s">
        <v>87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0</v>
      </c>
    </row>
    <row r="9" spans="1:20" x14ac:dyDescent="0.25">
      <c r="A9" t="s">
        <v>88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0.38348249442368521</v>
      </c>
    </row>
    <row r="10" spans="1:20" x14ac:dyDescent="0.25">
      <c r="A10" t="s">
        <v>89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0.42779263194649858</v>
      </c>
    </row>
    <row r="11" spans="1:20" x14ac:dyDescent="0.25">
      <c r="A11" t="s">
        <v>90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0.48507125007266594</v>
      </c>
    </row>
    <row r="12" spans="1:20" x14ac:dyDescent="0.25">
      <c r="A12" t="s">
        <v>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f t="shared" si="0"/>
        <v>0.23570226039551584</v>
      </c>
    </row>
    <row r="13" spans="1:20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f t="shared" si="0"/>
        <v>0.23570226039551584</v>
      </c>
    </row>
    <row r="14" spans="1:20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f t="shared" si="0"/>
        <v>0.23570226039551584</v>
      </c>
    </row>
    <row r="15" spans="1:20" x14ac:dyDescent="0.25">
      <c r="A15" t="s">
        <v>94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0.32338083338177737</v>
      </c>
    </row>
    <row r="16" spans="1:20" x14ac:dyDescent="0.25">
      <c r="A16" t="s">
        <v>95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0.23570226039551564</v>
      </c>
    </row>
    <row r="17" spans="1:20" x14ac:dyDescent="0.25">
      <c r="A17" t="s">
        <v>110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f t="shared" si="0"/>
        <v>0.48507125007266594</v>
      </c>
    </row>
    <row r="18" spans="1:20" x14ac:dyDescent="0.25">
      <c r="A18" t="s">
        <v>111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f t="shared" si="0"/>
        <v>0.42779263194649864</v>
      </c>
    </row>
    <row r="19" spans="1:20" x14ac:dyDescent="0.25">
      <c r="A19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f t="shared" si="0"/>
        <v>0.23570226039551584</v>
      </c>
    </row>
    <row r="20" spans="1:20" x14ac:dyDescent="0.25">
      <c r="A20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</row>
    <row r="21" spans="1:20" x14ac:dyDescent="0.25">
      <c r="A2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Sheet1</vt:lpstr>
      <vt:lpstr>snake</vt:lpstr>
      <vt:lpstr>spider</vt:lpstr>
      <vt:lpstr>organic</vt:lpstr>
      <vt:lpstr>data</vt:lpstr>
      <vt:lpstr>comparison</vt:lpstr>
      <vt:lpstr>covergae</vt:lpstr>
      <vt:lpstr>organic2</vt:lpstr>
      <vt:lpstr>spider2</vt:lpstr>
      <vt:lpstr>termes</vt:lpstr>
      <vt:lpstr>data2</vt:lpstr>
      <vt:lpstr>Sheet7</vt:lpstr>
      <vt:lpstr>covergae!coverage</vt:lpstr>
      <vt:lpstr>data2!dataNet</vt:lpstr>
      <vt:lpstr>data!dataNetwork</vt:lpstr>
      <vt:lpstr>Sheet1!doamins</vt:lpstr>
      <vt:lpstr>organic2!organ</vt:lpstr>
      <vt:lpstr>organic!organic_csv</vt:lpstr>
      <vt:lpstr>snake!spider</vt:lpstr>
      <vt:lpstr>spider2!spider</vt:lpstr>
      <vt:lpstr>spider!spiderTRue</vt:lpstr>
      <vt:lpstr>termes!thermes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Cenamor Guijarro</dc:creator>
  <cp:lastModifiedBy>Isabel Cenamor Guijarro</cp:lastModifiedBy>
  <dcterms:created xsi:type="dcterms:W3CDTF">2019-05-22T14:29:15Z</dcterms:created>
  <dcterms:modified xsi:type="dcterms:W3CDTF">2019-05-27T10:30:48Z</dcterms:modified>
</cp:coreProperties>
</file>