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Project\AIA Chatbot\"/>
    </mc:Choice>
  </mc:AlternateContent>
  <bookViews>
    <workbookView xWindow="0" yWindow="0" windowWidth="15360" windowHeight="6915" activeTab="3"/>
  </bookViews>
  <sheets>
    <sheet name="Bio" sheetId="6" r:id="rId1"/>
    <sheet name="Sheet1" sheetId="7" r:id="rId2"/>
    <sheet name="Sheet2" sheetId="8" r:id="rId3"/>
    <sheet name="Sheet2 (2)" sheetId="9" r:id="rId4"/>
    <sheet name="Activity type-Breakdown" sheetId="3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E11" i="7"/>
  <c r="D11" i="7"/>
  <c r="C11" i="7"/>
  <c r="P39" i="3" l="1"/>
  <c r="P38" i="3"/>
  <c r="P37" i="3"/>
  <c r="P22" i="3"/>
  <c r="P23" i="3"/>
  <c r="P403" i="3"/>
  <c r="P9" i="3"/>
  <c r="P10" i="3"/>
  <c r="P7" i="3"/>
  <c r="P6" i="3"/>
  <c r="P404" i="3"/>
  <c r="O404" i="3"/>
</calcChain>
</file>

<file path=xl/sharedStrings.xml><?xml version="1.0" encoding="utf-8"?>
<sst xmlns="http://schemas.openxmlformats.org/spreadsheetml/2006/main" count="622" uniqueCount="436">
  <si>
    <t>Agent</t>
  </si>
  <si>
    <t>Admin/Issue/Sugguestion</t>
  </si>
  <si>
    <t>Change Financial&amp;Non Financial</t>
  </si>
  <si>
    <t>Cheque/Policy/Doc</t>
  </si>
  <si>
    <t>Claims</t>
  </si>
  <si>
    <t>Complaint Person(manner /behavior/service)</t>
  </si>
  <si>
    <t>Conservation</t>
  </si>
  <si>
    <t>Customer Preference</t>
  </si>
  <si>
    <t>Dividend/Coupon/Mature</t>
  </si>
  <si>
    <t>Group Claim</t>
  </si>
  <si>
    <t>Group Operation</t>
  </si>
  <si>
    <t>Group WEC and IVR</t>
  </si>
  <si>
    <t>Loan</t>
  </si>
  <si>
    <t>Others</t>
  </si>
  <si>
    <t>Payment</t>
  </si>
  <si>
    <t>Payment Over The Phone</t>
  </si>
  <si>
    <t>Pick up</t>
  </si>
  <si>
    <t>Policy Address Change</t>
  </si>
  <si>
    <t>Policy Information</t>
  </si>
  <si>
    <t>Referral</t>
  </si>
  <si>
    <t>Reinstatement/Renewal</t>
  </si>
  <si>
    <t>Service</t>
  </si>
  <si>
    <t>Submission</t>
  </si>
  <si>
    <t>Surrender/Cancellation</t>
  </si>
  <si>
    <t>Take Note</t>
  </si>
  <si>
    <t>Telephone Update</t>
  </si>
  <si>
    <t>UL</t>
  </si>
  <si>
    <t>ULP</t>
  </si>
  <si>
    <t>Update email</t>
  </si>
  <si>
    <t>VIP</t>
  </si>
  <si>
    <t>Vitality</t>
  </si>
  <si>
    <t>Survey</t>
  </si>
  <si>
    <t>System Inquiry &amp; Problem</t>
  </si>
  <si>
    <t>Complaint EGP/VIP</t>
  </si>
  <si>
    <t>Admin -follow up</t>
  </si>
  <si>
    <t>Complaint Service (Procedures)</t>
  </si>
  <si>
    <t>Welcome Call - ILP</t>
  </si>
  <si>
    <t>Complaint Product</t>
  </si>
  <si>
    <t>Request Form</t>
  </si>
  <si>
    <t>Premium Certificate</t>
  </si>
  <si>
    <t>Reinstatement</t>
  </si>
  <si>
    <t>Policy (owned policy)</t>
  </si>
  <si>
    <t>Surrender</t>
  </si>
  <si>
    <t>GE/Coupon</t>
  </si>
  <si>
    <t>Maturity</t>
  </si>
  <si>
    <t>New Application</t>
  </si>
  <si>
    <t>Complaint Marketing Campaign</t>
  </si>
  <si>
    <t>Opt Out</t>
  </si>
  <si>
    <t>Claim</t>
  </si>
  <si>
    <t>Sales/Marketing</t>
  </si>
  <si>
    <t>Dividend</t>
  </si>
  <si>
    <t>ILP</t>
  </si>
  <si>
    <t>Promote i-Service</t>
  </si>
  <si>
    <t>EGP/VIP</t>
  </si>
  <si>
    <t>CA Campaign</t>
  </si>
  <si>
    <t>Other</t>
  </si>
  <si>
    <t>AIA Card</t>
  </si>
  <si>
    <t>AIA Care Card</t>
  </si>
  <si>
    <t>AIA Care Card (PA)/One Card</t>
  </si>
  <si>
    <t>AIA Privilege Card (Life)</t>
  </si>
  <si>
    <t>APL</t>
  </si>
  <si>
    <t>APL Request</t>
  </si>
  <si>
    <t>Address Changed</t>
  </si>
  <si>
    <t>Adjust commission</t>
  </si>
  <si>
    <t>Agent Internet</t>
  </si>
  <si>
    <t>Amount/Due Date</t>
  </si>
  <si>
    <t>Applicaiton/UI</t>
  </si>
  <si>
    <t>Application/UI</t>
  </si>
  <si>
    <t>Autopay Bank/Credit Card</t>
  </si>
  <si>
    <t>Bankruptcy</t>
  </si>
  <si>
    <t>Benefit Inquiry And Status</t>
  </si>
  <si>
    <t>Billing Notice</t>
  </si>
  <si>
    <t>Birthday Gift</t>
  </si>
  <si>
    <t>CSC</t>
  </si>
  <si>
    <t>CSR/CSC Referral</t>
  </si>
  <si>
    <t>Call Center IVR system</t>
  </si>
  <si>
    <t>Call Center Service</t>
  </si>
  <si>
    <t>Call customer document not completed</t>
  </si>
  <si>
    <t>Complete,Sumbit Other Ducument And Request Form</t>
  </si>
  <si>
    <t>Contact Agent</t>
  </si>
  <si>
    <t>Contact/Feedback CEM</t>
  </si>
  <si>
    <t>Copy cheque clearing</t>
  </si>
  <si>
    <t>Could not contact</t>
  </si>
  <si>
    <t>Coupon</t>
  </si>
  <si>
    <t>Credit Card Change/Bank Account</t>
  </si>
  <si>
    <t>Credit life</t>
  </si>
  <si>
    <t>Customer Hotline</t>
  </si>
  <si>
    <t>Customer Referral</t>
  </si>
  <si>
    <t>Customer Service Center</t>
  </si>
  <si>
    <t>Customer don't has email</t>
  </si>
  <si>
    <t>Customer has email not change</t>
  </si>
  <si>
    <t>Damaged cheque</t>
  </si>
  <si>
    <t>VIP member card</t>
  </si>
  <si>
    <t>Waive Interest</t>
  </si>
  <si>
    <t>Welcome Call</t>
  </si>
  <si>
    <t>Written inquiry/request</t>
  </si>
  <si>
    <t>iConnect</t>
  </si>
  <si>
    <t>iService (web &amp; mobile app)</t>
  </si>
  <si>
    <t>Premium Certificate Owner</t>
  </si>
  <si>
    <t>Premium Certificate Parent</t>
  </si>
  <si>
    <t>Premium Certificate Parent-PA</t>
  </si>
  <si>
    <t>Premium Increment/Reduce</t>
  </si>
  <si>
    <t>Privileges</t>
  </si>
  <si>
    <t>Product Enquiry</t>
  </si>
  <si>
    <t>Product Information</t>
  </si>
  <si>
    <t>Provide Information</t>
  </si>
  <si>
    <t>Quatations,Group Product,Health Checking,Policy</t>
  </si>
  <si>
    <t>Re-Bill</t>
  </si>
  <si>
    <t>Re-Bill/X-Ray Film</t>
  </si>
  <si>
    <t>Receive Credit Card Copy via Email</t>
  </si>
  <si>
    <t>Receive Credit Card Copy via Fax</t>
  </si>
  <si>
    <t>Reconsider Claims</t>
  </si>
  <si>
    <t>Redating</t>
  </si>
  <si>
    <t>Refund cheque</t>
  </si>
  <si>
    <t>Rein</t>
  </si>
  <si>
    <t>Rein Cancellation</t>
  </si>
  <si>
    <t>Rein and Change</t>
  </si>
  <si>
    <t>Reinstate</t>
  </si>
  <si>
    <t>Request Claim Form</t>
  </si>
  <si>
    <t>Request Claim History,Request Member List</t>
  </si>
  <si>
    <t>Request Document</t>
  </si>
  <si>
    <t>Request Form - Decrease Regular Premium</t>
  </si>
  <si>
    <t>Request Form - Partial Withdrawal</t>
  </si>
  <si>
    <t>Request Form - Resume Premium Holiday</t>
  </si>
  <si>
    <t>Request Form - Surrender</t>
  </si>
  <si>
    <t>Request claim detail letter</t>
  </si>
  <si>
    <t>Request the rest claim amount</t>
  </si>
  <si>
    <t>Request.</t>
  </si>
  <si>
    <t>SMS</t>
  </si>
  <si>
    <t>SO</t>
  </si>
  <si>
    <t>Salary Deduction</t>
  </si>
  <si>
    <t>Special Events</t>
  </si>
  <si>
    <t>Stop Cheque,Change Cheque,Follow Up Cheque</t>
  </si>
  <si>
    <t>Stop payment for new issue Cheque</t>
  </si>
  <si>
    <t>Successful contacted</t>
  </si>
  <si>
    <t>Surrender cheque</t>
  </si>
  <si>
    <t>Surrender/Financial problem long term</t>
  </si>
  <si>
    <t>Surrender/Others</t>
  </si>
  <si>
    <t>System Issues</t>
  </si>
  <si>
    <t>System Problem</t>
  </si>
  <si>
    <t>ULP Hotline</t>
  </si>
  <si>
    <t>UNP</t>
  </si>
  <si>
    <t>UNP cheque</t>
  </si>
  <si>
    <t>Updated Telephones</t>
  </si>
  <si>
    <t>Death claim cheque</t>
  </si>
  <si>
    <t>Deleted Telephones</t>
  </si>
  <si>
    <t>Dispute Claim</t>
  </si>
  <si>
    <t>Dividend change option</t>
  </si>
  <si>
    <t>Dividend cheque</t>
  </si>
  <si>
    <t>Document(delivery / provision)</t>
  </si>
  <si>
    <t>E-mail</t>
  </si>
  <si>
    <t>Expired cheque</t>
  </si>
  <si>
    <t>Fax</t>
  </si>
  <si>
    <t>First Premium,Restate Premium</t>
  </si>
  <si>
    <t>Follow Up Claim Billing</t>
  </si>
  <si>
    <t>Follow Up Death Claim</t>
  </si>
  <si>
    <t>Follow Up Fax Claim</t>
  </si>
  <si>
    <t>Follow Up Living Claim</t>
  </si>
  <si>
    <t>Follow UpCard,Lost Card</t>
  </si>
  <si>
    <t>Follow up</t>
  </si>
  <si>
    <t>Follow up fax claims</t>
  </si>
  <si>
    <t>Follow up pending claims</t>
  </si>
  <si>
    <t>Free Look</t>
  </si>
  <si>
    <t>Free look period Cheque</t>
  </si>
  <si>
    <t>Freelook Cancellation</t>
  </si>
  <si>
    <t>Funding Service</t>
  </si>
  <si>
    <t>GA Office</t>
  </si>
  <si>
    <t>GE change option</t>
  </si>
  <si>
    <t>GE/Coupon cheque</t>
  </si>
  <si>
    <t>General Inquiry</t>
  </si>
  <si>
    <t>General information</t>
  </si>
  <si>
    <t>Health check</t>
  </si>
  <si>
    <t>IVR</t>
  </si>
  <si>
    <t>IVR-Delete Code Appoved</t>
  </si>
  <si>
    <t>IVR-Inqury Deny Reason</t>
  </si>
  <si>
    <t>IVR-Other,Disconncet Line Etc.</t>
  </si>
  <si>
    <t>IVR-Password Revoke</t>
  </si>
  <si>
    <t>Inquiry Hospital In Contract</t>
  </si>
  <si>
    <t>Inqury IVR &amp; WEC &amp; EBENEFIT Usage</t>
  </si>
  <si>
    <t>Instructions claims inquiry</t>
  </si>
  <si>
    <t>Issue</t>
  </si>
  <si>
    <t>Issue Points &amp; Cash Back</t>
  </si>
  <si>
    <t>Life</t>
  </si>
  <si>
    <t>Live Magazine</t>
  </si>
  <si>
    <t>Living Claim cheque</t>
  </si>
  <si>
    <t>Loan History</t>
  </si>
  <si>
    <t>Loan Interest</t>
  </si>
  <si>
    <t>Loan Replyment</t>
  </si>
  <si>
    <t>Loan cheque</t>
  </si>
  <si>
    <t>Mail</t>
  </si>
  <si>
    <t>Mail (Normal)</t>
  </si>
  <si>
    <t>Marketing Campaign</t>
  </si>
  <si>
    <t>Mature</t>
  </si>
  <si>
    <t>Mature,Surrender</t>
  </si>
  <si>
    <t>Maturity cheque</t>
  </si>
  <si>
    <t>Media Clearing</t>
  </si>
  <si>
    <t>Method/Chanel</t>
  </si>
  <si>
    <t>New App Cancellation</t>
  </si>
  <si>
    <t>News</t>
  </si>
  <si>
    <t>Not in condition</t>
  </si>
  <si>
    <t>Opt Out - All</t>
  </si>
  <si>
    <t>Opt Out - Phone information</t>
  </si>
  <si>
    <t>Other,Disconncet Line</t>
  </si>
  <si>
    <t>Others ULP</t>
  </si>
  <si>
    <t>PA Cancellation</t>
  </si>
  <si>
    <t>PA Renewal</t>
  </si>
  <si>
    <t>Partner Service Incident</t>
  </si>
  <si>
    <t>Partner Service Incidents</t>
  </si>
  <si>
    <t>Payment Information</t>
  </si>
  <si>
    <t>Payment history</t>
  </si>
  <si>
    <t>Payment service</t>
  </si>
  <si>
    <t>Plan/Rider</t>
  </si>
  <si>
    <t>Points</t>
  </si>
  <si>
    <t>Policy</t>
  </si>
  <si>
    <t>Policy Activity</t>
  </si>
  <si>
    <t>Policy Change Status</t>
  </si>
  <si>
    <t>Policy Details</t>
  </si>
  <si>
    <t>Policy Details / Status</t>
  </si>
  <si>
    <t>Policy Details/Policy Status</t>
  </si>
  <si>
    <t>Policy Duplicate</t>
  </si>
  <si>
    <t>Policy Issuance</t>
  </si>
  <si>
    <t>Policy Service</t>
  </si>
  <si>
    <t>Policy Status/Apllication Status</t>
  </si>
  <si>
    <t>Policy Surrender</t>
  </si>
  <si>
    <t>Policy changed/POS</t>
  </si>
  <si>
    <t>Premium Certificate (VISA)</t>
  </si>
  <si>
    <t>Campaign</t>
  </si>
  <si>
    <t>Cancel Autopay Bank/Credit Card</t>
  </si>
  <si>
    <t>Cash Loan</t>
  </si>
  <si>
    <t>Cashier Receipt</t>
  </si>
  <si>
    <t>Certificate</t>
  </si>
  <si>
    <t>Change</t>
  </si>
  <si>
    <t>Cheque pass Agent</t>
  </si>
  <si>
    <t>Claim (Tech II)</t>
  </si>
  <si>
    <t>Claim - HS HB CR</t>
  </si>
  <si>
    <t>Claim process</t>
  </si>
  <si>
    <t>Claims Hospital/Clinic</t>
  </si>
  <si>
    <t>Claims status/Settlement amount/Payment detail</t>
  </si>
  <si>
    <t>APL - Waive interest</t>
  </si>
  <si>
    <t>Activation</t>
  </si>
  <si>
    <t>Claim - PA</t>
  </si>
  <si>
    <t>Claim cheque</t>
  </si>
  <si>
    <t>ETI</t>
  </si>
  <si>
    <t>Request Form - Top-up Premium (Adhoc)</t>
  </si>
  <si>
    <t>Request Form - Top-up Premium (Regular)</t>
  </si>
  <si>
    <t>Rewards</t>
  </si>
  <si>
    <t>Sugguestion</t>
  </si>
  <si>
    <t>Surrender/Financial problem</t>
  </si>
  <si>
    <t>UI Underwrite</t>
  </si>
  <si>
    <t>US Citizen</t>
  </si>
  <si>
    <t>Maturity Bonus/Dividend Cut</t>
  </si>
  <si>
    <t>New Year Gift</t>
  </si>
  <si>
    <t>PA</t>
  </si>
  <si>
    <t>Welcome Pack/Member Card</t>
  </si>
  <si>
    <t>APL + Loan 100%</t>
  </si>
  <si>
    <t>Company Information</t>
  </si>
  <si>
    <t>Premium Certificate (English)</t>
  </si>
  <si>
    <t>Premium Certificate (Parent-LIFE)</t>
  </si>
  <si>
    <t>Premium Certificate (owner)</t>
  </si>
  <si>
    <t>Rein + change Mode</t>
  </si>
  <si>
    <t>Surrender value</t>
  </si>
  <si>
    <t>Surrender/Not satisfy agent</t>
  </si>
  <si>
    <t>ECM PO Process</t>
  </si>
  <si>
    <t>GE pay premium with non extra cash</t>
  </si>
  <si>
    <t>OS II</t>
  </si>
  <si>
    <t>Opt Out - Phone x-sell</t>
  </si>
  <si>
    <t>Cancel PA</t>
  </si>
  <si>
    <t>Withdraw Dividend</t>
  </si>
  <si>
    <t>X-Ray Film</t>
  </si>
  <si>
    <t>Claim - AI ADD/ADB</t>
  </si>
  <si>
    <t>Surrender/Appreciate in competitor</t>
  </si>
  <si>
    <t>Premium Certificate (NACC)</t>
  </si>
  <si>
    <t>New Register</t>
  </si>
  <si>
    <t>Rules&amp;Conditions</t>
  </si>
  <si>
    <t>Reset User name / password</t>
  </si>
  <si>
    <t>No Answer#1</t>
  </si>
  <si>
    <t>Pay duplicate</t>
  </si>
  <si>
    <t>Not Renew HB,HBP,HBPG</t>
  </si>
  <si>
    <t>No interested CA Campaign</t>
  </si>
  <si>
    <t>Already has register</t>
  </si>
  <si>
    <t>Request service agent name</t>
  </si>
  <si>
    <t>Undisclosed Policy</t>
  </si>
  <si>
    <t>Rein + change add/delete rider</t>
  </si>
  <si>
    <t>Restatus / Resume</t>
  </si>
  <si>
    <t>Surrender/Product Plan is not meet requirement</t>
  </si>
  <si>
    <t>EGP/VIP Card</t>
  </si>
  <si>
    <t>No has email</t>
  </si>
  <si>
    <t>Lapse 80 Day Contact Customer</t>
  </si>
  <si>
    <t>Event</t>
  </si>
  <si>
    <t>Rein + change sum-assured</t>
  </si>
  <si>
    <t>Voice mail Call Back</t>
  </si>
  <si>
    <t>Claim - PA Group2</t>
  </si>
  <si>
    <t>UNP (Unpresented cheque)</t>
  </si>
  <si>
    <t>OS I</t>
  </si>
  <si>
    <t>NB-life</t>
  </si>
  <si>
    <t>EGP/VIP Return Birthday Gift</t>
  </si>
  <si>
    <t>Row Labels</t>
  </si>
  <si>
    <t>(blank)</t>
  </si>
  <si>
    <t>Grand Total</t>
  </si>
  <si>
    <t>Column Labels</t>
  </si>
  <si>
    <t>Sum of Agent</t>
  </si>
  <si>
    <t>วันที่ชำระเบี้ย/ระยะเวลาผ่อนผัน/จำนวนเบี้ยประกัน</t>
  </si>
  <si>
    <t>หักบัญชีอัตโนมัติผ่านธนาคารและบัตรเครดิต</t>
  </si>
  <si>
    <t>วิธีการชำระ/ช่องทางการชำระ</t>
  </si>
  <si>
    <t>ประวัติการชำระเบี้ย</t>
  </si>
  <si>
    <t>ใบเตือน</t>
  </si>
  <si>
    <t>ใบเสร็จรับเงิน</t>
  </si>
  <si>
    <t>ลดเบี้ย เพิ่มเบี้ย</t>
  </si>
  <si>
    <t>ยกเลิกการหักบัญชีอัตโนมัติผ่านธนาคาร/บัตรเครดิต</t>
  </si>
  <si>
    <t>เปลี่ยนแปลงหมายเลขบัตรเครดิต/บัญชีธนาคาร</t>
  </si>
  <si>
    <t>หักบัญชีเงินเดือนพนักงาน/ผู้บริหารหน่วย 
(SSP Salary Saving Plan)</t>
  </si>
  <si>
    <t>รายละเอียดกรมธรรม์</t>
  </si>
  <si>
    <t>สถานะกรมธรรม์/สถานะใบสมัคร</t>
  </si>
  <si>
    <t>ผลประโยชน์กรมธรรม์</t>
  </si>
  <si>
    <t>บัตร AIA Care Card / One Card</t>
  </si>
  <si>
    <t>รับโอนเงินผลประโยชน์ผ่านธนาคาร</t>
  </si>
  <si>
    <t>กรมธรรม์หาย</t>
  </si>
  <si>
    <t>บัตรประจำตัวผู้ถือกรมธรรม์</t>
  </si>
  <si>
    <t>การเซ็นชื่อในใบสมัครและใบ freelook</t>
  </si>
  <si>
    <t>ขอทราบข้อมูลและหรือการแจ้งปลดการพิทักษ์ทรัพย์หรือล้มละลาย ,จดหมายยืนยัน</t>
  </si>
  <si>
    <t>เช็คคงค้างเกิน 6 เดิอน</t>
  </si>
  <si>
    <t>ปรับปรุงค่านายหน้า</t>
  </si>
  <si>
    <t>ผู้ถือสัญชาติอเมริกัน</t>
  </si>
  <si>
    <t>ต่ออายุกรมธรรม์และเปลี่ยนแปลง</t>
  </si>
  <si>
    <t>ต่ออายุกรมธรรม์</t>
  </si>
  <si>
    <t>ต่ออายุกรมธรรม์ PA</t>
  </si>
  <si>
    <t>ต่ออายุตั้งวันที่ใหม่</t>
  </si>
  <si>
    <t>ยกเลิกการต่ออายุ</t>
  </si>
  <si>
    <t>ยอดเงินที่จะกู้ได้</t>
  </si>
  <si>
    <t>ยอดหนี้สิน</t>
  </si>
  <si>
    <t>กู้อัตโนมัติจ่ายเบี้ย</t>
  </si>
  <si>
    <t>รายละเอียดหนี้สิน</t>
  </si>
  <si>
    <t>ขอพิจารณายกเว้นดอกเบี้ย</t>
  </si>
  <si>
    <t xml:space="preserve">เปลี่ยนแปลงงวดการชำระเบี้ยประกัน </t>
  </si>
  <si>
    <t xml:space="preserve">ซื้อ/เพิ่มวงเงิน สัญญาเพิ่มเติม </t>
  </si>
  <si>
    <t xml:space="preserve">ขยายระยะเวลา(ETI)/ใช้เงินสำเร็จ (RPU)   </t>
  </si>
  <si>
    <t xml:space="preserve">ลด/ยกเลิก สัญญาเพิ่มเติม     </t>
  </si>
  <si>
    <t>เปลี่ยนแปลงที่อยู่</t>
  </si>
  <si>
    <t>เปลี่ยน ชื่อ/ชื่อสกุล/คำนำหน้าชื่อ</t>
  </si>
  <si>
    <t xml:space="preserve">เปลี่ยนผู้รับประโยชน์ </t>
  </si>
  <si>
    <t xml:space="preserve">เพิ่ม/ลด ทุนประกันภัยหลัก  </t>
  </si>
  <si>
    <t>ขอเปลี่ยนแปลงลายเซ็น/ขอมีลายมือชื่อ</t>
  </si>
  <si>
    <t xml:space="preserve">เปลี่ยนแบบประกันภัย         </t>
  </si>
  <si>
    <t>ยกเลิกการเพิ่มอัตราเบี้ยประกัน/ยกเลิกการไม่ตุ้มครองของสัญญาเพิ่มเติม</t>
  </si>
  <si>
    <t xml:space="preserve">เปลี่ยนแปลงขั้นอาชีพ         </t>
  </si>
  <si>
    <t>การยกเลิก/โอนผลประโยชน์แห่งกรมธรรม์</t>
  </si>
  <si>
    <t xml:space="preserve">แก้ไขวัน/เดือน/ปีเกิด/แก้ไขเพศ หรือ แก้ไขใบสมัคร   </t>
  </si>
  <si>
    <t xml:space="preserve">การใช้สิทธิ์ขอเปลี่ยนแบบการประกันภัย  </t>
  </si>
  <si>
    <t>เปลี่ยนแปลงตัวแทน</t>
  </si>
  <si>
    <t>เปลี่ยนเจ้าของกรมธรรม์ (ผู้ชำระเบี้ย)</t>
  </si>
  <si>
    <t>ยกเลิกใบสมัครปีแรก</t>
  </si>
  <si>
    <t xml:space="preserve">เวนคืนกรมธรรม์ </t>
  </si>
  <si>
    <t>PA ยกเลิกกรมธรรม์</t>
  </si>
  <si>
    <t>เงินคืนตามเงื่อนไข</t>
  </si>
  <si>
    <t>เงินครบสัญญา</t>
  </si>
  <si>
    <t>เงินปันผล</t>
  </si>
  <si>
    <t>เงินครบสัญญาคงไว้กับบริษัทฯ Settlement Option</t>
  </si>
  <si>
    <t>บริการตัวแทน</t>
  </si>
  <si>
    <t>สอบถามผลิตภัณฑ์</t>
  </si>
  <si>
    <t>สอบถามการสมัคร</t>
  </si>
  <si>
    <t>สอบถามเกี่ยวกับกรมธรรม์</t>
  </si>
  <si>
    <t>สอบถามเกี่ยวกับกองทุน</t>
  </si>
  <si>
    <t xml:space="preserve">สอบถามอื่นๆ </t>
  </si>
  <si>
    <t>- Specific policy details?</t>
  </si>
  <si>
    <t>Taget top 5</t>
  </si>
  <si>
    <t>% target top 5</t>
  </si>
  <si>
    <t>Target 40% of selected</t>
  </si>
  <si>
    <t>Category</t>
  </si>
  <si>
    <t>Actions</t>
  </si>
  <si>
    <t>Total call</t>
  </si>
  <si>
    <t>% of total call</t>
  </si>
  <si>
    <t>Name</t>
  </si>
  <si>
    <t>Age</t>
  </si>
  <si>
    <t>Gender</t>
  </si>
  <si>
    <t>__________________________</t>
  </si>
  <si>
    <t>Favourite sentence</t>
  </si>
  <si>
    <t>"                                                   "</t>
  </si>
  <si>
    <t>When everything is alright?</t>
  </si>
  <si>
    <t>When everything goes alright?</t>
  </si>
  <si>
    <t>Amount / Due date</t>
  </si>
  <si>
    <t>Policy information</t>
  </si>
  <si>
    <t>Policy details</t>
  </si>
  <si>
    <t>Policy / Application status</t>
  </si>
  <si>
    <t>Claim status / Settlement amount</t>
  </si>
  <si>
    <t>Re-instatement</t>
  </si>
  <si>
    <t>Replyment</t>
  </si>
  <si>
    <t>Cash loan</t>
  </si>
  <si>
    <t>Follow up pending claims, fax claims</t>
  </si>
  <si>
    <t>Re-in</t>
  </si>
  <si>
    <t>AI coverage 40 %</t>
  </si>
  <si>
    <t>% of AI coverage</t>
  </si>
  <si>
    <t>Request</t>
  </si>
  <si>
    <t>Response</t>
  </si>
  <si>
    <t>Notes</t>
  </si>
  <si>
    <t>อยากทราบว่าลูกค้าชำระเบี้ยแล้วหรือยัง</t>
  </si>
  <si>
    <t>ลูกค้าจ่ายเบี้ยล่าสุดเมื่อไหร่ เป็นของงวดไหน</t>
  </si>
  <si>
    <t>ลูกค้าค้างชำระกี่ยอด ของงวดไหนบ้าง</t>
  </si>
  <si>
    <t>ยอดชำระเท่าไหร่ Due date วันไหน</t>
  </si>
  <si>
    <t>ทำไมยอดชำระลูกค้าลดลงจากที่เคยจ่าย</t>
  </si>
  <si>
    <t>- ลูกค้ายังไม่ได้ชำระเบี้ย
- ลูกค้าชำระเบี้ยแล้ว เมื่อวันที่ DDMMYY จำนวน XX บาท</t>
  </si>
  <si>
    <t>กรมธรรม์ที่ลูกค้าทำมีการเปลี่ยนแปลงความคุ้มครอง ตามอายุของลูกค้า ทำให้จ่ายเบี้ยลดลง</t>
  </si>
  <si>
    <t>- ลูกค้ามียอดชำระ xx บาท กำหนดชำระ DDMMYY</t>
  </si>
  <si>
    <t xml:space="preserve">*verify
ลูกค้าถือกรมธรรม์อะไรอยู่บ้าง ลูกค้าจำไม่ได้
</t>
  </si>
  <si>
    <t>กรมธรรม์นี้ ลูกค้าทำไว้ตั้งแต่เมื่อไหร่</t>
  </si>
  <si>
    <t xml:space="preserve">*verify
กรมธรรม์นี้รายละเอียดคุ้มครองอะไรบ้าง ทุนประกันเท่าไหร่ มีสัญญาเพิ่มเติมอะไรบ้าง
</t>
  </si>
  <si>
    <t>กรมธรรม์นี้ สามารถกู้จ่ายได้หรือไม่</t>
  </si>
  <si>
    <t>กู้จ่ายได้</t>
  </si>
  <si>
    <t>ส่ง NB ไป ตอนนี้สถานะเป็นยังไง ติด MEMO อะไรบ้าง</t>
  </si>
  <si>
    <t>กรมธรรม์ติด MEMO และส่งเอกสารไปแล้ว ตอนนี้ได้รับเอกสารหรือยัง</t>
  </si>
  <si>
    <t>กรมธรรม์มีการเปลี่ยนสถานะไปตั้งแต่เมื่อไหร่ เพราะอะไร</t>
  </si>
  <si>
    <t>สถานะเคลมที่ส่งเรื่องไป ตอนนี้เป็นยังไงบ้าง</t>
  </si>
  <si>
    <t>- ส่งเรื่องเข้ามาวันที่ DDMMYY อนุมัติแล้ว XX บาท โดยส่งเช็คไปที่หน่วยตัวแทน
- กำลังพิจารณา ทาง Call center จะช่วยตามเรื่องให้อีกทีนึง</t>
  </si>
  <si>
    <t>สถานะ Fax claim ของลูกค้าถึงไหนแล้ว ยอดเรียกร้องเท่าไหร่ ยอดอนุมัติเท่าไหร่</t>
  </si>
  <si>
    <t>*Verify
ยอดเคลมที่อนุมัติ แต่ละรายการมียอดเรียกร้องกี่บาท และอนุมัติกี่บาท</t>
  </si>
  <si>
    <t>ลูกค้ามีหน่วยต้นสังกัดที่ใด เบอร์ติดต่ออะไร</t>
  </si>
  <si>
    <t>เคลมอนุมัติแล้ว มีการจ่ายเงินไปที่ใด</t>
  </si>
  <si>
    <t>บริษัทส่งเช็คไปให้ลูกค้าเรียบร้อยแล้ว ตามที่อยู่ในการจัดส่งเอกสาร</t>
  </si>
  <si>
    <t>ยอดที่ลูกค้าต้องจ่ายคืนเงินกู้ทั้งหมดกี่บาท</t>
  </si>
  <si>
    <t>*Verify
ลูกค้าต้องการจะกู้เงินสด จะสามารถกู้ได้กี่บาท</t>
  </si>
  <si>
    <t>เบี้ยต่ออายุ ณ วันนี้ต้องจ่ายเท่าไหร่</t>
  </si>
  <si>
    <t>ลูกค้าต้องการจ่ายเบี้ยต่ออายุวันที่ DDMMYY ต้องจ่ายเท่าไหร่</t>
  </si>
  <si>
    <t>XX บาท พร้อมแนบหนังสือรับรองสุขภาพ</t>
  </si>
  <si>
    <t>XX บาท</t>
  </si>
  <si>
    <t>ลูกค้าชำระเงินแล้วเมื่อ DDMMYY แต่ทำไมระบบยังขึ้นว่ายังไม่ได้ชำระเงิน</t>
  </si>
  <si>
    <t>%Total call</t>
  </si>
  <si>
    <t>Total call (1,255,076)</t>
  </si>
  <si>
    <t>Check amount</t>
  </si>
  <si>
    <t>Check due date</t>
  </si>
  <si>
    <t>Check amount &amp; Due date</t>
  </si>
  <si>
    <t>ลูกค้ามียอดที่ต้องชำระเท่าไหร่</t>
  </si>
  <si>
    <t>ลูกค้าครบกำหนดชำระเบี้ยวันไหน</t>
  </si>
  <si>
    <t>ลูกค้ามียอดที่ต้องชำระกี่บาท และ Due date เมื่อไหร่</t>
  </si>
  <si>
    <t>Type</t>
  </si>
  <si>
    <t>Inquiry</t>
  </si>
  <si>
    <t>Clarify</t>
  </si>
  <si>
    <t>Check payment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</si>
</sst>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B1mmm\-yy"/>
    <numFmt numFmtId="165" formatCode="_-* #,##0_-;\-* #,##0_-;_-* &quot;-&quot;??_-;_-@_-"/>
  </numFmts>
  <fonts count="5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1" fillId="0" borderId="7" xfId="0" applyNumberFormat="1" applyFont="1" applyBorder="1"/>
    <xf numFmtId="0" fontId="1" fillId="0" borderId="8" xfId="0" applyNumberFormat="1" applyFont="1" applyBorder="1"/>
    <xf numFmtId="0" fontId="1" fillId="2" borderId="0" xfId="0" applyFont="1" applyFill="1"/>
    <xf numFmtId="0" fontId="1" fillId="3" borderId="0" xfId="0" applyFont="1" applyFill="1"/>
    <xf numFmtId="0" fontId="1" fillId="3" borderId="2" xfId="0" applyNumberFormat="1" applyFont="1" applyFill="1" applyBorder="1"/>
    <xf numFmtId="0" fontId="1" fillId="3" borderId="0" xfId="0" applyNumberFormat="1" applyFont="1" applyFill="1" applyBorder="1"/>
    <xf numFmtId="0" fontId="1" fillId="3" borderId="5" xfId="0" applyNumberFormat="1" applyFont="1" applyFill="1" applyBorder="1"/>
    <xf numFmtId="0" fontId="1" fillId="3" borderId="7" xfId="0" applyNumberFormat="1" applyFont="1" applyFill="1" applyBorder="1"/>
    <xf numFmtId="0" fontId="1" fillId="3" borderId="8" xfId="0" applyNumberFormat="1" applyFont="1" applyFill="1" applyBorder="1"/>
    <xf numFmtId="0" fontId="1" fillId="2" borderId="7" xfId="0" applyNumberFormat="1" applyFont="1" applyFill="1" applyBorder="1"/>
    <xf numFmtId="0" fontId="1" fillId="2" borderId="8" xfId="0" applyNumberFormat="1" applyFont="1" applyFill="1" applyBorder="1"/>
    <xf numFmtId="0" fontId="1" fillId="2" borderId="2" xfId="0" applyNumberFormat="1" applyFont="1" applyFill="1" applyBorder="1"/>
    <xf numFmtId="0" fontId="1" fillId="2" borderId="0" xfId="0" applyFont="1" applyFill="1" applyAlignment="1">
      <alignment horizontal="left" indent="1"/>
    </xf>
    <xf numFmtId="0" fontId="1" fillId="2" borderId="0" xfId="0" applyNumberFormat="1" applyFont="1" applyFill="1"/>
    <xf numFmtId="0" fontId="1" fillId="4" borderId="0" xfId="0" applyFont="1" applyFill="1" applyAlignment="1">
      <alignment horizontal="left" indent="1"/>
    </xf>
    <xf numFmtId="0" fontId="1" fillId="4" borderId="0" xfId="0" applyNumberFormat="1" applyFont="1" applyFill="1"/>
    <xf numFmtId="0" fontId="1" fillId="6" borderId="5" xfId="0" applyNumberFormat="1" applyFont="1" applyFill="1" applyBorder="1"/>
    <xf numFmtId="0" fontId="1" fillId="2" borderId="0" xfId="0" applyNumberFormat="1" applyFont="1" applyFill="1" applyBorder="1"/>
    <xf numFmtId="0" fontId="1" fillId="0" borderId="1" xfId="0" applyNumberFormat="1" applyFont="1" applyBorder="1"/>
    <xf numFmtId="0" fontId="1" fillId="0" borderId="4" xfId="0" applyNumberFormat="1" applyFont="1" applyBorder="1"/>
    <xf numFmtId="0" fontId="1" fillId="0" borderId="6" xfId="0" applyNumberFormat="1" applyFont="1" applyBorder="1"/>
    <xf numFmtId="0" fontId="1" fillId="0" borderId="9" xfId="0" applyFont="1" applyBorder="1" applyAlignment="1">
      <alignment horizontal="left" indent="1"/>
    </xf>
    <xf numFmtId="0" fontId="1" fillId="0" borderId="10" xfId="0" applyFont="1" applyBorder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3" borderId="1" xfId="0" applyNumberFormat="1" applyFont="1" applyFill="1" applyBorder="1"/>
    <xf numFmtId="0" fontId="1" fillId="3" borderId="9" xfId="0" applyFont="1" applyFill="1" applyBorder="1" applyAlignment="1">
      <alignment horizontal="left" indent="1"/>
    </xf>
    <xf numFmtId="0" fontId="1" fillId="3" borderId="4" xfId="0" applyNumberFormat="1" applyFont="1" applyFill="1" applyBorder="1"/>
    <xf numFmtId="0" fontId="1" fillId="3" borderId="10" xfId="0" applyFont="1" applyFill="1" applyBorder="1" applyAlignment="1">
      <alignment horizontal="left" indent="1"/>
    </xf>
    <xf numFmtId="0" fontId="1" fillId="3" borderId="6" xfId="0" applyNumberFormat="1" applyFont="1" applyFill="1" applyBorder="1"/>
    <xf numFmtId="0" fontId="1" fillId="3" borderId="11" xfId="0" applyFont="1" applyFill="1" applyBorder="1" applyAlignment="1">
      <alignment horizontal="left" indent="1"/>
    </xf>
    <xf numFmtId="0" fontId="1" fillId="2" borderId="6" xfId="0" applyNumberFormat="1" applyFont="1" applyFill="1" applyBorder="1"/>
    <xf numFmtId="0" fontId="1" fillId="2" borderId="11" xfId="0" applyFont="1" applyFill="1" applyBorder="1" applyAlignment="1">
      <alignment horizontal="left" indent="1"/>
    </xf>
    <xf numFmtId="0" fontId="1" fillId="2" borderId="9" xfId="0" applyFont="1" applyFill="1" applyBorder="1" applyAlignment="1">
      <alignment horizontal="left" indent="1"/>
    </xf>
    <xf numFmtId="0" fontId="1" fillId="2" borderId="1" xfId="0" applyNumberFormat="1" applyFont="1" applyFill="1" applyBorder="1"/>
    <xf numFmtId="0" fontId="1" fillId="2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1" fillId="0" borderId="0" xfId="0" quotePrefix="1" applyFont="1"/>
    <xf numFmtId="0" fontId="1" fillId="6" borderId="3" xfId="0" applyNumberFormat="1" applyFont="1" applyFill="1" applyBorder="1"/>
    <xf numFmtId="0" fontId="1" fillId="6" borderId="8" xfId="0" applyNumberFormat="1" applyFont="1" applyFill="1" applyBorder="1"/>
    <xf numFmtId="0" fontId="1" fillId="6" borderId="0" xfId="0" applyNumberFormat="1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6" borderId="0" xfId="0" applyFont="1" applyFill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2" xfId="0" applyBorder="1"/>
    <xf numFmtId="0" fontId="4" fillId="7" borderId="12" xfId="0" applyFont="1" applyFill="1" applyBorder="1"/>
    <xf numFmtId="0" fontId="0" fillId="0" borderId="12" xfId="0" applyBorder="1" applyAlignment="1">
      <alignment horizontal="left" vertical="top"/>
    </xf>
    <xf numFmtId="0" fontId="4" fillId="8" borderId="12" xfId="0" applyFont="1" applyFill="1" applyBorder="1"/>
    <xf numFmtId="2" fontId="0" fillId="0" borderId="12" xfId="0" applyNumberFormat="1" applyBorder="1"/>
    <xf numFmtId="0" fontId="0" fillId="0" borderId="12" xfId="0" applyBorder="1" applyAlignment="1">
      <alignment wrapText="1"/>
    </xf>
    <xf numFmtId="0" fontId="0" fillId="0" borderId="12" xfId="0" quotePrefix="1" applyBorder="1" applyAlignment="1">
      <alignment wrapText="1"/>
    </xf>
    <xf numFmtId="0" fontId="0" fillId="0" borderId="12" xfId="0" applyBorder="1" applyAlignment="1">
      <alignment horizontal="left" vertical="top"/>
    </xf>
    <xf numFmtId="0" fontId="4" fillId="9" borderId="12" xfId="0" applyFont="1" applyFill="1" applyBorder="1"/>
    <xf numFmtId="0" fontId="4" fillId="5" borderId="12" xfId="0" applyFont="1" applyFill="1" applyBorder="1"/>
    <xf numFmtId="2" fontId="0" fillId="0" borderId="12" xfId="0" applyNumberFormat="1" applyBorder="1" applyAlignment="1">
      <alignment horizontal="left" vertical="top"/>
    </xf>
    <xf numFmtId="165" fontId="0" fillId="0" borderId="12" xfId="1" applyNumberFormat="1" applyFont="1" applyBorder="1" applyAlignment="1">
      <alignment horizontal="left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165" fontId="0" fillId="0" borderId="13" xfId="1" applyNumberFormat="1" applyFont="1" applyBorder="1" applyAlignment="1">
      <alignment horizontal="left" vertical="top"/>
    </xf>
    <xf numFmtId="165" fontId="0" fillId="0" borderId="14" xfId="1" applyNumberFormat="1" applyFon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2" fontId="0" fillId="0" borderId="14" xfId="0" applyNumberFormat="1" applyBorder="1" applyAlignment="1">
      <alignment horizontal="left" vertical="top"/>
    </xf>
    <xf numFmtId="2" fontId="0" fillId="0" borderId="15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165" fontId="0" fillId="0" borderId="15" xfId="1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6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B1mmm\-yy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IA_Chatbot_RQ_V00.00.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tida.Wattananorasate" refreshedDate="43066.484995833336" createdVersion="5" refreshedVersion="5" minRefreshableVersion="3" recordCount="4051">
  <cacheSource type="worksheet">
    <worksheetSource ref="A1:D1048576" sheet="raw data" r:id="rId2"/>
  </cacheSource>
  <cacheFields count="4">
    <cacheField name="month" numFmtId="0">
      <sharedItems containsNonDate="0" containsDate="1" containsString="0" containsBlank="1" minDate="2016-10-01T00:00:00" maxDate="2017-10-02T00:00:00" count="14"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m/>
      </sharedItems>
    </cacheField>
    <cacheField name="New activity" numFmtId="0">
      <sharedItems containsBlank="1" count="61">
        <s v="Admin/Issue/Sugguestion"/>
        <s v="Change Financial&amp;Non Financial"/>
        <s v="Cheque/Policy/Doc"/>
        <s v="Claims"/>
        <s v="Complaint EGP/VIP"/>
        <s v="Complaint Person(manner /behavior/service)"/>
        <s v="Complaint Product"/>
        <s v="Complaint Service (Procedures)"/>
        <s v="Conservation"/>
        <s v="Customer Preference"/>
        <s v="Dividend/Coupon/Mature"/>
        <s v="GE/Coupon"/>
        <s v="Group Claim"/>
        <s v="Group Operation"/>
        <s v="Group WEC and IVR"/>
        <s v="Loan"/>
        <s v="Maturity"/>
        <s v="New Application"/>
        <s v="Others"/>
        <s v="Payment"/>
        <s v="Payment Over The Phone"/>
        <s v="Policy (owned policy)"/>
        <s v="Policy Address Change"/>
        <s v="Policy Information"/>
        <s v="Premium Certificate"/>
        <s v="Referral"/>
        <s v="Reinstatement"/>
        <s v="Reinstatement/Renewal"/>
        <s v="Service"/>
        <s v="Submission"/>
        <s v="Surrender"/>
        <s v="Surrender/Cancellation"/>
        <s v="System Inquiry &amp; Problem"/>
        <s v="Take Note"/>
        <s v="Telephone Update"/>
        <s v="UL"/>
        <s v="ULP"/>
        <s v="Update email"/>
        <s v="VIP"/>
        <s v="Vitality"/>
        <s v="Welcome Call - ILP"/>
        <s v="Claim"/>
        <s v="ILP"/>
        <s v="Request Form"/>
        <s v="Opt Out"/>
        <s v="Sales/Marketing"/>
        <s v="Dividend"/>
        <s v="Survey"/>
        <s v="CA Campaign"/>
        <s v="EGP/VIP"/>
        <s v="Pick up"/>
        <s v="Promote i-Service"/>
        <s v="Agent"/>
        <s v="Complaint Marketing Campaign"/>
        <s v="Admin -follow up"/>
        <m/>
        <s v="Receive After App Submitted Doc" u="1"/>
        <s v="Policy Information &amp; Others" u="1"/>
        <s v="Product (general information)" u="1"/>
        <s v="Other" u="1"/>
        <s v="Claims - AG" u="1"/>
      </sharedItems>
    </cacheField>
    <cacheField name="Reason1" numFmtId="0">
      <sharedItems containsBlank="1" count="355">
        <m/>
        <s v="Issue"/>
        <s v="Payment Mode change"/>
        <s v="Term Conversion Change"/>
        <s v="Correct App/Change Date Of Birth Change"/>
        <s v="Assignment (Absolute) Change"/>
        <s v="Owner Change [PB] Change"/>
        <s v="Occupation Change"/>
        <s v="Plan Change"/>
        <s v="Remove/Reduce Medical Rating &amp; Exclusion Change"/>
        <s v="Agent Change"/>
        <s v="Signature/Request Juvenile Signature for Policy"/>
        <s v="Beneficiary Change"/>
        <s v="Sum-assured Increase/Reduce Change"/>
        <s v="Name/Surname/Title Change"/>
        <s v="Address Change"/>
        <s v="Apply ETI/RPU Change"/>
        <s v="Rider Delete/Reduce Change"/>
        <s v="Rider Add/Increase Change"/>
        <s v="AIA Card"/>
        <s v="Damaged cheque"/>
        <s v="Re-Bill"/>
        <s v="Copy cheque clearing"/>
        <s v="Free look period Cheque"/>
        <s v="Death claim cheque"/>
        <s v="Dividend cheque"/>
        <s v="Refund cheque"/>
        <s v="AIA Care Card"/>
        <s v="Expired cheque"/>
        <s v="Loan cheque"/>
        <s v="Maturity cheque"/>
        <s v="Policy"/>
        <s v="Surrender cheque"/>
        <s v="UNP cheque"/>
        <s v="GE/Coupon cheque"/>
        <s v="Others"/>
        <s v="Living Claim cheque"/>
        <s v="Stop payment for new issue Cheque"/>
        <s v="Request claim detail letter"/>
        <s v="Request the rest claim amount"/>
        <s v="Campaign"/>
        <s v="Re-Bill/X-Ray Film"/>
        <s v="Instructions claims inquiry"/>
        <s v="Reconsider Claims"/>
        <s v="Follow up fax claims"/>
        <s v="Claims status/Settlement amount/Payment detail"/>
        <s v="Follow up pending claims"/>
        <s v="Birthday Gift"/>
        <s v="Call Center Service"/>
        <s v="Agent"/>
        <s v="Credit life"/>
        <s v="Life"/>
        <s v="Claim process"/>
        <s v="Payment service"/>
        <s v="SMS"/>
        <s v="SO"/>
        <s v="Dividend"/>
        <s v="Mature"/>
        <s v="Coupon"/>
        <s v="General information"/>
        <s v="Inquiry Hospital In Contract"/>
        <s v="Other,Disconncet Line"/>
        <s v="Follow Up Fax Claim"/>
        <s v="Dispute Claim"/>
        <s v="Stop Cheque,Change Cheque,Follow Up Cheque"/>
        <s v="Request Claim Form"/>
        <s v="Follow Up Death Claim"/>
        <s v="Benefit Inquiry And Status"/>
        <s v="Follow Up Living Claim"/>
        <s v="Premium Certificate"/>
        <s v="Request Claim History,Request Member List"/>
        <s v="Quatations,Group Product,Health Checking,Policy"/>
        <s v="Policy Details/Policy Status"/>
        <s v="Follow UpCard,Lost Card"/>
        <s v="Complete,Sumbit Other Ducument And Request Form"/>
        <s v="First Premium,Restate Premium"/>
        <s v="Mature,Surrender"/>
        <s v="IVR-Inqury Deny Reason"/>
        <s v="IVR-Password Revoke"/>
        <s v="Inqury IVR &amp; WEC &amp; EBENEFIT Usage"/>
        <s v="APL Request"/>
        <s v="Waive Interest"/>
        <s v="Loan Interest"/>
        <s v="Loan History"/>
        <s v="APL"/>
        <s v="Cash Loan"/>
        <s v="Loan Replyment"/>
        <s v="Adjust commission"/>
        <s v="GA Office"/>
        <s v="Marketing Campaign"/>
        <s v="Plan/Rider"/>
        <s v="Salary Deduction"/>
        <s v="Payment Information"/>
        <s v="Credit Card Change/Bank Account"/>
        <s v="Cancel Autopay Bank/Credit Card"/>
        <s v="Cashier Receipt"/>
        <s v="Premium Increment/Reduce"/>
        <s v="Billing Notice"/>
        <s v="Method/Chanel"/>
        <s v="Autopay Bank/Credit Card"/>
        <s v="Payment history"/>
        <s v="Amount/Due Date"/>
        <s v="Receive Credit Card Copy via Email"/>
        <s v="Request."/>
        <s v="Provide Information"/>
        <s v="Follow up"/>
        <s v="Address Changed"/>
        <s v="UNP"/>
        <s v="Bankruptcy"/>
        <s v="Free Look"/>
        <s v="AIA Privilege Card (Life)"/>
        <s v="Policy Duplicate"/>
        <s v="Media Clearing"/>
        <s v="AIA Care Card (PA)/One Card"/>
        <s v="Application/UI"/>
        <s v="Policy Status/Apllication Status"/>
        <s v="Policy Details"/>
        <s v="Premium Certificate Parent"/>
        <s v="Premium Certificate Owner"/>
        <s v="Customer Referral"/>
        <s v="Reinstate"/>
        <s v="Rein Cancellation"/>
        <s v="PA Renewal"/>
        <s v="Redating"/>
        <s v="Rein and Change"/>
        <s v="Rein"/>
        <s v="Written inquiry/request"/>
        <s v="Policy changed/POS"/>
        <s v="Dividend change option"/>
        <s v="Applicaiton/UI"/>
        <s v="Loan"/>
        <s v="GE change option"/>
        <s v="New App Cancellation"/>
        <s v="Freelook Cancellation"/>
        <s v="PA Cancellation"/>
        <s v="Policy Surrender"/>
        <s v="iConnect"/>
        <s v="Agent Internet"/>
        <s v="iService (web &amp; mobile app)"/>
        <s v="Contact Agent"/>
        <s v="Payment"/>
        <s v="General Inquiry"/>
        <s v="Policy Change Status"/>
        <s v="Deleted Telephones"/>
        <s v="Updated Telephones"/>
        <s v="Request Form - Decrease Regular Premium"/>
        <s v="Request Form - Partial Withdrawal"/>
        <s v="Request Form - Surrender"/>
        <s v="Request Form - Resume Premium Holiday"/>
        <s v="Product Information"/>
        <s v="Policy Details / Status"/>
        <s v="Policy Activity"/>
        <s v="Product Enquiry"/>
        <s v="Others ULP"/>
        <s v="Funding Service"/>
        <s v="Policy Issuance"/>
        <s v="Policy Service"/>
        <s v="Customer has email not change"/>
        <s v="Contact/Feedback CEM"/>
        <s v="Live Magazine"/>
        <s v="Privileges"/>
        <s v="VIP member card"/>
        <s v="Special Events"/>
        <s v="Health check"/>
        <s v="Points"/>
        <s v="Welcome Call"/>
        <s v="Change"/>
        <s v="Issue Points &amp; Cash Back"/>
        <s v="Partner Service Incident"/>
        <s v="System Problem"/>
        <s v="Successful contacted"/>
        <s v="Not in condition"/>
        <s v="Could not contact"/>
        <s v="Fax"/>
        <s v="Sugguestion"/>
        <s v="ETI/RPU Apply"/>
        <s v="Rider Add"/>
        <s v="Rider Delete"/>
        <s v="Claim cheque"/>
        <s v="Claim - HS HB CR"/>
        <s v="Other"/>
        <s v="Claim (Tech II)"/>
        <s v="Call Center IVR system"/>
        <s v="Document(delivery / provision)"/>
        <s v="ETI"/>
        <s v="APL - Waive interest"/>
        <s v="Premium Certificate (VISA)"/>
        <s v="Premium Certificate Parent-PA"/>
        <s v="CSR/CSC Referral"/>
        <s v="E-mail"/>
        <s v="Claim"/>
        <s v="UI Underwrite"/>
        <s v="Request Form - Top-up Premium (Adhoc)"/>
        <s v="Request Form - Top-up Premium (Regular)"/>
        <s v="New Year Gift"/>
        <s v="Rewards"/>
        <s v="Activation"/>
        <s v="System Issues"/>
        <s v="Partner Service Incidents"/>
        <s v="Welcome Pack/Member Card"/>
        <s v="OS II"/>
        <s v="APL + Loan 100%"/>
        <s v="GE pay premium with non extra cash"/>
        <s v="Receive Credit Card Copy via Fax"/>
        <s v="Premium Certificate (English)"/>
        <s v="Rein + change Mode"/>
        <s v="Maturity"/>
        <s v="Name / surname Change for LIFE"/>
        <s v="X-Ray Film"/>
        <s v="Claim - AI ADD/ADB"/>
        <s v="Claim - PA"/>
        <s v="Withdraw Dividend"/>
        <s v="Follow Up Claim Billing"/>
        <s v="US Citizen"/>
        <s v="UL"/>
        <s v="ULP Hotline"/>
        <s v="IVR"/>
        <s v="No Answer#1"/>
        <s v="Not Renew HB,HBP,HBPG"/>
        <s v="Surrender/Financial problem long term"/>
        <s v="Rules&amp;Conditions"/>
        <s v="News"/>
        <s v="Pay duplicate"/>
        <s v="Call customer document not completed"/>
        <s v="Certificate"/>
        <s v="Premium Certificate (Parent-LIFE)"/>
        <s v="Premium Certificate (owner)"/>
        <s v="New Register"/>
        <s v="Reset User name / password"/>
        <s v="Already has register"/>
        <s v="Surrender value"/>
        <s v="Request Document"/>
        <s v="Mail"/>
        <s v="Request service agent name"/>
        <s v="No interested CA Campaign"/>
        <s v="Rider [ Reduce ] Change"/>
        <s v="PA"/>
        <s v="Cheque pass Agent"/>
        <s v="Undisclosed Policy"/>
        <s v="Premium Certificate (NACC)"/>
        <s v="Surrender/Appreciate in competitor"/>
        <s v="Customer don't has email"/>
        <s v="Plan Change for LIFE"/>
        <s v="EGP/VIP Card"/>
        <s v="IVR-Other,Disconncet Line Etc."/>
        <s v="Rein + change add/delete rider"/>
        <s v="Surrender/Not satisfy agent"/>
        <s v="Surrender/Others"/>
        <s v="Lapse 80 Day Contact Customer"/>
        <s v="Event"/>
        <s v="Rein + change sum-assured"/>
        <s v="Surrender/Product Plan is not meet requirement"/>
        <s v="Claim - PA Group2"/>
        <s v="Claims Hospital/Clinic"/>
        <s v="Restatus / Resume"/>
        <s v="IVR-Delete Code Appoved"/>
        <s v="Cancel PA"/>
        <s v="Surrender/Financial problem"/>
        <s v="UNP (Unpresented cheque)"/>
        <s v="Reinstatement"/>
        <s v="Voice mail Call Back"/>
        <s v="Signature"/>
        <s v="Request Juvenile Signature for Policy"/>
        <s v="OS I"/>
        <s v="Mail (Normal)"/>
        <s v="Opt Out - All"/>
        <s v="Company Information"/>
        <s v="Customer Hotline"/>
        <s v="No has email"/>
        <s v="NB-life"/>
        <s v="Reduce sum-assured"/>
        <s v="Customer Service Center"/>
        <s v="Maturity Bonus/Dividend Cut"/>
        <s v="Opt Out - Phone information"/>
        <s v="Opt Out - Phone x-sell"/>
        <s v="Rider [ Increase ] Change"/>
        <s v="ECM PO Process"/>
        <s v="EGP/VIP Return Birthday Gift"/>
        <s v="CSC"/>
        <s v="B2C Channel" u="1"/>
        <s v="FPDF withdrawal" u="1"/>
        <s v="Address Change for LIFE" u="1"/>
        <s v="OS2" u="1"/>
        <s v="PA - Telesales" u="1"/>
        <s v="Freelook / Policy Cancellation Fee" u="1"/>
        <s v="Payment Method change (Auto payment - Banking)" u="1"/>
        <s v="Email Channel" u="1"/>
        <s v="OS III" u="1"/>
        <s v="UI process" u="1"/>
        <s v="Coupon + Interest" u="1"/>
        <s v="Stop payment/change cheque" u="1"/>
        <s v="Could not contact Negative" u="1"/>
        <s v="Mail (EMS)" u="1"/>
        <s v="Cheque/Draft/Cashier cheque" u="1"/>
        <s v="POS-PA" u="1"/>
        <s v="Change related process" u="1"/>
        <s v="CLAIM-PA" u="1"/>
        <s v="Dividend + Interest" u="1"/>
        <s v="Claim - Death/PB (Death)" u="1"/>
        <s v="UI-PA" u="1"/>
        <s v="Returned Policy Contract" u="1"/>
        <s v="UI-Life" u="1"/>
        <s v="Dividend pay premium" u="1"/>
        <s v="Dividend pay premium with extra cash" u="1"/>
        <s v="Successful contacted Negative" u="1"/>
        <s v="Security / Real estate" u="1"/>
        <s v="SMS inform of success payment" u="1"/>
        <s v="UI (Tech I)" u="1"/>
        <s v="Loan+Dividend+Interest" u="1"/>
        <s v="Event &amp; Campaign" u="1"/>
        <s v="Call customer not success payment" u="1"/>
        <s v="Send SMS to Inform Receive Credit Card Copy via Fax" u="1"/>
        <s v="Payment Method change (Visa - Master Credit Card) for LIFE" u="1"/>
        <s v="Complaint" u="1"/>
        <s v="Retain to Inforce" u="1"/>
        <s v="Opt Out - SMS information" u="1"/>
        <s v="Require Approval Code And Member ID" u="1"/>
        <s v="B2C-Website" u="1"/>
        <s v="Opt Out - Agency" u="1"/>
        <s v="Surrender/Not cover requirement" u="1"/>
        <s v="Cheque" u="1"/>
        <s v="Website" u="1"/>
        <s v="POS-Life" u="1"/>
        <s v="OS-Billing Notice" u="1"/>
        <s v="Inquiry - with no information provided" u="1"/>
        <s v="No Answer#2" u="1"/>
        <s v="CLAIM-Life" u="1"/>
        <s v="Change Mode" u="1"/>
        <s v="License &amp; Training" u="1"/>
        <s v="Before Lapse 40 Day" u="1"/>
        <s v="Surrender procedure" u="1"/>
        <s v="Not interest to register" u="1"/>
        <s v="Marketing activity Opt Out" u="1"/>
        <s v="ILP" u="1"/>
        <s v="Cashier" u="1"/>
        <s v="Reduce sumassure" u="1"/>
        <s v="RPU" u="1"/>
        <s v="No Answer#3" u="1"/>
        <s v="Mail (Registered)" u="1"/>
        <s v="Agent Hotline" u="1"/>
        <s v="APL + Loan 90%" u="1"/>
        <s v="APL12 + Before Lapse" u="1"/>
        <s v="Rider (Decrease/Deleted)" u="1"/>
        <s v="Lapse 80 Day Contact Agent" u="1"/>
        <s v="Send SMS to Inform Receive Credit Card Copy via Email" u="1"/>
        <s v="Policy Status" u="1"/>
        <s v="Contact Customer" u="1"/>
        <s v="POS (Tech III)" u="1"/>
        <s v="Uncontactable" u="1"/>
        <s v="Final/Detail/Decline" u="1"/>
        <s v="Premium Certificate (Parent-PA)" u="1"/>
        <s v="EGP/VIP Invitation Health Check Card" u="1"/>
        <s v="Cheque issue &amp; delivery" u="1"/>
        <s v="Contact agentcy" u="1"/>
        <s v="Customer has email but no inform email" u="1"/>
      </sharedItems>
    </cacheField>
    <cacheField name="Agent" numFmtId="0">
      <sharedItems containsString="0" containsBlank="1" containsNumber="1" containsInteger="1" minValue="1" maxValue="14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1">
  <r>
    <x v="0"/>
    <x v="0"/>
    <x v="0"/>
    <n v="10"/>
  </r>
  <r>
    <x v="0"/>
    <x v="0"/>
    <x v="1"/>
    <n v="49"/>
  </r>
  <r>
    <x v="0"/>
    <x v="1"/>
    <x v="2"/>
    <n v="2"/>
  </r>
  <r>
    <x v="0"/>
    <x v="1"/>
    <x v="3"/>
    <n v="13"/>
  </r>
  <r>
    <x v="0"/>
    <x v="1"/>
    <x v="0"/>
    <n v="14"/>
  </r>
  <r>
    <x v="0"/>
    <x v="1"/>
    <x v="4"/>
    <n v="14"/>
  </r>
  <r>
    <x v="0"/>
    <x v="1"/>
    <x v="5"/>
    <n v="25"/>
  </r>
  <r>
    <x v="0"/>
    <x v="1"/>
    <x v="6"/>
    <n v="43"/>
  </r>
  <r>
    <x v="0"/>
    <x v="1"/>
    <x v="7"/>
    <n v="49"/>
  </r>
  <r>
    <x v="0"/>
    <x v="1"/>
    <x v="8"/>
    <n v="92"/>
  </r>
  <r>
    <x v="0"/>
    <x v="1"/>
    <x v="9"/>
    <n v="101"/>
  </r>
  <r>
    <x v="0"/>
    <x v="1"/>
    <x v="10"/>
    <n v="125"/>
  </r>
  <r>
    <x v="0"/>
    <x v="1"/>
    <x v="11"/>
    <n v="125"/>
  </r>
  <r>
    <x v="0"/>
    <x v="1"/>
    <x v="12"/>
    <n v="212"/>
  </r>
  <r>
    <x v="0"/>
    <x v="1"/>
    <x v="13"/>
    <n v="222"/>
  </r>
  <r>
    <x v="0"/>
    <x v="1"/>
    <x v="14"/>
    <n v="281"/>
  </r>
  <r>
    <x v="0"/>
    <x v="1"/>
    <x v="15"/>
    <n v="351"/>
  </r>
  <r>
    <x v="0"/>
    <x v="1"/>
    <x v="16"/>
    <n v="918"/>
  </r>
  <r>
    <x v="0"/>
    <x v="1"/>
    <x v="17"/>
    <n v="921"/>
  </r>
  <r>
    <x v="0"/>
    <x v="1"/>
    <x v="18"/>
    <n v="1168"/>
  </r>
  <r>
    <x v="0"/>
    <x v="1"/>
    <x v="2"/>
    <n v="1201"/>
  </r>
  <r>
    <x v="0"/>
    <x v="2"/>
    <x v="19"/>
    <n v="1"/>
  </r>
  <r>
    <x v="0"/>
    <x v="2"/>
    <x v="20"/>
    <n v="1"/>
  </r>
  <r>
    <x v="0"/>
    <x v="2"/>
    <x v="21"/>
    <n v="1"/>
  </r>
  <r>
    <x v="0"/>
    <x v="2"/>
    <x v="22"/>
    <n v="10"/>
  </r>
  <r>
    <x v="0"/>
    <x v="2"/>
    <x v="0"/>
    <n v="13"/>
  </r>
  <r>
    <x v="0"/>
    <x v="2"/>
    <x v="23"/>
    <n v="15"/>
  </r>
  <r>
    <x v="0"/>
    <x v="2"/>
    <x v="24"/>
    <n v="18"/>
  </r>
  <r>
    <x v="0"/>
    <x v="2"/>
    <x v="25"/>
    <n v="27"/>
  </r>
  <r>
    <x v="0"/>
    <x v="2"/>
    <x v="26"/>
    <n v="30"/>
  </r>
  <r>
    <x v="0"/>
    <x v="2"/>
    <x v="27"/>
    <n v="33"/>
  </r>
  <r>
    <x v="0"/>
    <x v="2"/>
    <x v="28"/>
    <n v="53"/>
  </r>
  <r>
    <x v="0"/>
    <x v="2"/>
    <x v="29"/>
    <n v="70"/>
  </r>
  <r>
    <x v="0"/>
    <x v="2"/>
    <x v="30"/>
    <n v="127"/>
  </r>
  <r>
    <x v="0"/>
    <x v="2"/>
    <x v="31"/>
    <n v="137"/>
  </r>
  <r>
    <x v="0"/>
    <x v="2"/>
    <x v="32"/>
    <n v="168"/>
  </r>
  <r>
    <x v="0"/>
    <x v="2"/>
    <x v="33"/>
    <n v="173"/>
  </r>
  <r>
    <x v="0"/>
    <x v="2"/>
    <x v="34"/>
    <n v="253"/>
  </r>
  <r>
    <x v="0"/>
    <x v="2"/>
    <x v="35"/>
    <n v="449"/>
  </r>
  <r>
    <x v="0"/>
    <x v="2"/>
    <x v="36"/>
    <n v="472"/>
  </r>
  <r>
    <x v="0"/>
    <x v="2"/>
    <x v="37"/>
    <n v="762"/>
  </r>
  <r>
    <x v="0"/>
    <x v="3"/>
    <x v="38"/>
    <n v="2"/>
  </r>
  <r>
    <x v="0"/>
    <x v="3"/>
    <x v="0"/>
    <n v="17"/>
  </r>
  <r>
    <x v="0"/>
    <x v="3"/>
    <x v="39"/>
    <n v="74"/>
  </r>
  <r>
    <x v="0"/>
    <x v="3"/>
    <x v="40"/>
    <n v="91"/>
  </r>
  <r>
    <x v="0"/>
    <x v="3"/>
    <x v="41"/>
    <n v="137"/>
  </r>
  <r>
    <x v="0"/>
    <x v="3"/>
    <x v="42"/>
    <n v="210"/>
  </r>
  <r>
    <x v="0"/>
    <x v="3"/>
    <x v="43"/>
    <n v="253"/>
  </r>
  <r>
    <x v="0"/>
    <x v="3"/>
    <x v="44"/>
    <n v="995"/>
  </r>
  <r>
    <x v="0"/>
    <x v="3"/>
    <x v="45"/>
    <n v="3548"/>
  </r>
  <r>
    <x v="0"/>
    <x v="3"/>
    <x v="46"/>
    <n v="7528"/>
  </r>
  <r>
    <x v="0"/>
    <x v="4"/>
    <x v="47"/>
    <n v="1"/>
  </r>
  <r>
    <x v="0"/>
    <x v="5"/>
    <x v="48"/>
    <n v="3"/>
  </r>
  <r>
    <x v="0"/>
    <x v="5"/>
    <x v="49"/>
    <n v="4"/>
  </r>
  <r>
    <x v="0"/>
    <x v="6"/>
    <x v="50"/>
    <n v="1"/>
  </r>
  <r>
    <x v="0"/>
    <x v="6"/>
    <x v="35"/>
    <n v="1"/>
  </r>
  <r>
    <x v="0"/>
    <x v="6"/>
    <x v="51"/>
    <n v="11"/>
  </r>
  <r>
    <x v="0"/>
    <x v="7"/>
    <x v="52"/>
    <n v="1"/>
  </r>
  <r>
    <x v="0"/>
    <x v="7"/>
    <x v="53"/>
    <n v="2"/>
  </r>
  <r>
    <x v="0"/>
    <x v="7"/>
    <x v="35"/>
    <n v="3"/>
  </r>
  <r>
    <x v="0"/>
    <x v="8"/>
    <x v="0"/>
    <n v="1"/>
  </r>
  <r>
    <x v="0"/>
    <x v="8"/>
    <x v="35"/>
    <n v="1"/>
  </r>
  <r>
    <x v="0"/>
    <x v="9"/>
    <x v="0"/>
    <n v="1"/>
  </r>
  <r>
    <x v="0"/>
    <x v="9"/>
    <x v="54"/>
    <n v="5"/>
  </r>
  <r>
    <x v="0"/>
    <x v="10"/>
    <x v="0"/>
    <n v="8"/>
  </r>
  <r>
    <x v="0"/>
    <x v="10"/>
    <x v="55"/>
    <n v="81"/>
  </r>
  <r>
    <x v="0"/>
    <x v="10"/>
    <x v="56"/>
    <n v="659"/>
  </r>
  <r>
    <x v="0"/>
    <x v="10"/>
    <x v="57"/>
    <n v="810"/>
  </r>
  <r>
    <x v="0"/>
    <x v="10"/>
    <x v="58"/>
    <n v="2108"/>
  </r>
  <r>
    <x v="0"/>
    <x v="11"/>
    <x v="59"/>
    <n v="1"/>
  </r>
  <r>
    <x v="0"/>
    <x v="12"/>
    <x v="0"/>
    <n v="2"/>
  </r>
  <r>
    <x v="0"/>
    <x v="12"/>
    <x v="60"/>
    <n v="2"/>
  </r>
  <r>
    <x v="0"/>
    <x v="12"/>
    <x v="61"/>
    <n v="11"/>
  </r>
  <r>
    <x v="0"/>
    <x v="12"/>
    <x v="21"/>
    <n v="20"/>
  </r>
  <r>
    <x v="0"/>
    <x v="12"/>
    <x v="62"/>
    <n v="23"/>
  </r>
  <r>
    <x v="0"/>
    <x v="12"/>
    <x v="63"/>
    <n v="28"/>
  </r>
  <r>
    <x v="0"/>
    <x v="12"/>
    <x v="64"/>
    <n v="31"/>
  </r>
  <r>
    <x v="0"/>
    <x v="12"/>
    <x v="65"/>
    <n v="58"/>
  </r>
  <r>
    <x v="0"/>
    <x v="12"/>
    <x v="66"/>
    <n v="77"/>
  </r>
  <r>
    <x v="0"/>
    <x v="12"/>
    <x v="67"/>
    <n v="512"/>
  </r>
  <r>
    <x v="0"/>
    <x v="12"/>
    <x v="68"/>
    <n v="746"/>
  </r>
  <r>
    <x v="0"/>
    <x v="13"/>
    <x v="0"/>
    <n v="3"/>
  </r>
  <r>
    <x v="0"/>
    <x v="13"/>
    <x v="69"/>
    <n v="4"/>
  </r>
  <r>
    <x v="0"/>
    <x v="13"/>
    <x v="70"/>
    <n v="8"/>
  </r>
  <r>
    <x v="0"/>
    <x v="13"/>
    <x v="71"/>
    <n v="16"/>
  </r>
  <r>
    <x v="0"/>
    <x v="13"/>
    <x v="61"/>
    <n v="19"/>
  </r>
  <r>
    <x v="0"/>
    <x v="13"/>
    <x v="72"/>
    <n v="30"/>
  </r>
  <r>
    <x v="0"/>
    <x v="13"/>
    <x v="73"/>
    <n v="43"/>
  </r>
  <r>
    <x v="0"/>
    <x v="13"/>
    <x v="74"/>
    <n v="76"/>
  </r>
  <r>
    <x v="0"/>
    <x v="13"/>
    <x v="75"/>
    <n v="250"/>
  </r>
  <r>
    <x v="0"/>
    <x v="13"/>
    <x v="76"/>
    <n v="641"/>
  </r>
  <r>
    <x v="0"/>
    <x v="14"/>
    <x v="77"/>
    <n v="1"/>
  </r>
  <r>
    <x v="0"/>
    <x v="14"/>
    <x v="78"/>
    <n v="1"/>
  </r>
  <r>
    <x v="0"/>
    <x v="14"/>
    <x v="79"/>
    <n v="2"/>
  </r>
  <r>
    <x v="0"/>
    <x v="15"/>
    <x v="80"/>
    <n v="2"/>
  </r>
  <r>
    <x v="0"/>
    <x v="15"/>
    <x v="0"/>
    <n v="10"/>
  </r>
  <r>
    <x v="0"/>
    <x v="15"/>
    <x v="59"/>
    <n v="13"/>
  </r>
  <r>
    <x v="0"/>
    <x v="15"/>
    <x v="81"/>
    <n v="42"/>
  </r>
  <r>
    <x v="0"/>
    <x v="15"/>
    <x v="82"/>
    <n v="102"/>
  </r>
  <r>
    <x v="0"/>
    <x v="15"/>
    <x v="83"/>
    <n v="682"/>
  </r>
  <r>
    <x v="0"/>
    <x v="15"/>
    <x v="84"/>
    <n v="928"/>
  </r>
  <r>
    <x v="0"/>
    <x v="15"/>
    <x v="85"/>
    <n v="1421"/>
  </r>
  <r>
    <x v="0"/>
    <x v="15"/>
    <x v="86"/>
    <n v="4023"/>
  </r>
  <r>
    <x v="0"/>
    <x v="16"/>
    <x v="59"/>
    <n v="2"/>
  </r>
  <r>
    <x v="0"/>
    <x v="17"/>
    <x v="59"/>
    <n v="2"/>
  </r>
  <r>
    <x v="0"/>
    <x v="18"/>
    <x v="87"/>
    <n v="3"/>
  </r>
  <r>
    <x v="0"/>
    <x v="18"/>
    <x v="0"/>
    <n v="4"/>
  </r>
  <r>
    <x v="0"/>
    <x v="18"/>
    <x v="88"/>
    <n v="7"/>
  </r>
  <r>
    <x v="0"/>
    <x v="18"/>
    <x v="89"/>
    <n v="29"/>
  </r>
  <r>
    <x v="0"/>
    <x v="18"/>
    <x v="35"/>
    <n v="30"/>
  </r>
  <r>
    <x v="0"/>
    <x v="18"/>
    <x v="49"/>
    <n v="185"/>
  </r>
  <r>
    <x v="0"/>
    <x v="19"/>
    <x v="90"/>
    <n v="1"/>
  </r>
  <r>
    <x v="0"/>
    <x v="19"/>
    <x v="91"/>
    <n v="13"/>
  </r>
  <r>
    <x v="0"/>
    <x v="19"/>
    <x v="92"/>
    <n v="30"/>
  </r>
  <r>
    <x v="0"/>
    <x v="19"/>
    <x v="0"/>
    <n v="56"/>
  </r>
  <r>
    <x v="0"/>
    <x v="19"/>
    <x v="93"/>
    <n v="60"/>
  </r>
  <r>
    <x v="0"/>
    <x v="19"/>
    <x v="94"/>
    <n v="104"/>
  </r>
  <r>
    <x v="0"/>
    <x v="19"/>
    <x v="95"/>
    <n v="129"/>
  </r>
  <r>
    <x v="0"/>
    <x v="19"/>
    <x v="96"/>
    <n v="167"/>
  </r>
  <r>
    <x v="0"/>
    <x v="19"/>
    <x v="97"/>
    <n v="183"/>
  </r>
  <r>
    <x v="0"/>
    <x v="19"/>
    <x v="98"/>
    <n v="318"/>
  </r>
  <r>
    <x v="0"/>
    <x v="19"/>
    <x v="99"/>
    <n v="995"/>
  </r>
  <r>
    <x v="0"/>
    <x v="19"/>
    <x v="100"/>
    <n v="5956"/>
  </r>
  <r>
    <x v="0"/>
    <x v="19"/>
    <x v="101"/>
    <n v="7298"/>
  </r>
  <r>
    <x v="0"/>
    <x v="20"/>
    <x v="102"/>
    <n v="1"/>
  </r>
  <r>
    <x v="0"/>
    <x v="20"/>
    <x v="103"/>
    <n v="2"/>
  </r>
  <r>
    <x v="0"/>
    <x v="20"/>
    <x v="104"/>
    <n v="18"/>
  </r>
  <r>
    <x v="0"/>
    <x v="21"/>
    <x v="105"/>
    <n v="1"/>
  </r>
  <r>
    <x v="0"/>
    <x v="21"/>
    <x v="59"/>
    <n v="9"/>
  </r>
  <r>
    <x v="0"/>
    <x v="22"/>
    <x v="106"/>
    <n v="1"/>
  </r>
  <r>
    <x v="0"/>
    <x v="23"/>
    <x v="87"/>
    <n v="1"/>
  </r>
  <r>
    <x v="0"/>
    <x v="23"/>
    <x v="107"/>
    <n v="2"/>
  </r>
  <r>
    <x v="0"/>
    <x v="23"/>
    <x v="108"/>
    <n v="6"/>
  </r>
  <r>
    <x v="0"/>
    <x v="23"/>
    <x v="0"/>
    <n v="63"/>
  </r>
  <r>
    <x v="0"/>
    <x v="23"/>
    <x v="109"/>
    <n v="63"/>
  </r>
  <r>
    <x v="0"/>
    <x v="23"/>
    <x v="110"/>
    <n v="68"/>
  </r>
  <r>
    <x v="0"/>
    <x v="23"/>
    <x v="111"/>
    <n v="176"/>
  </r>
  <r>
    <x v="0"/>
    <x v="23"/>
    <x v="112"/>
    <n v="242"/>
  </r>
  <r>
    <x v="0"/>
    <x v="23"/>
    <x v="113"/>
    <n v="1104"/>
  </r>
  <r>
    <x v="0"/>
    <x v="23"/>
    <x v="114"/>
    <n v="1357"/>
  </r>
  <r>
    <x v="0"/>
    <x v="23"/>
    <x v="90"/>
    <n v="1493"/>
  </r>
  <r>
    <x v="0"/>
    <x v="23"/>
    <x v="115"/>
    <n v="3557"/>
  </r>
  <r>
    <x v="0"/>
    <x v="23"/>
    <x v="116"/>
    <n v="6245"/>
  </r>
  <r>
    <x v="0"/>
    <x v="24"/>
    <x v="117"/>
    <n v="1"/>
  </r>
  <r>
    <x v="0"/>
    <x v="24"/>
    <x v="118"/>
    <n v="27"/>
  </r>
  <r>
    <x v="0"/>
    <x v="25"/>
    <x v="0"/>
    <n v="1"/>
  </r>
  <r>
    <x v="0"/>
    <x v="25"/>
    <x v="119"/>
    <n v="6"/>
  </r>
  <r>
    <x v="0"/>
    <x v="26"/>
    <x v="120"/>
    <n v="7"/>
  </r>
  <r>
    <x v="0"/>
    <x v="26"/>
    <x v="59"/>
    <n v="8"/>
  </r>
  <r>
    <x v="0"/>
    <x v="27"/>
    <x v="121"/>
    <n v="10"/>
  </r>
  <r>
    <x v="0"/>
    <x v="27"/>
    <x v="0"/>
    <n v="18"/>
  </r>
  <r>
    <x v="0"/>
    <x v="27"/>
    <x v="122"/>
    <n v="254"/>
  </r>
  <r>
    <x v="0"/>
    <x v="27"/>
    <x v="123"/>
    <n v="470"/>
  </r>
  <r>
    <x v="0"/>
    <x v="27"/>
    <x v="124"/>
    <n v="2240"/>
  </r>
  <r>
    <x v="0"/>
    <x v="27"/>
    <x v="125"/>
    <n v="9565"/>
  </r>
  <r>
    <x v="0"/>
    <x v="28"/>
    <x v="54"/>
    <n v="71"/>
  </r>
  <r>
    <x v="0"/>
    <x v="29"/>
    <x v="126"/>
    <n v="1"/>
  </r>
  <r>
    <x v="0"/>
    <x v="29"/>
    <x v="127"/>
    <n v="2"/>
  </r>
  <r>
    <x v="0"/>
    <x v="29"/>
    <x v="128"/>
    <n v="12"/>
  </r>
  <r>
    <x v="0"/>
    <x v="29"/>
    <x v="129"/>
    <n v="13"/>
  </r>
  <r>
    <x v="0"/>
    <x v="29"/>
    <x v="130"/>
    <n v="16"/>
  </r>
  <r>
    <x v="0"/>
    <x v="29"/>
    <x v="112"/>
    <n v="17"/>
  </r>
  <r>
    <x v="0"/>
    <x v="29"/>
    <x v="131"/>
    <n v="20"/>
  </r>
  <r>
    <x v="0"/>
    <x v="30"/>
    <x v="105"/>
    <n v="1"/>
  </r>
  <r>
    <x v="0"/>
    <x v="31"/>
    <x v="0"/>
    <n v="5"/>
  </r>
  <r>
    <x v="0"/>
    <x v="31"/>
    <x v="132"/>
    <n v="13"/>
  </r>
  <r>
    <x v="0"/>
    <x v="31"/>
    <x v="133"/>
    <n v="66"/>
  </r>
  <r>
    <x v="0"/>
    <x v="31"/>
    <x v="134"/>
    <n v="122"/>
  </r>
  <r>
    <x v="0"/>
    <x v="31"/>
    <x v="135"/>
    <n v="3861"/>
  </r>
  <r>
    <x v="0"/>
    <x v="32"/>
    <x v="136"/>
    <n v="1"/>
  </r>
  <r>
    <x v="0"/>
    <x v="32"/>
    <x v="137"/>
    <n v="3"/>
  </r>
  <r>
    <x v="0"/>
    <x v="32"/>
    <x v="35"/>
    <n v="4"/>
  </r>
  <r>
    <x v="0"/>
    <x v="32"/>
    <x v="138"/>
    <n v="22"/>
  </r>
  <r>
    <x v="0"/>
    <x v="33"/>
    <x v="0"/>
    <n v="1"/>
  </r>
  <r>
    <x v="0"/>
    <x v="33"/>
    <x v="139"/>
    <n v="1"/>
  </r>
  <r>
    <x v="0"/>
    <x v="33"/>
    <x v="140"/>
    <n v="4"/>
  </r>
  <r>
    <x v="0"/>
    <x v="33"/>
    <x v="141"/>
    <n v="8"/>
  </r>
  <r>
    <x v="0"/>
    <x v="33"/>
    <x v="142"/>
    <n v="8"/>
  </r>
  <r>
    <x v="0"/>
    <x v="34"/>
    <x v="143"/>
    <n v="2"/>
  </r>
  <r>
    <x v="0"/>
    <x v="34"/>
    <x v="0"/>
    <n v="3"/>
  </r>
  <r>
    <x v="0"/>
    <x v="34"/>
    <x v="144"/>
    <n v="4"/>
  </r>
  <r>
    <x v="0"/>
    <x v="35"/>
    <x v="0"/>
    <n v="2"/>
  </r>
  <r>
    <x v="0"/>
    <x v="35"/>
    <x v="145"/>
    <n v="3"/>
  </r>
  <r>
    <x v="0"/>
    <x v="35"/>
    <x v="105"/>
    <n v="6"/>
  </r>
  <r>
    <x v="0"/>
    <x v="35"/>
    <x v="146"/>
    <n v="8"/>
  </r>
  <r>
    <x v="0"/>
    <x v="35"/>
    <x v="147"/>
    <n v="11"/>
  </r>
  <r>
    <x v="0"/>
    <x v="35"/>
    <x v="148"/>
    <n v="21"/>
  </r>
  <r>
    <x v="0"/>
    <x v="35"/>
    <x v="149"/>
    <n v="28"/>
  </r>
  <r>
    <x v="0"/>
    <x v="35"/>
    <x v="150"/>
    <n v="59"/>
  </r>
  <r>
    <x v="0"/>
    <x v="35"/>
    <x v="151"/>
    <n v="237"/>
  </r>
  <r>
    <x v="0"/>
    <x v="36"/>
    <x v="152"/>
    <n v="13"/>
  </r>
  <r>
    <x v="0"/>
    <x v="36"/>
    <x v="49"/>
    <n v="14"/>
  </r>
  <r>
    <x v="0"/>
    <x v="36"/>
    <x v="0"/>
    <n v="37"/>
  </r>
  <r>
    <x v="0"/>
    <x v="36"/>
    <x v="153"/>
    <n v="125"/>
  </r>
  <r>
    <x v="0"/>
    <x v="36"/>
    <x v="154"/>
    <n v="267"/>
  </r>
  <r>
    <x v="0"/>
    <x v="36"/>
    <x v="155"/>
    <n v="482"/>
  </r>
  <r>
    <x v="0"/>
    <x v="36"/>
    <x v="156"/>
    <n v="2657"/>
  </r>
  <r>
    <x v="0"/>
    <x v="37"/>
    <x v="157"/>
    <n v="1"/>
  </r>
  <r>
    <x v="0"/>
    <x v="38"/>
    <x v="158"/>
    <n v="1"/>
  </r>
  <r>
    <x v="0"/>
    <x v="38"/>
    <x v="159"/>
    <n v="1"/>
  </r>
  <r>
    <x v="0"/>
    <x v="38"/>
    <x v="35"/>
    <n v="11"/>
  </r>
  <r>
    <x v="0"/>
    <x v="38"/>
    <x v="47"/>
    <n v="18"/>
  </r>
  <r>
    <x v="0"/>
    <x v="38"/>
    <x v="160"/>
    <n v="35"/>
  </r>
  <r>
    <x v="0"/>
    <x v="38"/>
    <x v="161"/>
    <n v="37"/>
  </r>
  <r>
    <x v="0"/>
    <x v="38"/>
    <x v="162"/>
    <n v="184"/>
  </r>
  <r>
    <x v="0"/>
    <x v="38"/>
    <x v="163"/>
    <n v="226"/>
  </r>
  <r>
    <x v="0"/>
    <x v="39"/>
    <x v="164"/>
    <n v="1"/>
  </r>
  <r>
    <x v="0"/>
    <x v="39"/>
    <x v="165"/>
    <n v="2"/>
  </r>
  <r>
    <x v="0"/>
    <x v="39"/>
    <x v="0"/>
    <n v="4"/>
  </r>
  <r>
    <x v="0"/>
    <x v="39"/>
    <x v="166"/>
    <n v="14"/>
  </r>
  <r>
    <x v="0"/>
    <x v="39"/>
    <x v="31"/>
    <n v="28"/>
  </r>
  <r>
    <x v="0"/>
    <x v="39"/>
    <x v="167"/>
    <n v="63"/>
  </r>
  <r>
    <x v="0"/>
    <x v="39"/>
    <x v="168"/>
    <n v="69"/>
  </r>
  <r>
    <x v="0"/>
    <x v="39"/>
    <x v="169"/>
    <n v="83"/>
  </r>
  <r>
    <x v="0"/>
    <x v="39"/>
    <x v="105"/>
    <n v="119"/>
  </r>
  <r>
    <x v="0"/>
    <x v="39"/>
    <x v="59"/>
    <n v="206"/>
  </r>
  <r>
    <x v="0"/>
    <x v="40"/>
    <x v="170"/>
    <n v="2"/>
  </r>
  <r>
    <x v="0"/>
    <x v="40"/>
    <x v="171"/>
    <n v="4"/>
  </r>
  <r>
    <x v="0"/>
    <x v="40"/>
    <x v="172"/>
    <n v="39"/>
  </r>
  <r>
    <x v="1"/>
    <x v="0"/>
    <x v="173"/>
    <n v="2"/>
  </r>
  <r>
    <x v="1"/>
    <x v="0"/>
    <x v="174"/>
    <n v="2"/>
  </r>
  <r>
    <x v="1"/>
    <x v="0"/>
    <x v="0"/>
    <n v="17"/>
  </r>
  <r>
    <x v="1"/>
    <x v="0"/>
    <x v="1"/>
    <n v="35"/>
  </r>
  <r>
    <x v="1"/>
    <x v="1"/>
    <x v="175"/>
    <n v="1"/>
  </r>
  <r>
    <x v="1"/>
    <x v="1"/>
    <x v="176"/>
    <n v="1"/>
  </r>
  <r>
    <x v="1"/>
    <x v="1"/>
    <x v="177"/>
    <n v="1"/>
  </r>
  <r>
    <x v="1"/>
    <x v="1"/>
    <x v="0"/>
    <n v="12"/>
  </r>
  <r>
    <x v="1"/>
    <x v="1"/>
    <x v="3"/>
    <n v="17"/>
  </r>
  <r>
    <x v="1"/>
    <x v="1"/>
    <x v="5"/>
    <n v="21"/>
  </r>
  <r>
    <x v="1"/>
    <x v="1"/>
    <x v="4"/>
    <n v="21"/>
  </r>
  <r>
    <x v="1"/>
    <x v="1"/>
    <x v="7"/>
    <n v="42"/>
  </r>
  <r>
    <x v="1"/>
    <x v="1"/>
    <x v="6"/>
    <n v="50"/>
  </r>
  <r>
    <x v="1"/>
    <x v="1"/>
    <x v="9"/>
    <n v="90"/>
  </r>
  <r>
    <x v="1"/>
    <x v="1"/>
    <x v="8"/>
    <n v="141"/>
  </r>
  <r>
    <x v="1"/>
    <x v="1"/>
    <x v="11"/>
    <n v="144"/>
  </r>
  <r>
    <x v="1"/>
    <x v="1"/>
    <x v="10"/>
    <n v="196"/>
  </r>
  <r>
    <x v="1"/>
    <x v="1"/>
    <x v="12"/>
    <n v="233"/>
  </r>
  <r>
    <x v="1"/>
    <x v="1"/>
    <x v="13"/>
    <n v="245"/>
  </r>
  <r>
    <x v="1"/>
    <x v="1"/>
    <x v="14"/>
    <n v="301"/>
  </r>
  <r>
    <x v="1"/>
    <x v="1"/>
    <x v="15"/>
    <n v="351"/>
  </r>
  <r>
    <x v="1"/>
    <x v="1"/>
    <x v="17"/>
    <n v="911"/>
  </r>
  <r>
    <x v="1"/>
    <x v="1"/>
    <x v="16"/>
    <n v="1192"/>
  </r>
  <r>
    <x v="1"/>
    <x v="1"/>
    <x v="18"/>
    <n v="1350"/>
  </r>
  <r>
    <x v="1"/>
    <x v="1"/>
    <x v="2"/>
    <n v="1384"/>
  </r>
  <r>
    <x v="1"/>
    <x v="2"/>
    <x v="178"/>
    <n v="1"/>
  </r>
  <r>
    <x v="1"/>
    <x v="2"/>
    <x v="20"/>
    <n v="1"/>
  </r>
  <r>
    <x v="1"/>
    <x v="2"/>
    <x v="21"/>
    <n v="1"/>
  </r>
  <r>
    <x v="1"/>
    <x v="2"/>
    <x v="19"/>
    <n v="4"/>
  </r>
  <r>
    <x v="1"/>
    <x v="2"/>
    <x v="22"/>
    <n v="6"/>
  </r>
  <r>
    <x v="1"/>
    <x v="2"/>
    <x v="0"/>
    <n v="15"/>
  </r>
  <r>
    <x v="1"/>
    <x v="2"/>
    <x v="23"/>
    <n v="16"/>
  </r>
  <r>
    <x v="1"/>
    <x v="2"/>
    <x v="24"/>
    <n v="22"/>
  </r>
  <r>
    <x v="1"/>
    <x v="2"/>
    <x v="26"/>
    <n v="22"/>
  </r>
  <r>
    <x v="1"/>
    <x v="2"/>
    <x v="27"/>
    <n v="26"/>
  </r>
  <r>
    <x v="1"/>
    <x v="2"/>
    <x v="25"/>
    <n v="31"/>
  </r>
  <r>
    <x v="1"/>
    <x v="2"/>
    <x v="29"/>
    <n v="39"/>
  </r>
  <r>
    <x v="1"/>
    <x v="2"/>
    <x v="28"/>
    <n v="58"/>
  </r>
  <r>
    <x v="1"/>
    <x v="2"/>
    <x v="31"/>
    <n v="137"/>
  </r>
  <r>
    <x v="1"/>
    <x v="2"/>
    <x v="32"/>
    <n v="154"/>
  </r>
  <r>
    <x v="1"/>
    <x v="2"/>
    <x v="33"/>
    <n v="171"/>
  </r>
  <r>
    <x v="1"/>
    <x v="2"/>
    <x v="30"/>
    <n v="176"/>
  </r>
  <r>
    <x v="1"/>
    <x v="2"/>
    <x v="34"/>
    <n v="309"/>
  </r>
  <r>
    <x v="1"/>
    <x v="2"/>
    <x v="35"/>
    <n v="538"/>
  </r>
  <r>
    <x v="1"/>
    <x v="2"/>
    <x v="36"/>
    <n v="587"/>
  </r>
  <r>
    <x v="1"/>
    <x v="2"/>
    <x v="37"/>
    <n v="729"/>
  </r>
  <r>
    <x v="1"/>
    <x v="41"/>
    <x v="105"/>
    <n v="1"/>
  </r>
  <r>
    <x v="1"/>
    <x v="41"/>
    <x v="179"/>
    <n v="2"/>
  </r>
  <r>
    <x v="1"/>
    <x v="3"/>
    <x v="116"/>
    <n v="1"/>
  </r>
  <r>
    <x v="1"/>
    <x v="3"/>
    <x v="38"/>
    <n v="5"/>
  </r>
  <r>
    <x v="1"/>
    <x v="3"/>
    <x v="40"/>
    <n v="19"/>
  </r>
  <r>
    <x v="1"/>
    <x v="3"/>
    <x v="0"/>
    <n v="20"/>
  </r>
  <r>
    <x v="1"/>
    <x v="3"/>
    <x v="39"/>
    <n v="96"/>
  </r>
  <r>
    <x v="1"/>
    <x v="3"/>
    <x v="41"/>
    <n v="170"/>
  </r>
  <r>
    <x v="1"/>
    <x v="3"/>
    <x v="42"/>
    <n v="210"/>
  </r>
  <r>
    <x v="1"/>
    <x v="3"/>
    <x v="43"/>
    <n v="346"/>
  </r>
  <r>
    <x v="1"/>
    <x v="3"/>
    <x v="44"/>
    <n v="669"/>
  </r>
  <r>
    <x v="1"/>
    <x v="3"/>
    <x v="45"/>
    <n v="3037"/>
  </r>
  <r>
    <x v="1"/>
    <x v="3"/>
    <x v="46"/>
    <n v="5028"/>
  </r>
  <r>
    <x v="1"/>
    <x v="4"/>
    <x v="180"/>
    <n v="1"/>
  </r>
  <r>
    <x v="1"/>
    <x v="5"/>
    <x v="48"/>
    <n v="1"/>
  </r>
  <r>
    <x v="1"/>
    <x v="5"/>
    <x v="181"/>
    <n v="1"/>
  </r>
  <r>
    <x v="1"/>
    <x v="5"/>
    <x v="49"/>
    <n v="4"/>
  </r>
  <r>
    <x v="1"/>
    <x v="6"/>
    <x v="51"/>
    <n v="20"/>
  </r>
  <r>
    <x v="1"/>
    <x v="7"/>
    <x v="182"/>
    <n v="1"/>
  </r>
  <r>
    <x v="1"/>
    <x v="7"/>
    <x v="52"/>
    <n v="1"/>
  </r>
  <r>
    <x v="1"/>
    <x v="7"/>
    <x v="183"/>
    <n v="5"/>
  </r>
  <r>
    <x v="1"/>
    <x v="8"/>
    <x v="184"/>
    <n v="1"/>
  </r>
  <r>
    <x v="1"/>
    <x v="9"/>
    <x v="54"/>
    <n v="3"/>
  </r>
  <r>
    <x v="1"/>
    <x v="10"/>
    <x v="0"/>
    <n v="7"/>
  </r>
  <r>
    <x v="1"/>
    <x v="10"/>
    <x v="55"/>
    <n v="94"/>
  </r>
  <r>
    <x v="1"/>
    <x v="10"/>
    <x v="56"/>
    <n v="718"/>
  </r>
  <r>
    <x v="1"/>
    <x v="10"/>
    <x v="57"/>
    <n v="980"/>
  </r>
  <r>
    <x v="1"/>
    <x v="10"/>
    <x v="58"/>
    <n v="2790"/>
  </r>
  <r>
    <x v="1"/>
    <x v="11"/>
    <x v="59"/>
    <n v="3"/>
  </r>
  <r>
    <x v="1"/>
    <x v="12"/>
    <x v="0"/>
    <n v="2"/>
  </r>
  <r>
    <x v="1"/>
    <x v="12"/>
    <x v="60"/>
    <n v="5"/>
  </r>
  <r>
    <x v="1"/>
    <x v="12"/>
    <x v="61"/>
    <n v="14"/>
  </r>
  <r>
    <x v="1"/>
    <x v="12"/>
    <x v="62"/>
    <n v="16"/>
  </r>
  <r>
    <x v="1"/>
    <x v="12"/>
    <x v="63"/>
    <n v="21"/>
  </r>
  <r>
    <x v="1"/>
    <x v="12"/>
    <x v="21"/>
    <n v="34"/>
  </r>
  <r>
    <x v="1"/>
    <x v="12"/>
    <x v="64"/>
    <n v="55"/>
  </r>
  <r>
    <x v="1"/>
    <x v="12"/>
    <x v="65"/>
    <n v="65"/>
  </r>
  <r>
    <x v="1"/>
    <x v="12"/>
    <x v="66"/>
    <n v="70"/>
  </r>
  <r>
    <x v="1"/>
    <x v="12"/>
    <x v="67"/>
    <n v="471"/>
  </r>
  <r>
    <x v="1"/>
    <x v="12"/>
    <x v="68"/>
    <n v="750"/>
  </r>
  <r>
    <x v="1"/>
    <x v="13"/>
    <x v="0"/>
    <n v="3"/>
  </r>
  <r>
    <x v="1"/>
    <x v="13"/>
    <x v="70"/>
    <n v="7"/>
  </r>
  <r>
    <x v="1"/>
    <x v="13"/>
    <x v="69"/>
    <n v="10"/>
  </r>
  <r>
    <x v="1"/>
    <x v="13"/>
    <x v="61"/>
    <n v="17"/>
  </r>
  <r>
    <x v="1"/>
    <x v="13"/>
    <x v="71"/>
    <n v="21"/>
  </r>
  <r>
    <x v="1"/>
    <x v="13"/>
    <x v="72"/>
    <n v="40"/>
  </r>
  <r>
    <x v="1"/>
    <x v="13"/>
    <x v="73"/>
    <n v="54"/>
  </r>
  <r>
    <x v="1"/>
    <x v="13"/>
    <x v="74"/>
    <n v="108"/>
  </r>
  <r>
    <x v="1"/>
    <x v="13"/>
    <x v="75"/>
    <n v="203"/>
  </r>
  <r>
    <x v="1"/>
    <x v="13"/>
    <x v="76"/>
    <n v="618"/>
  </r>
  <r>
    <x v="1"/>
    <x v="14"/>
    <x v="79"/>
    <n v="5"/>
  </r>
  <r>
    <x v="1"/>
    <x v="42"/>
    <x v="105"/>
    <n v="1"/>
  </r>
  <r>
    <x v="1"/>
    <x v="15"/>
    <x v="185"/>
    <n v="1"/>
  </r>
  <r>
    <x v="1"/>
    <x v="15"/>
    <x v="0"/>
    <n v="6"/>
  </r>
  <r>
    <x v="1"/>
    <x v="15"/>
    <x v="59"/>
    <n v="8"/>
  </r>
  <r>
    <x v="1"/>
    <x v="15"/>
    <x v="81"/>
    <n v="28"/>
  </r>
  <r>
    <x v="1"/>
    <x v="15"/>
    <x v="82"/>
    <n v="140"/>
  </r>
  <r>
    <x v="1"/>
    <x v="15"/>
    <x v="83"/>
    <n v="780"/>
  </r>
  <r>
    <x v="1"/>
    <x v="15"/>
    <x v="84"/>
    <n v="1070"/>
  </r>
  <r>
    <x v="1"/>
    <x v="15"/>
    <x v="85"/>
    <n v="1471"/>
  </r>
  <r>
    <x v="1"/>
    <x v="15"/>
    <x v="86"/>
    <n v="4381"/>
  </r>
  <r>
    <x v="1"/>
    <x v="16"/>
    <x v="59"/>
    <n v="2"/>
  </r>
  <r>
    <x v="1"/>
    <x v="18"/>
    <x v="87"/>
    <n v="4"/>
  </r>
  <r>
    <x v="1"/>
    <x v="18"/>
    <x v="88"/>
    <n v="8"/>
  </r>
  <r>
    <x v="1"/>
    <x v="18"/>
    <x v="0"/>
    <n v="9"/>
  </r>
  <r>
    <x v="1"/>
    <x v="18"/>
    <x v="35"/>
    <n v="35"/>
  </r>
  <r>
    <x v="1"/>
    <x v="18"/>
    <x v="89"/>
    <n v="112"/>
  </r>
  <r>
    <x v="1"/>
    <x v="18"/>
    <x v="49"/>
    <n v="207"/>
  </r>
  <r>
    <x v="1"/>
    <x v="19"/>
    <x v="105"/>
    <n v="1"/>
  </r>
  <r>
    <x v="1"/>
    <x v="19"/>
    <x v="91"/>
    <n v="16"/>
  </r>
  <r>
    <x v="1"/>
    <x v="19"/>
    <x v="93"/>
    <n v="40"/>
  </r>
  <r>
    <x v="1"/>
    <x v="19"/>
    <x v="0"/>
    <n v="52"/>
  </r>
  <r>
    <x v="1"/>
    <x v="19"/>
    <x v="92"/>
    <n v="56"/>
  </r>
  <r>
    <x v="1"/>
    <x v="19"/>
    <x v="94"/>
    <n v="120"/>
  </r>
  <r>
    <x v="1"/>
    <x v="19"/>
    <x v="95"/>
    <n v="137"/>
  </r>
  <r>
    <x v="1"/>
    <x v="19"/>
    <x v="96"/>
    <n v="172"/>
  </r>
  <r>
    <x v="1"/>
    <x v="19"/>
    <x v="97"/>
    <n v="234"/>
  </r>
  <r>
    <x v="1"/>
    <x v="19"/>
    <x v="98"/>
    <n v="397"/>
  </r>
  <r>
    <x v="1"/>
    <x v="19"/>
    <x v="99"/>
    <n v="1111"/>
  </r>
  <r>
    <x v="1"/>
    <x v="19"/>
    <x v="100"/>
    <n v="8094"/>
  </r>
  <r>
    <x v="1"/>
    <x v="19"/>
    <x v="101"/>
    <n v="8981"/>
  </r>
  <r>
    <x v="1"/>
    <x v="20"/>
    <x v="103"/>
    <n v="1"/>
  </r>
  <r>
    <x v="1"/>
    <x v="20"/>
    <x v="0"/>
    <n v="3"/>
  </r>
  <r>
    <x v="1"/>
    <x v="20"/>
    <x v="104"/>
    <n v="32"/>
  </r>
  <r>
    <x v="1"/>
    <x v="21"/>
    <x v="105"/>
    <n v="2"/>
  </r>
  <r>
    <x v="1"/>
    <x v="21"/>
    <x v="59"/>
    <n v="19"/>
  </r>
  <r>
    <x v="1"/>
    <x v="22"/>
    <x v="0"/>
    <n v="2"/>
  </r>
  <r>
    <x v="1"/>
    <x v="22"/>
    <x v="106"/>
    <n v="4"/>
  </r>
  <r>
    <x v="1"/>
    <x v="23"/>
    <x v="87"/>
    <n v="2"/>
  </r>
  <r>
    <x v="1"/>
    <x v="23"/>
    <x v="108"/>
    <n v="10"/>
  </r>
  <r>
    <x v="1"/>
    <x v="23"/>
    <x v="109"/>
    <n v="50"/>
  </r>
  <r>
    <x v="1"/>
    <x v="23"/>
    <x v="0"/>
    <n v="66"/>
  </r>
  <r>
    <x v="1"/>
    <x v="23"/>
    <x v="110"/>
    <n v="77"/>
  </r>
  <r>
    <x v="1"/>
    <x v="23"/>
    <x v="111"/>
    <n v="202"/>
  </r>
  <r>
    <x v="1"/>
    <x v="23"/>
    <x v="112"/>
    <n v="236"/>
  </r>
  <r>
    <x v="1"/>
    <x v="23"/>
    <x v="113"/>
    <n v="761"/>
  </r>
  <r>
    <x v="1"/>
    <x v="23"/>
    <x v="114"/>
    <n v="1621"/>
  </r>
  <r>
    <x v="1"/>
    <x v="23"/>
    <x v="90"/>
    <n v="1729"/>
  </r>
  <r>
    <x v="1"/>
    <x v="23"/>
    <x v="115"/>
    <n v="3958"/>
  </r>
  <r>
    <x v="1"/>
    <x v="23"/>
    <x v="116"/>
    <n v="7391"/>
  </r>
  <r>
    <x v="1"/>
    <x v="24"/>
    <x v="186"/>
    <n v="1"/>
  </r>
  <r>
    <x v="1"/>
    <x v="24"/>
    <x v="187"/>
    <n v="1"/>
  </r>
  <r>
    <x v="1"/>
    <x v="24"/>
    <x v="117"/>
    <n v="4"/>
  </r>
  <r>
    <x v="1"/>
    <x v="24"/>
    <x v="118"/>
    <n v="48"/>
  </r>
  <r>
    <x v="1"/>
    <x v="25"/>
    <x v="0"/>
    <n v="1"/>
  </r>
  <r>
    <x v="1"/>
    <x v="25"/>
    <x v="188"/>
    <n v="1"/>
  </r>
  <r>
    <x v="1"/>
    <x v="26"/>
    <x v="120"/>
    <n v="4"/>
  </r>
  <r>
    <x v="1"/>
    <x v="26"/>
    <x v="105"/>
    <n v="4"/>
  </r>
  <r>
    <x v="1"/>
    <x v="26"/>
    <x v="59"/>
    <n v="4"/>
  </r>
  <r>
    <x v="1"/>
    <x v="27"/>
    <x v="121"/>
    <n v="8"/>
  </r>
  <r>
    <x v="1"/>
    <x v="27"/>
    <x v="0"/>
    <n v="18"/>
  </r>
  <r>
    <x v="1"/>
    <x v="27"/>
    <x v="122"/>
    <n v="256"/>
  </r>
  <r>
    <x v="1"/>
    <x v="27"/>
    <x v="123"/>
    <n v="790"/>
  </r>
  <r>
    <x v="1"/>
    <x v="27"/>
    <x v="124"/>
    <n v="3095"/>
  </r>
  <r>
    <x v="1"/>
    <x v="27"/>
    <x v="125"/>
    <n v="11512"/>
  </r>
  <r>
    <x v="1"/>
    <x v="43"/>
    <x v="189"/>
    <n v="1"/>
  </r>
  <r>
    <x v="1"/>
    <x v="28"/>
    <x v="54"/>
    <n v="129"/>
  </r>
  <r>
    <x v="1"/>
    <x v="29"/>
    <x v="0"/>
    <n v="1"/>
  </r>
  <r>
    <x v="1"/>
    <x v="29"/>
    <x v="126"/>
    <n v="1"/>
  </r>
  <r>
    <x v="1"/>
    <x v="29"/>
    <x v="35"/>
    <n v="2"/>
  </r>
  <r>
    <x v="1"/>
    <x v="29"/>
    <x v="112"/>
    <n v="4"/>
  </r>
  <r>
    <x v="1"/>
    <x v="29"/>
    <x v="128"/>
    <n v="16"/>
  </r>
  <r>
    <x v="1"/>
    <x v="29"/>
    <x v="130"/>
    <n v="16"/>
  </r>
  <r>
    <x v="1"/>
    <x v="29"/>
    <x v="131"/>
    <n v="20"/>
  </r>
  <r>
    <x v="1"/>
    <x v="31"/>
    <x v="132"/>
    <n v="7"/>
  </r>
  <r>
    <x v="1"/>
    <x v="31"/>
    <x v="0"/>
    <n v="9"/>
  </r>
  <r>
    <x v="1"/>
    <x v="31"/>
    <x v="133"/>
    <n v="57"/>
  </r>
  <r>
    <x v="1"/>
    <x v="31"/>
    <x v="134"/>
    <n v="93"/>
  </r>
  <r>
    <x v="1"/>
    <x v="31"/>
    <x v="135"/>
    <n v="4070"/>
  </r>
  <r>
    <x v="1"/>
    <x v="32"/>
    <x v="136"/>
    <n v="1"/>
  </r>
  <r>
    <x v="1"/>
    <x v="32"/>
    <x v="137"/>
    <n v="3"/>
  </r>
  <r>
    <x v="1"/>
    <x v="32"/>
    <x v="138"/>
    <n v="16"/>
  </r>
  <r>
    <x v="1"/>
    <x v="33"/>
    <x v="190"/>
    <n v="1"/>
  </r>
  <r>
    <x v="1"/>
    <x v="33"/>
    <x v="191"/>
    <n v="1"/>
  </r>
  <r>
    <x v="1"/>
    <x v="33"/>
    <x v="139"/>
    <n v="2"/>
  </r>
  <r>
    <x v="1"/>
    <x v="33"/>
    <x v="140"/>
    <n v="2"/>
  </r>
  <r>
    <x v="1"/>
    <x v="33"/>
    <x v="142"/>
    <n v="3"/>
  </r>
  <r>
    <x v="1"/>
    <x v="33"/>
    <x v="141"/>
    <n v="10"/>
  </r>
  <r>
    <x v="1"/>
    <x v="34"/>
    <x v="143"/>
    <n v="1"/>
  </r>
  <r>
    <x v="1"/>
    <x v="34"/>
    <x v="144"/>
    <n v="2"/>
  </r>
  <r>
    <x v="1"/>
    <x v="35"/>
    <x v="0"/>
    <n v="1"/>
  </r>
  <r>
    <x v="1"/>
    <x v="35"/>
    <x v="49"/>
    <n v="1"/>
  </r>
  <r>
    <x v="1"/>
    <x v="35"/>
    <x v="192"/>
    <n v="1"/>
  </r>
  <r>
    <x v="1"/>
    <x v="35"/>
    <x v="193"/>
    <n v="1"/>
  </r>
  <r>
    <x v="1"/>
    <x v="35"/>
    <x v="145"/>
    <n v="4"/>
  </r>
  <r>
    <x v="1"/>
    <x v="35"/>
    <x v="146"/>
    <n v="7"/>
  </r>
  <r>
    <x v="1"/>
    <x v="35"/>
    <x v="147"/>
    <n v="8"/>
  </r>
  <r>
    <x v="1"/>
    <x v="35"/>
    <x v="105"/>
    <n v="11"/>
  </r>
  <r>
    <x v="1"/>
    <x v="35"/>
    <x v="148"/>
    <n v="14"/>
  </r>
  <r>
    <x v="1"/>
    <x v="35"/>
    <x v="149"/>
    <n v="58"/>
  </r>
  <r>
    <x v="1"/>
    <x v="35"/>
    <x v="150"/>
    <n v="92"/>
  </r>
  <r>
    <x v="1"/>
    <x v="35"/>
    <x v="151"/>
    <n v="274"/>
  </r>
  <r>
    <x v="1"/>
    <x v="36"/>
    <x v="49"/>
    <n v="17"/>
  </r>
  <r>
    <x v="1"/>
    <x v="36"/>
    <x v="0"/>
    <n v="32"/>
  </r>
  <r>
    <x v="1"/>
    <x v="36"/>
    <x v="152"/>
    <n v="36"/>
  </r>
  <r>
    <x v="1"/>
    <x v="36"/>
    <x v="154"/>
    <n v="271"/>
  </r>
  <r>
    <x v="1"/>
    <x v="36"/>
    <x v="153"/>
    <n v="308"/>
  </r>
  <r>
    <x v="1"/>
    <x v="36"/>
    <x v="155"/>
    <n v="656"/>
  </r>
  <r>
    <x v="1"/>
    <x v="36"/>
    <x v="156"/>
    <n v="3228"/>
  </r>
  <r>
    <x v="1"/>
    <x v="38"/>
    <x v="0"/>
    <n v="1"/>
  </r>
  <r>
    <x v="1"/>
    <x v="38"/>
    <x v="159"/>
    <n v="2"/>
  </r>
  <r>
    <x v="1"/>
    <x v="38"/>
    <x v="194"/>
    <n v="2"/>
  </r>
  <r>
    <x v="1"/>
    <x v="38"/>
    <x v="162"/>
    <n v="3"/>
  </r>
  <r>
    <x v="1"/>
    <x v="38"/>
    <x v="160"/>
    <n v="14"/>
  </r>
  <r>
    <x v="1"/>
    <x v="38"/>
    <x v="35"/>
    <n v="15"/>
  </r>
  <r>
    <x v="1"/>
    <x v="38"/>
    <x v="47"/>
    <n v="24"/>
  </r>
  <r>
    <x v="1"/>
    <x v="38"/>
    <x v="161"/>
    <n v="60"/>
  </r>
  <r>
    <x v="1"/>
    <x v="38"/>
    <x v="163"/>
    <n v="304"/>
  </r>
  <r>
    <x v="1"/>
    <x v="39"/>
    <x v="167"/>
    <n v="1"/>
  </r>
  <r>
    <x v="1"/>
    <x v="39"/>
    <x v="168"/>
    <n v="4"/>
  </r>
  <r>
    <x v="1"/>
    <x v="39"/>
    <x v="105"/>
    <n v="7"/>
  </r>
  <r>
    <x v="1"/>
    <x v="39"/>
    <x v="195"/>
    <n v="19"/>
  </r>
  <r>
    <x v="1"/>
    <x v="39"/>
    <x v="196"/>
    <n v="27"/>
  </r>
  <r>
    <x v="1"/>
    <x v="39"/>
    <x v="164"/>
    <n v="45"/>
  </r>
  <r>
    <x v="1"/>
    <x v="39"/>
    <x v="197"/>
    <n v="76"/>
  </r>
  <r>
    <x v="1"/>
    <x v="39"/>
    <x v="198"/>
    <n v="110"/>
  </r>
  <r>
    <x v="1"/>
    <x v="39"/>
    <x v="31"/>
    <n v="110"/>
  </r>
  <r>
    <x v="1"/>
    <x v="39"/>
    <x v="59"/>
    <n v="125"/>
  </r>
  <r>
    <x v="1"/>
    <x v="39"/>
    <x v="199"/>
    <n v="130"/>
  </r>
  <r>
    <x v="1"/>
    <x v="40"/>
    <x v="170"/>
    <n v="5"/>
  </r>
  <r>
    <x v="1"/>
    <x v="40"/>
    <x v="172"/>
    <n v="44"/>
  </r>
  <r>
    <x v="2"/>
    <x v="0"/>
    <x v="189"/>
    <n v="1"/>
  </r>
  <r>
    <x v="2"/>
    <x v="0"/>
    <x v="173"/>
    <n v="6"/>
  </r>
  <r>
    <x v="2"/>
    <x v="0"/>
    <x v="1"/>
    <n v="18"/>
  </r>
  <r>
    <x v="2"/>
    <x v="0"/>
    <x v="0"/>
    <n v="26"/>
  </r>
  <r>
    <x v="2"/>
    <x v="1"/>
    <x v="3"/>
    <n v="12"/>
  </r>
  <r>
    <x v="2"/>
    <x v="1"/>
    <x v="0"/>
    <n v="13"/>
  </r>
  <r>
    <x v="2"/>
    <x v="1"/>
    <x v="4"/>
    <n v="15"/>
  </r>
  <r>
    <x v="2"/>
    <x v="1"/>
    <x v="5"/>
    <n v="20"/>
  </r>
  <r>
    <x v="2"/>
    <x v="1"/>
    <x v="7"/>
    <n v="32"/>
  </r>
  <r>
    <x v="2"/>
    <x v="1"/>
    <x v="6"/>
    <n v="37"/>
  </r>
  <r>
    <x v="2"/>
    <x v="1"/>
    <x v="9"/>
    <n v="102"/>
  </r>
  <r>
    <x v="2"/>
    <x v="1"/>
    <x v="8"/>
    <n v="121"/>
  </r>
  <r>
    <x v="2"/>
    <x v="1"/>
    <x v="11"/>
    <n v="162"/>
  </r>
  <r>
    <x v="2"/>
    <x v="1"/>
    <x v="12"/>
    <n v="173"/>
  </r>
  <r>
    <x v="2"/>
    <x v="1"/>
    <x v="10"/>
    <n v="208"/>
  </r>
  <r>
    <x v="2"/>
    <x v="1"/>
    <x v="13"/>
    <n v="237"/>
  </r>
  <r>
    <x v="2"/>
    <x v="1"/>
    <x v="14"/>
    <n v="273"/>
  </r>
  <r>
    <x v="2"/>
    <x v="1"/>
    <x v="15"/>
    <n v="278"/>
  </r>
  <r>
    <x v="2"/>
    <x v="1"/>
    <x v="17"/>
    <n v="948"/>
  </r>
  <r>
    <x v="2"/>
    <x v="1"/>
    <x v="16"/>
    <n v="973"/>
  </r>
  <r>
    <x v="2"/>
    <x v="1"/>
    <x v="18"/>
    <n v="1080"/>
  </r>
  <r>
    <x v="2"/>
    <x v="1"/>
    <x v="2"/>
    <n v="1247"/>
  </r>
  <r>
    <x v="2"/>
    <x v="2"/>
    <x v="19"/>
    <n v="2"/>
  </r>
  <r>
    <x v="2"/>
    <x v="2"/>
    <x v="20"/>
    <n v="2"/>
  </r>
  <r>
    <x v="2"/>
    <x v="2"/>
    <x v="21"/>
    <n v="4"/>
  </r>
  <r>
    <x v="2"/>
    <x v="2"/>
    <x v="0"/>
    <n v="6"/>
  </r>
  <r>
    <x v="2"/>
    <x v="2"/>
    <x v="22"/>
    <n v="8"/>
  </r>
  <r>
    <x v="2"/>
    <x v="2"/>
    <x v="23"/>
    <n v="10"/>
  </r>
  <r>
    <x v="2"/>
    <x v="2"/>
    <x v="27"/>
    <n v="13"/>
  </r>
  <r>
    <x v="2"/>
    <x v="2"/>
    <x v="26"/>
    <n v="22"/>
  </r>
  <r>
    <x v="2"/>
    <x v="2"/>
    <x v="24"/>
    <n v="24"/>
  </r>
  <r>
    <x v="2"/>
    <x v="2"/>
    <x v="25"/>
    <n v="34"/>
  </r>
  <r>
    <x v="2"/>
    <x v="2"/>
    <x v="29"/>
    <n v="51"/>
  </r>
  <r>
    <x v="2"/>
    <x v="2"/>
    <x v="28"/>
    <n v="55"/>
  </r>
  <r>
    <x v="2"/>
    <x v="2"/>
    <x v="31"/>
    <n v="128"/>
  </r>
  <r>
    <x v="2"/>
    <x v="2"/>
    <x v="30"/>
    <n v="128"/>
  </r>
  <r>
    <x v="2"/>
    <x v="2"/>
    <x v="32"/>
    <n v="151"/>
  </r>
  <r>
    <x v="2"/>
    <x v="2"/>
    <x v="33"/>
    <n v="157"/>
  </r>
  <r>
    <x v="2"/>
    <x v="2"/>
    <x v="34"/>
    <n v="364"/>
  </r>
  <r>
    <x v="2"/>
    <x v="2"/>
    <x v="35"/>
    <n v="468"/>
  </r>
  <r>
    <x v="2"/>
    <x v="2"/>
    <x v="36"/>
    <n v="514"/>
  </r>
  <r>
    <x v="2"/>
    <x v="2"/>
    <x v="37"/>
    <n v="631"/>
  </r>
  <r>
    <x v="2"/>
    <x v="3"/>
    <x v="40"/>
    <n v="3"/>
  </r>
  <r>
    <x v="2"/>
    <x v="3"/>
    <x v="38"/>
    <n v="3"/>
  </r>
  <r>
    <x v="2"/>
    <x v="3"/>
    <x v="0"/>
    <n v="14"/>
  </r>
  <r>
    <x v="2"/>
    <x v="3"/>
    <x v="39"/>
    <n v="64"/>
  </r>
  <r>
    <x v="2"/>
    <x v="3"/>
    <x v="41"/>
    <n v="131"/>
  </r>
  <r>
    <x v="2"/>
    <x v="3"/>
    <x v="42"/>
    <n v="201"/>
  </r>
  <r>
    <x v="2"/>
    <x v="3"/>
    <x v="43"/>
    <n v="272"/>
  </r>
  <r>
    <x v="2"/>
    <x v="3"/>
    <x v="44"/>
    <n v="624"/>
  </r>
  <r>
    <x v="2"/>
    <x v="3"/>
    <x v="45"/>
    <n v="2462"/>
  </r>
  <r>
    <x v="2"/>
    <x v="3"/>
    <x v="46"/>
    <n v="3658"/>
  </r>
  <r>
    <x v="2"/>
    <x v="5"/>
    <x v="48"/>
    <n v="1"/>
  </r>
  <r>
    <x v="2"/>
    <x v="5"/>
    <x v="200"/>
    <n v="1"/>
  </r>
  <r>
    <x v="2"/>
    <x v="5"/>
    <x v="49"/>
    <n v="5"/>
  </r>
  <r>
    <x v="2"/>
    <x v="6"/>
    <x v="51"/>
    <n v="14"/>
  </r>
  <r>
    <x v="2"/>
    <x v="7"/>
    <x v="183"/>
    <n v="1"/>
  </r>
  <r>
    <x v="2"/>
    <x v="7"/>
    <x v="35"/>
    <n v="1"/>
  </r>
  <r>
    <x v="2"/>
    <x v="8"/>
    <x v="201"/>
    <n v="1"/>
  </r>
  <r>
    <x v="2"/>
    <x v="8"/>
    <x v="130"/>
    <n v="1"/>
  </r>
  <r>
    <x v="2"/>
    <x v="8"/>
    <x v="35"/>
    <n v="2"/>
  </r>
  <r>
    <x v="2"/>
    <x v="8"/>
    <x v="184"/>
    <n v="3"/>
  </r>
  <r>
    <x v="2"/>
    <x v="9"/>
    <x v="54"/>
    <n v="2"/>
  </r>
  <r>
    <x v="2"/>
    <x v="10"/>
    <x v="0"/>
    <n v="11"/>
  </r>
  <r>
    <x v="2"/>
    <x v="10"/>
    <x v="55"/>
    <n v="52"/>
  </r>
  <r>
    <x v="2"/>
    <x v="10"/>
    <x v="57"/>
    <n v="643"/>
  </r>
  <r>
    <x v="2"/>
    <x v="10"/>
    <x v="56"/>
    <n v="678"/>
  </r>
  <r>
    <x v="2"/>
    <x v="10"/>
    <x v="58"/>
    <n v="2821"/>
  </r>
  <r>
    <x v="2"/>
    <x v="11"/>
    <x v="202"/>
    <n v="1"/>
  </r>
  <r>
    <x v="2"/>
    <x v="11"/>
    <x v="112"/>
    <n v="1"/>
  </r>
  <r>
    <x v="2"/>
    <x v="11"/>
    <x v="59"/>
    <n v="3"/>
  </r>
  <r>
    <x v="2"/>
    <x v="12"/>
    <x v="0"/>
    <n v="1"/>
  </r>
  <r>
    <x v="2"/>
    <x v="12"/>
    <x v="60"/>
    <n v="1"/>
  </r>
  <r>
    <x v="2"/>
    <x v="12"/>
    <x v="61"/>
    <n v="18"/>
  </r>
  <r>
    <x v="2"/>
    <x v="12"/>
    <x v="63"/>
    <n v="22"/>
  </r>
  <r>
    <x v="2"/>
    <x v="12"/>
    <x v="62"/>
    <n v="27"/>
  </r>
  <r>
    <x v="2"/>
    <x v="12"/>
    <x v="21"/>
    <n v="28"/>
  </r>
  <r>
    <x v="2"/>
    <x v="12"/>
    <x v="64"/>
    <n v="38"/>
  </r>
  <r>
    <x v="2"/>
    <x v="12"/>
    <x v="65"/>
    <n v="51"/>
  </r>
  <r>
    <x v="2"/>
    <x v="12"/>
    <x v="66"/>
    <n v="67"/>
  </r>
  <r>
    <x v="2"/>
    <x v="12"/>
    <x v="67"/>
    <n v="345"/>
  </r>
  <r>
    <x v="2"/>
    <x v="12"/>
    <x v="68"/>
    <n v="608"/>
  </r>
  <r>
    <x v="2"/>
    <x v="13"/>
    <x v="0"/>
    <n v="3"/>
  </r>
  <r>
    <x v="2"/>
    <x v="13"/>
    <x v="70"/>
    <n v="5"/>
  </r>
  <r>
    <x v="2"/>
    <x v="13"/>
    <x v="71"/>
    <n v="14"/>
  </r>
  <r>
    <x v="2"/>
    <x v="13"/>
    <x v="61"/>
    <n v="14"/>
  </r>
  <r>
    <x v="2"/>
    <x v="13"/>
    <x v="72"/>
    <n v="16"/>
  </r>
  <r>
    <x v="2"/>
    <x v="13"/>
    <x v="73"/>
    <n v="36"/>
  </r>
  <r>
    <x v="2"/>
    <x v="13"/>
    <x v="74"/>
    <n v="70"/>
  </r>
  <r>
    <x v="2"/>
    <x v="13"/>
    <x v="75"/>
    <n v="175"/>
  </r>
  <r>
    <x v="2"/>
    <x v="13"/>
    <x v="76"/>
    <n v="462"/>
  </r>
  <r>
    <x v="2"/>
    <x v="14"/>
    <x v="79"/>
    <n v="1"/>
  </r>
  <r>
    <x v="2"/>
    <x v="14"/>
    <x v="77"/>
    <n v="5"/>
  </r>
  <r>
    <x v="2"/>
    <x v="15"/>
    <x v="59"/>
    <n v="10"/>
  </r>
  <r>
    <x v="2"/>
    <x v="15"/>
    <x v="0"/>
    <n v="11"/>
  </r>
  <r>
    <x v="2"/>
    <x v="15"/>
    <x v="81"/>
    <n v="30"/>
  </r>
  <r>
    <x v="2"/>
    <x v="15"/>
    <x v="82"/>
    <n v="83"/>
  </r>
  <r>
    <x v="2"/>
    <x v="15"/>
    <x v="83"/>
    <n v="728"/>
  </r>
  <r>
    <x v="2"/>
    <x v="15"/>
    <x v="84"/>
    <n v="1160"/>
  </r>
  <r>
    <x v="2"/>
    <x v="15"/>
    <x v="85"/>
    <n v="1261"/>
  </r>
  <r>
    <x v="2"/>
    <x v="15"/>
    <x v="86"/>
    <n v="4285"/>
  </r>
  <r>
    <x v="2"/>
    <x v="16"/>
    <x v="59"/>
    <n v="2"/>
  </r>
  <r>
    <x v="2"/>
    <x v="17"/>
    <x v="59"/>
    <n v="1"/>
  </r>
  <r>
    <x v="2"/>
    <x v="44"/>
    <x v="0"/>
    <n v="1"/>
  </r>
  <r>
    <x v="2"/>
    <x v="18"/>
    <x v="89"/>
    <n v="4"/>
  </r>
  <r>
    <x v="2"/>
    <x v="18"/>
    <x v="88"/>
    <n v="7"/>
  </r>
  <r>
    <x v="2"/>
    <x v="18"/>
    <x v="0"/>
    <n v="8"/>
  </r>
  <r>
    <x v="2"/>
    <x v="18"/>
    <x v="35"/>
    <n v="63"/>
  </r>
  <r>
    <x v="2"/>
    <x v="18"/>
    <x v="49"/>
    <n v="241"/>
  </r>
  <r>
    <x v="2"/>
    <x v="19"/>
    <x v="91"/>
    <n v="12"/>
  </r>
  <r>
    <x v="2"/>
    <x v="19"/>
    <x v="92"/>
    <n v="19"/>
  </r>
  <r>
    <x v="2"/>
    <x v="19"/>
    <x v="93"/>
    <n v="39"/>
  </r>
  <r>
    <x v="2"/>
    <x v="19"/>
    <x v="0"/>
    <n v="65"/>
  </r>
  <r>
    <x v="2"/>
    <x v="19"/>
    <x v="94"/>
    <n v="89"/>
  </r>
  <r>
    <x v="2"/>
    <x v="19"/>
    <x v="95"/>
    <n v="149"/>
  </r>
  <r>
    <x v="2"/>
    <x v="19"/>
    <x v="96"/>
    <n v="156"/>
  </r>
  <r>
    <x v="2"/>
    <x v="19"/>
    <x v="97"/>
    <n v="266"/>
  </r>
  <r>
    <x v="2"/>
    <x v="19"/>
    <x v="98"/>
    <n v="560"/>
  </r>
  <r>
    <x v="2"/>
    <x v="19"/>
    <x v="99"/>
    <n v="1196"/>
  </r>
  <r>
    <x v="2"/>
    <x v="19"/>
    <x v="100"/>
    <n v="7467"/>
  </r>
  <r>
    <x v="2"/>
    <x v="19"/>
    <x v="101"/>
    <n v="9790"/>
  </r>
  <r>
    <x v="2"/>
    <x v="20"/>
    <x v="0"/>
    <n v="1"/>
  </r>
  <r>
    <x v="2"/>
    <x v="20"/>
    <x v="203"/>
    <n v="1"/>
  </r>
  <r>
    <x v="2"/>
    <x v="20"/>
    <x v="102"/>
    <n v="2"/>
  </r>
  <r>
    <x v="2"/>
    <x v="20"/>
    <x v="104"/>
    <n v="54"/>
  </r>
  <r>
    <x v="2"/>
    <x v="21"/>
    <x v="27"/>
    <n v="1"/>
  </r>
  <r>
    <x v="2"/>
    <x v="21"/>
    <x v="105"/>
    <n v="1"/>
  </r>
  <r>
    <x v="2"/>
    <x v="21"/>
    <x v="59"/>
    <n v="4"/>
  </r>
  <r>
    <x v="2"/>
    <x v="22"/>
    <x v="106"/>
    <n v="2"/>
  </r>
  <r>
    <x v="2"/>
    <x v="23"/>
    <x v="87"/>
    <n v="2"/>
  </r>
  <r>
    <x v="2"/>
    <x v="23"/>
    <x v="108"/>
    <n v="2"/>
  </r>
  <r>
    <x v="2"/>
    <x v="23"/>
    <x v="107"/>
    <n v="5"/>
  </r>
  <r>
    <x v="2"/>
    <x v="23"/>
    <x v="109"/>
    <n v="43"/>
  </r>
  <r>
    <x v="2"/>
    <x v="23"/>
    <x v="110"/>
    <n v="62"/>
  </r>
  <r>
    <x v="2"/>
    <x v="23"/>
    <x v="0"/>
    <n v="72"/>
  </r>
  <r>
    <x v="2"/>
    <x v="23"/>
    <x v="111"/>
    <n v="149"/>
  </r>
  <r>
    <x v="2"/>
    <x v="23"/>
    <x v="112"/>
    <n v="193"/>
  </r>
  <r>
    <x v="2"/>
    <x v="23"/>
    <x v="113"/>
    <n v="496"/>
  </r>
  <r>
    <x v="2"/>
    <x v="23"/>
    <x v="114"/>
    <n v="1167"/>
  </r>
  <r>
    <x v="2"/>
    <x v="23"/>
    <x v="90"/>
    <n v="1201"/>
  </r>
  <r>
    <x v="2"/>
    <x v="23"/>
    <x v="115"/>
    <n v="3154"/>
  </r>
  <r>
    <x v="2"/>
    <x v="23"/>
    <x v="116"/>
    <n v="5873"/>
  </r>
  <r>
    <x v="2"/>
    <x v="24"/>
    <x v="204"/>
    <n v="2"/>
  </r>
  <r>
    <x v="2"/>
    <x v="24"/>
    <x v="187"/>
    <n v="3"/>
  </r>
  <r>
    <x v="2"/>
    <x v="24"/>
    <x v="186"/>
    <n v="4"/>
  </r>
  <r>
    <x v="2"/>
    <x v="24"/>
    <x v="117"/>
    <n v="12"/>
  </r>
  <r>
    <x v="2"/>
    <x v="24"/>
    <x v="118"/>
    <n v="82"/>
  </r>
  <r>
    <x v="2"/>
    <x v="25"/>
    <x v="0"/>
    <n v="1"/>
  </r>
  <r>
    <x v="2"/>
    <x v="25"/>
    <x v="119"/>
    <n v="5"/>
  </r>
  <r>
    <x v="2"/>
    <x v="26"/>
    <x v="205"/>
    <n v="1"/>
  </r>
  <r>
    <x v="2"/>
    <x v="26"/>
    <x v="120"/>
    <n v="1"/>
  </r>
  <r>
    <x v="2"/>
    <x v="26"/>
    <x v="59"/>
    <n v="2"/>
  </r>
  <r>
    <x v="2"/>
    <x v="27"/>
    <x v="0"/>
    <n v="7"/>
  </r>
  <r>
    <x v="2"/>
    <x v="27"/>
    <x v="121"/>
    <n v="8"/>
  </r>
  <r>
    <x v="2"/>
    <x v="27"/>
    <x v="123"/>
    <n v="13"/>
  </r>
  <r>
    <x v="2"/>
    <x v="27"/>
    <x v="122"/>
    <n v="287"/>
  </r>
  <r>
    <x v="2"/>
    <x v="27"/>
    <x v="124"/>
    <n v="499"/>
  </r>
  <r>
    <x v="2"/>
    <x v="27"/>
    <x v="125"/>
    <n v="4973"/>
  </r>
  <r>
    <x v="2"/>
    <x v="45"/>
    <x v="0"/>
    <n v="1"/>
  </r>
  <r>
    <x v="2"/>
    <x v="28"/>
    <x v="54"/>
    <n v="283"/>
  </r>
  <r>
    <x v="2"/>
    <x v="29"/>
    <x v="127"/>
    <n v="1"/>
  </r>
  <r>
    <x v="2"/>
    <x v="29"/>
    <x v="112"/>
    <n v="1"/>
  </r>
  <r>
    <x v="2"/>
    <x v="29"/>
    <x v="0"/>
    <n v="2"/>
  </r>
  <r>
    <x v="2"/>
    <x v="29"/>
    <x v="206"/>
    <n v="4"/>
  </r>
  <r>
    <x v="2"/>
    <x v="29"/>
    <x v="130"/>
    <n v="5"/>
  </r>
  <r>
    <x v="2"/>
    <x v="29"/>
    <x v="128"/>
    <n v="6"/>
  </r>
  <r>
    <x v="2"/>
    <x v="29"/>
    <x v="131"/>
    <n v="16"/>
  </r>
  <r>
    <x v="2"/>
    <x v="31"/>
    <x v="0"/>
    <n v="9"/>
  </r>
  <r>
    <x v="2"/>
    <x v="31"/>
    <x v="132"/>
    <n v="21"/>
  </r>
  <r>
    <x v="2"/>
    <x v="31"/>
    <x v="133"/>
    <n v="59"/>
  </r>
  <r>
    <x v="2"/>
    <x v="31"/>
    <x v="134"/>
    <n v="96"/>
  </r>
  <r>
    <x v="2"/>
    <x v="31"/>
    <x v="135"/>
    <n v="3745"/>
  </r>
  <r>
    <x v="2"/>
    <x v="32"/>
    <x v="35"/>
    <n v="1"/>
  </r>
  <r>
    <x v="2"/>
    <x v="32"/>
    <x v="137"/>
    <n v="2"/>
  </r>
  <r>
    <x v="2"/>
    <x v="32"/>
    <x v="138"/>
    <n v="16"/>
  </r>
  <r>
    <x v="2"/>
    <x v="33"/>
    <x v="0"/>
    <n v="1"/>
  </r>
  <r>
    <x v="2"/>
    <x v="33"/>
    <x v="142"/>
    <n v="2"/>
  </r>
  <r>
    <x v="2"/>
    <x v="33"/>
    <x v="191"/>
    <n v="2"/>
  </r>
  <r>
    <x v="2"/>
    <x v="33"/>
    <x v="140"/>
    <n v="5"/>
  </r>
  <r>
    <x v="2"/>
    <x v="33"/>
    <x v="141"/>
    <n v="6"/>
  </r>
  <r>
    <x v="2"/>
    <x v="34"/>
    <x v="0"/>
    <n v="3"/>
  </r>
  <r>
    <x v="2"/>
    <x v="35"/>
    <x v="0"/>
    <n v="1"/>
  </r>
  <r>
    <x v="2"/>
    <x v="35"/>
    <x v="145"/>
    <n v="3"/>
  </r>
  <r>
    <x v="2"/>
    <x v="35"/>
    <x v="146"/>
    <n v="7"/>
  </r>
  <r>
    <x v="2"/>
    <x v="35"/>
    <x v="147"/>
    <n v="10"/>
  </r>
  <r>
    <x v="2"/>
    <x v="35"/>
    <x v="148"/>
    <n v="11"/>
  </r>
  <r>
    <x v="2"/>
    <x v="35"/>
    <x v="105"/>
    <n v="21"/>
  </r>
  <r>
    <x v="2"/>
    <x v="35"/>
    <x v="149"/>
    <n v="64"/>
  </r>
  <r>
    <x v="2"/>
    <x v="35"/>
    <x v="150"/>
    <n v="95"/>
  </r>
  <r>
    <x v="2"/>
    <x v="35"/>
    <x v="151"/>
    <n v="289"/>
  </r>
  <r>
    <x v="2"/>
    <x v="36"/>
    <x v="49"/>
    <n v="19"/>
  </r>
  <r>
    <x v="2"/>
    <x v="36"/>
    <x v="152"/>
    <n v="26"/>
  </r>
  <r>
    <x v="2"/>
    <x v="36"/>
    <x v="0"/>
    <n v="27"/>
  </r>
  <r>
    <x v="2"/>
    <x v="36"/>
    <x v="154"/>
    <n v="272"/>
  </r>
  <r>
    <x v="2"/>
    <x v="36"/>
    <x v="153"/>
    <n v="321"/>
  </r>
  <r>
    <x v="2"/>
    <x v="36"/>
    <x v="155"/>
    <n v="369"/>
  </r>
  <r>
    <x v="2"/>
    <x v="36"/>
    <x v="156"/>
    <n v="2622"/>
  </r>
  <r>
    <x v="2"/>
    <x v="37"/>
    <x v="0"/>
    <n v="1"/>
  </r>
  <r>
    <x v="2"/>
    <x v="38"/>
    <x v="0"/>
    <n v="2"/>
  </r>
  <r>
    <x v="2"/>
    <x v="38"/>
    <x v="162"/>
    <n v="4"/>
  </r>
  <r>
    <x v="2"/>
    <x v="38"/>
    <x v="160"/>
    <n v="7"/>
  </r>
  <r>
    <x v="2"/>
    <x v="38"/>
    <x v="35"/>
    <n v="14"/>
  </r>
  <r>
    <x v="2"/>
    <x v="38"/>
    <x v="194"/>
    <n v="17"/>
  </r>
  <r>
    <x v="2"/>
    <x v="38"/>
    <x v="47"/>
    <n v="36"/>
  </r>
  <r>
    <x v="2"/>
    <x v="38"/>
    <x v="161"/>
    <n v="57"/>
  </r>
  <r>
    <x v="2"/>
    <x v="38"/>
    <x v="163"/>
    <n v="307"/>
  </r>
  <r>
    <x v="2"/>
    <x v="39"/>
    <x v="195"/>
    <n v="4"/>
  </r>
  <r>
    <x v="2"/>
    <x v="39"/>
    <x v="0"/>
    <n v="5"/>
  </r>
  <r>
    <x v="2"/>
    <x v="39"/>
    <x v="164"/>
    <n v="18"/>
  </r>
  <r>
    <x v="2"/>
    <x v="39"/>
    <x v="196"/>
    <n v="36"/>
  </r>
  <r>
    <x v="2"/>
    <x v="39"/>
    <x v="197"/>
    <n v="76"/>
  </r>
  <r>
    <x v="2"/>
    <x v="39"/>
    <x v="199"/>
    <n v="80"/>
  </r>
  <r>
    <x v="2"/>
    <x v="39"/>
    <x v="198"/>
    <n v="96"/>
  </r>
  <r>
    <x v="2"/>
    <x v="39"/>
    <x v="59"/>
    <n v="117"/>
  </r>
  <r>
    <x v="2"/>
    <x v="39"/>
    <x v="31"/>
    <n v="119"/>
  </r>
  <r>
    <x v="2"/>
    <x v="40"/>
    <x v="0"/>
    <n v="1"/>
  </r>
  <r>
    <x v="2"/>
    <x v="40"/>
    <x v="170"/>
    <n v="10"/>
  </r>
  <r>
    <x v="2"/>
    <x v="40"/>
    <x v="172"/>
    <n v="72"/>
  </r>
  <r>
    <x v="3"/>
    <x v="0"/>
    <x v="173"/>
    <n v="2"/>
  </r>
  <r>
    <x v="3"/>
    <x v="0"/>
    <x v="0"/>
    <n v="15"/>
  </r>
  <r>
    <x v="3"/>
    <x v="0"/>
    <x v="1"/>
    <n v="22"/>
  </r>
  <r>
    <x v="3"/>
    <x v="1"/>
    <x v="207"/>
    <n v="1"/>
  </r>
  <r>
    <x v="3"/>
    <x v="1"/>
    <x v="176"/>
    <n v="1"/>
  </r>
  <r>
    <x v="3"/>
    <x v="1"/>
    <x v="0"/>
    <n v="7"/>
  </r>
  <r>
    <x v="3"/>
    <x v="1"/>
    <x v="3"/>
    <n v="14"/>
  </r>
  <r>
    <x v="3"/>
    <x v="1"/>
    <x v="7"/>
    <n v="22"/>
  </r>
  <r>
    <x v="3"/>
    <x v="1"/>
    <x v="4"/>
    <n v="22"/>
  </r>
  <r>
    <x v="3"/>
    <x v="1"/>
    <x v="5"/>
    <n v="32"/>
  </r>
  <r>
    <x v="3"/>
    <x v="1"/>
    <x v="6"/>
    <n v="42"/>
  </r>
  <r>
    <x v="3"/>
    <x v="1"/>
    <x v="9"/>
    <n v="72"/>
  </r>
  <r>
    <x v="3"/>
    <x v="1"/>
    <x v="8"/>
    <n v="115"/>
  </r>
  <r>
    <x v="3"/>
    <x v="1"/>
    <x v="10"/>
    <n v="135"/>
  </r>
  <r>
    <x v="3"/>
    <x v="1"/>
    <x v="11"/>
    <n v="161"/>
  </r>
  <r>
    <x v="3"/>
    <x v="1"/>
    <x v="13"/>
    <n v="166"/>
  </r>
  <r>
    <x v="3"/>
    <x v="1"/>
    <x v="14"/>
    <n v="277"/>
  </r>
  <r>
    <x v="3"/>
    <x v="1"/>
    <x v="12"/>
    <n v="281"/>
  </r>
  <r>
    <x v="3"/>
    <x v="1"/>
    <x v="15"/>
    <n v="340"/>
  </r>
  <r>
    <x v="3"/>
    <x v="1"/>
    <x v="17"/>
    <n v="824"/>
  </r>
  <r>
    <x v="3"/>
    <x v="1"/>
    <x v="16"/>
    <n v="892"/>
  </r>
  <r>
    <x v="3"/>
    <x v="1"/>
    <x v="18"/>
    <n v="989"/>
  </r>
  <r>
    <x v="3"/>
    <x v="1"/>
    <x v="2"/>
    <n v="1247"/>
  </r>
  <r>
    <x v="3"/>
    <x v="2"/>
    <x v="208"/>
    <n v="1"/>
  </r>
  <r>
    <x v="3"/>
    <x v="2"/>
    <x v="83"/>
    <n v="1"/>
  </r>
  <r>
    <x v="3"/>
    <x v="2"/>
    <x v="178"/>
    <n v="1"/>
  </r>
  <r>
    <x v="3"/>
    <x v="2"/>
    <x v="20"/>
    <n v="1"/>
  </r>
  <r>
    <x v="3"/>
    <x v="2"/>
    <x v="21"/>
    <n v="1"/>
  </r>
  <r>
    <x v="3"/>
    <x v="2"/>
    <x v="19"/>
    <n v="2"/>
  </r>
  <r>
    <x v="3"/>
    <x v="2"/>
    <x v="23"/>
    <n v="7"/>
  </r>
  <r>
    <x v="3"/>
    <x v="2"/>
    <x v="22"/>
    <n v="10"/>
  </r>
  <r>
    <x v="3"/>
    <x v="2"/>
    <x v="0"/>
    <n v="14"/>
  </r>
  <r>
    <x v="3"/>
    <x v="2"/>
    <x v="27"/>
    <n v="19"/>
  </r>
  <r>
    <x v="3"/>
    <x v="2"/>
    <x v="25"/>
    <n v="20"/>
  </r>
  <r>
    <x v="3"/>
    <x v="2"/>
    <x v="26"/>
    <n v="21"/>
  </r>
  <r>
    <x v="3"/>
    <x v="2"/>
    <x v="24"/>
    <n v="24"/>
  </r>
  <r>
    <x v="3"/>
    <x v="2"/>
    <x v="29"/>
    <n v="43"/>
  </r>
  <r>
    <x v="3"/>
    <x v="2"/>
    <x v="28"/>
    <n v="54"/>
  </r>
  <r>
    <x v="3"/>
    <x v="2"/>
    <x v="32"/>
    <n v="119"/>
  </r>
  <r>
    <x v="3"/>
    <x v="2"/>
    <x v="30"/>
    <n v="147"/>
  </r>
  <r>
    <x v="3"/>
    <x v="2"/>
    <x v="31"/>
    <n v="160"/>
  </r>
  <r>
    <x v="3"/>
    <x v="2"/>
    <x v="33"/>
    <n v="175"/>
  </r>
  <r>
    <x v="3"/>
    <x v="2"/>
    <x v="34"/>
    <n v="272"/>
  </r>
  <r>
    <x v="3"/>
    <x v="2"/>
    <x v="35"/>
    <n v="508"/>
  </r>
  <r>
    <x v="3"/>
    <x v="2"/>
    <x v="36"/>
    <n v="539"/>
  </r>
  <r>
    <x v="3"/>
    <x v="2"/>
    <x v="37"/>
    <n v="687"/>
  </r>
  <r>
    <x v="3"/>
    <x v="41"/>
    <x v="209"/>
    <n v="1"/>
  </r>
  <r>
    <x v="3"/>
    <x v="41"/>
    <x v="210"/>
    <n v="1"/>
  </r>
  <r>
    <x v="3"/>
    <x v="41"/>
    <x v="179"/>
    <n v="2"/>
  </r>
  <r>
    <x v="3"/>
    <x v="3"/>
    <x v="40"/>
    <n v="1"/>
  </r>
  <r>
    <x v="3"/>
    <x v="3"/>
    <x v="38"/>
    <n v="1"/>
  </r>
  <r>
    <x v="3"/>
    <x v="3"/>
    <x v="0"/>
    <n v="15"/>
  </r>
  <r>
    <x v="3"/>
    <x v="3"/>
    <x v="39"/>
    <n v="93"/>
  </r>
  <r>
    <x v="3"/>
    <x v="3"/>
    <x v="41"/>
    <n v="115"/>
  </r>
  <r>
    <x v="3"/>
    <x v="3"/>
    <x v="42"/>
    <n v="226"/>
  </r>
  <r>
    <x v="3"/>
    <x v="3"/>
    <x v="43"/>
    <n v="278"/>
  </r>
  <r>
    <x v="3"/>
    <x v="3"/>
    <x v="44"/>
    <n v="480"/>
  </r>
  <r>
    <x v="3"/>
    <x v="3"/>
    <x v="45"/>
    <n v="2623"/>
  </r>
  <r>
    <x v="3"/>
    <x v="3"/>
    <x v="46"/>
    <n v="4088"/>
  </r>
  <r>
    <x v="3"/>
    <x v="5"/>
    <x v="48"/>
    <n v="1"/>
  </r>
  <r>
    <x v="3"/>
    <x v="5"/>
    <x v="35"/>
    <n v="1"/>
  </r>
  <r>
    <x v="3"/>
    <x v="5"/>
    <x v="49"/>
    <n v="9"/>
  </r>
  <r>
    <x v="3"/>
    <x v="6"/>
    <x v="51"/>
    <n v="29"/>
  </r>
  <r>
    <x v="3"/>
    <x v="7"/>
    <x v="182"/>
    <n v="1"/>
  </r>
  <r>
    <x v="3"/>
    <x v="7"/>
    <x v="48"/>
    <n v="1"/>
  </r>
  <r>
    <x v="3"/>
    <x v="7"/>
    <x v="183"/>
    <n v="1"/>
  </r>
  <r>
    <x v="3"/>
    <x v="7"/>
    <x v="53"/>
    <n v="2"/>
  </r>
  <r>
    <x v="3"/>
    <x v="8"/>
    <x v="35"/>
    <n v="1"/>
  </r>
  <r>
    <x v="3"/>
    <x v="8"/>
    <x v="184"/>
    <n v="2"/>
  </r>
  <r>
    <x v="3"/>
    <x v="8"/>
    <x v="130"/>
    <n v="4"/>
  </r>
  <r>
    <x v="3"/>
    <x v="9"/>
    <x v="54"/>
    <n v="3"/>
  </r>
  <r>
    <x v="3"/>
    <x v="46"/>
    <x v="211"/>
    <n v="1"/>
  </r>
  <r>
    <x v="3"/>
    <x v="10"/>
    <x v="0"/>
    <n v="9"/>
  </r>
  <r>
    <x v="3"/>
    <x v="10"/>
    <x v="55"/>
    <n v="58"/>
  </r>
  <r>
    <x v="3"/>
    <x v="10"/>
    <x v="56"/>
    <n v="649"/>
  </r>
  <r>
    <x v="3"/>
    <x v="10"/>
    <x v="57"/>
    <n v="782"/>
  </r>
  <r>
    <x v="3"/>
    <x v="10"/>
    <x v="58"/>
    <n v="2404"/>
  </r>
  <r>
    <x v="3"/>
    <x v="11"/>
    <x v="105"/>
    <n v="1"/>
  </r>
  <r>
    <x v="3"/>
    <x v="11"/>
    <x v="59"/>
    <n v="2"/>
  </r>
  <r>
    <x v="3"/>
    <x v="12"/>
    <x v="212"/>
    <n v="1"/>
  </r>
  <r>
    <x v="3"/>
    <x v="12"/>
    <x v="60"/>
    <n v="2"/>
  </r>
  <r>
    <x v="3"/>
    <x v="12"/>
    <x v="62"/>
    <n v="7"/>
  </r>
  <r>
    <x v="3"/>
    <x v="12"/>
    <x v="61"/>
    <n v="12"/>
  </r>
  <r>
    <x v="3"/>
    <x v="12"/>
    <x v="63"/>
    <n v="20"/>
  </r>
  <r>
    <x v="3"/>
    <x v="12"/>
    <x v="21"/>
    <n v="22"/>
  </r>
  <r>
    <x v="3"/>
    <x v="12"/>
    <x v="65"/>
    <n v="36"/>
  </r>
  <r>
    <x v="3"/>
    <x v="12"/>
    <x v="64"/>
    <n v="39"/>
  </r>
  <r>
    <x v="3"/>
    <x v="12"/>
    <x v="66"/>
    <n v="101"/>
  </r>
  <r>
    <x v="3"/>
    <x v="12"/>
    <x v="67"/>
    <n v="383"/>
  </r>
  <r>
    <x v="3"/>
    <x v="12"/>
    <x v="68"/>
    <n v="602"/>
  </r>
  <r>
    <x v="3"/>
    <x v="13"/>
    <x v="0"/>
    <n v="3"/>
  </r>
  <r>
    <x v="3"/>
    <x v="13"/>
    <x v="70"/>
    <n v="7"/>
  </r>
  <r>
    <x v="3"/>
    <x v="13"/>
    <x v="61"/>
    <n v="16"/>
  </r>
  <r>
    <x v="3"/>
    <x v="13"/>
    <x v="71"/>
    <n v="16"/>
  </r>
  <r>
    <x v="3"/>
    <x v="13"/>
    <x v="69"/>
    <n v="20"/>
  </r>
  <r>
    <x v="3"/>
    <x v="13"/>
    <x v="73"/>
    <n v="35"/>
  </r>
  <r>
    <x v="3"/>
    <x v="13"/>
    <x v="72"/>
    <n v="42"/>
  </r>
  <r>
    <x v="3"/>
    <x v="13"/>
    <x v="74"/>
    <n v="89"/>
  </r>
  <r>
    <x v="3"/>
    <x v="13"/>
    <x v="75"/>
    <n v="221"/>
  </r>
  <r>
    <x v="3"/>
    <x v="13"/>
    <x v="76"/>
    <n v="425"/>
  </r>
  <r>
    <x v="3"/>
    <x v="14"/>
    <x v="77"/>
    <n v="2"/>
  </r>
  <r>
    <x v="3"/>
    <x v="14"/>
    <x v="79"/>
    <n v="6"/>
  </r>
  <r>
    <x v="3"/>
    <x v="15"/>
    <x v="0"/>
    <n v="6"/>
  </r>
  <r>
    <x v="3"/>
    <x v="15"/>
    <x v="59"/>
    <n v="9"/>
  </r>
  <r>
    <x v="3"/>
    <x v="15"/>
    <x v="81"/>
    <n v="34"/>
  </r>
  <r>
    <x v="3"/>
    <x v="15"/>
    <x v="82"/>
    <n v="139"/>
  </r>
  <r>
    <x v="3"/>
    <x v="15"/>
    <x v="83"/>
    <n v="747"/>
  </r>
  <r>
    <x v="3"/>
    <x v="15"/>
    <x v="84"/>
    <n v="887"/>
  </r>
  <r>
    <x v="3"/>
    <x v="15"/>
    <x v="85"/>
    <n v="1111"/>
  </r>
  <r>
    <x v="3"/>
    <x v="15"/>
    <x v="86"/>
    <n v="4863"/>
  </r>
  <r>
    <x v="3"/>
    <x v="16"/>
    <x v="59"/>
    <n v="1"/>
  </r>
  <r>
    <x v="3"/>
    <x v="17"/>
    <x v="59"/>
    <n v="1"/>
  </r>
  <r>
    <x v="3"/>
    <x v="18"/>
    <x v="87"/>
    <n v="1"/>
  </r>
  <r>
    <x v="3"/>
    <x v="18"/>
    <x v="88"/>
    <n v="2"/>
  </r>
  <r>
    <x v="3"/>
    <x v="18"/>
    <x v="89"/>
    <n v="4"/>
  </r>
  <r>
    <x v="3"/>
    <x v="18"/>
    <x v="0"/>
    <n v="10"/>
  </r>
  <r>
    <x v="3"/>
    <x v="18"/>
    <x v="35"/>
    <n v="59"/>
  </r>
  <r>
    <x v="3"/>
    <x v="18"/>
    <x v="49"/>
    <n v="241"/>
  </r>
  <r>
    <x v="3"/>
    <x v="19"/>
    <x v="91"/>
    <n v="21"/>
  </r>
  <r>
    <x v="3"/>
    <x v="19"/>
    <x v="0"/>
    <n v="41"/>
  </r>
  <r>
    <x v="3"/>
    <x v="19"/>
    <x v="92"/>
    <n v="44"/>
  </r>
  <r>
    <x v="3"/>
    <x v="19"/>
    <x v="93"/>
    <n v="47"/>
  </r>
  <r>
    <x v="3"/>
    <x v="19"/>
    <x v="94"/>
    <n v="105"/>
  </r>
  <r>
    <x v="3"/>
    <x v="19"/>
    <x v="96"/>
    <n v="163"/>
  </r>
  <r>
    <x v="3"/>
    <x v="19"/>
    <x v="97"/>
    <n v="232"/>
  </r>
  <r>
    <x v="3"/>
    <x v="19"/>
    <x v="95"/>
    <n v="262"/>
  </r>
  <r>
    <x v="3"/>
    <x v="19"/>
    <x v="98"/>
    <n v="646"/>
  </r>
  <r>
    <x v="3"/>
    <x v="19"/>
    <x v="99"/>
    <n v="1157"/>
  </r>
  <r>
    <x v="3"/>
    <x v="19"/>
    <x v="100"/>
    <n v="8897"/>
  </r>
  <r>
    <x v="3"/>
    <x v="19"/>
    <x v="101"/>
    <n v="9896"/>
  </r>
  <r>
    <x v="3"/>
    <x v="20"/>
    <x v="103"/>
    <n v="2"/>
  </r>
  <r>
    <x v="3"/>
    <x v="20"/>
    <x v="102"/>
    <n v="2"/>
  </r>
  <r>
    <x v="3"/>
    <x v="20"/>
    <x v="104"/>
    <n v="19"/>
  </r>
  <r>
    <x v="3"/>
    <x v="21"/>
    <x v="59"/>
    <n v="8"/>
  </r>
  <r>
    <x v="3"/>
    <x v="22"/>
    <x v="106"/>
    <n v="1"/>
  </r>
  <r>
    <x v="3"/>
    <x v="23"/>
    <x v="213"/>
    <n v="1"/>
  </r>
  <r>
    <x v="3"/>
    <x v="23"/>
    <x v="108"/>
    <n v="4"/>
  </r>
  <r>
    <x v="3"/>
    <x v="23"/>
    <x v="107"/>
    <n v="9"/>
  </r>
  <r>
    <x v="3"/>
    <x v="23"/>
    <x v="0"/>
    <n v="45"/>
  </r>
  <r>
    <x v="3"/>
    <x v="23"/>
    <x v="110"/>
    <n v="64"/>
  </r>
  <r>
    <x v="3"/>
    <x v="23"/>
    <x v="109"/>
    <n v="90"/>
  </r>
  <r>
    <x v="3"/>
    <x v="23"/>
    <x v="111"/>
    <n v="161"/>
  </r>
  <r>
    <x v="3"/>
    <x v="23"/>
    <x v="112"/>
    <n v="243"/>
  </r>
  <r>
    <x v="3"/>
    <x v="23"/>
    <x v="113"/>
    <n v="590"/>
  </r>
  <r>
    <x v="3"/>
    <x v="23"/>
    <x v="114"/>
    <n v="888"/>
  </r>
  <r>
    <x v="3"/>
    <x v="23"/>
    <x v="90"/>
    <n v="1337"/>
  </r>
  <r>
    <x v="3"/>
    <x v="23"/>
    <x v="115"/>
    <n v="3494"/>
  </r>
  <r>
    <x v="3"/>
    <x v="23"/>
    <x v="116"/>
    <n v="6389"/>
  </r>
  <r>
    <x v="3"/>
    <x v="24"/>
    <x v="186"/>
    <n v="1"/>
  </r>
  <r>
    <x v="3"/>
    <x v="24"/>
    <x v="204"/>
    <n v="4"/>
  </r>
  <r>
    <x v="3"/>
    <x v="24"/>
    <x v="187"/>
    <n v="38"/>
  </r>
  <r>
    <x v="3"/>
    <x v="24"/>
    <x v="117"/>
    <n v="75"/>
  </r>
  <r>
    <x v="3"/>
    <x v="24"/>
    <x v="118"/>
    <n v="266"/>
  </r>
  <r>
    <x v="3"/>
    <x v="25"/>
    <x v="119"/>
    <n v="3"/>
  </r>
  <r>
    <x v="3"/>
    <x v="26"/>
    <x v="120"/>
    <n v="2"/>
  </r>
  <r>
    <x v="3"/>
    <x v="26"/>
    <x v="59"/>
    <n v="3"/>
  </r>
  <r>
    <x v="3"/>
    <x v="27"/>
    <x v="121"/>
    <n v="10"/>
  </r>
  <r>
    <x v="3"/>
    <x v="27"/>
    <x v="0"/>
    <n v="14"/>
  </r>
  <r>
    <x v="3"/>
    <x v="27"/>
    <x v="123"/>
    <n v="30"/>
  </r>
  <r>
    <x v="3"/>
    <x v="27"/>
    <x v="122"/>
    <n v="318"/>
  </r>
  <r>
    <x v="3"/>
    <x v="27"/>
    <x v="124"/>
    <n v="811"/>
  </r>
  <r>
    <x v="3"/>
    <x v="27"/>
    <x v="125"/>
    <n v="7080"/>
  </r>
  <r>
    <x v="3"/>
    <x v="28"/>
    <x v="54"/>
    <n v="180"/>
  </r>
  <r>
    <x v="3"/>
    <x v="29"/>
    <x v="127"/>
    <n v="1"/>
  </r>
  <r>
    <x v="3"/>
    <x v="29"/>
    <x v="129"/>
    <n v="2"/>
  </r>
  <r>
    <x v="3"/>
    <x v="29"/>
    <x v="112"/>
    <n v="2"/>
  </r>
  <r>
    <x v="3"/>
    <x v="29"/>
    <x v="214"/>
    <n v="2"/>
  </r>
  <r>
    <x v="3"/>
    <x v="29"/>
    <x v="206"/>
    <n v="3"/>
  </r>
  <r>
    <x v="3"/>
    <x v="29"/>
    <x v="128"/>
    <n v="7"/>
  </r>
  <r>
    <x v="3"/>
    <x v="29"/>
    <x v="130"/>
    <n v="9"/>
  </r>
  <r>
    <x v="3"/>
    <x v="29"/>
    <x v="131"/>
    <n v="21"/>
  </r>
  <r>
    <x v="3"/>
    <x v="31"/>
    <x v="0"/>
    <n v="6"/>
  </r>
  <r>
    <x v="3"/>
    <x v="31"/>
    <x v="132"/>
    <n v="13"/>
  </r>
  <r>
    <x v="3"/>
    <x v="31"/>
    <x v="133"/>
    <n v="69"/>
  </r>
  <r>
    <x v="3"/>
    <x v="31"/>
    <x v="134"/>
    <n v="87"/>
  </r>
  <r>
    <x v="3"/>
    <x v="31"/>
    <x v="135"/>
    <n v="3787"/>
  </r>
  <r>
    <x v="3"/>
    <x v="47"/>
    <x v="215"/>
    <n v="1"/>
  </r>
  <r>
    <x v="3"/>
    <x v="32"/>
    <x v="216"/>
    <n v="2"/>
  </r>
  <r>
    <x v="3"/>
    <x v="32"/>
    <x v="35"/>
    <n v="3"/>
  </r>
  <r>
    <x v="3"/>
    <x v="32"/>
    <x v="136"/>
    <n v="7"/>
  </r>
  <r>
    <x v="3"/>
    <x v="32"/>
    <x v="137"/>
    <n v="8"/>
  </r>
  <r>
    <x v="3"/>
    <x v="32"/>
    <x v="138"/>
    <n v="28"/>
  </r>
  <r>
    <x v="3"/>
    <x v="33"/>
    <x v="142"/>
    <n v="1"/>
  </r>
  <r>
    <x v="3"/>
    <x v="33"/>
    <x v="140"/>
    <n v="3"/>
  </r>
  <r>
    <x v="3"/>
    <x v="33"/>
    <x v="141"/>
    <n v="5"/>
  </r>
  <r>
    <x v="3"/>
    <x v="34"/>
    <x v="143"/>
    <n v="1"/>
  </r>
  <r>
    <x v="3"/>
    <x v="34"/>
    <x v="0"/>
    <n v="2"/>
  </r>
  <r>
    <x v="3"/>
    <x v="34"/>
    <x v="144"/>
    <n v="3"/>
  </r>
  <r>
    <x v="3"/>
    <x v="35"/>
    <x v="145"/>
    <n v="1"/>
  </r>
  <r>
    <x v="3"/>
    <x v="35"/>
    <x v="192"/>
    <n v="1"/>
  </r>
  <r>
    <x v="3"/>
    <x v="35"/>
    <x v="49"/>
    <n v="2"/>
  </r>
  <r>
    <x v="3"/>
    <x v="35"/>
    <x v="147"/>
    <n v="8"/>
  </r>
  <r>
    <x v="3"/>
    <x v="35"/>
    <x v="146"/>
    <n v="14"/>
  </r>
  <r>
    <x v="3"/>
    <x v="35"/>
    <x v="105"/>
    <n v="17"/>
  </r>
  <r>
    <x v="3"/>
    <x v="35"/>
    <x v="148"/>
    <n v="17"/>
  </r>
  <r>
    <x v="3"/>
    <x v="35"/>
    <x v="149"/>
    <n v="58"/>
  </r>
  <r>
    <x v="3"/>
    <x v="35"/>
    <x v="150"/>
    <n v="97"/>
  </r>
  <r>
    <x v="3"/>
    <x v="35"/>
    <x v="151"/>
    <n v="288"/>
  </r>
  <r>
    <x v="3"/>
    <x v="36"/>
    <x v="49"/>
    <n v="8"/>
  </r>
  <r>
    <x v="3"/>
    <x v="36"/>
    <x v="0"/>
    <n v="14"/>
  </r>
  <r>
    <x v="3"/>
    <x v="36"/>
    <x v="152"/>
    <n v="23"/>
  </r>
  <r>
    <x v="3"/>
    <x v="36"/>
    <x v="155"/>
    <n v="293"/>
  </r>
  <r>
    <x v="3"/>
    <x v="36"/>
    <x v="154"/>
    <n v="320"/>
  </r>
  <r>
    <x v="3"/>
    <x v="36"/>
    <x v="153"/>
    <n v="324"/>
  </r>
  <r>
    <x v="3"/>
    <x v="36"/>
    <x v="156"/>
    <n v="2762"/>
  </r>
  <r>
    <x v="3"/>
    <x v="38"/>
    <x v="0"/>
    <n v="1"/>
  </r>
  <r>
    <x v="3"/>
    <x v="38"/>
    <x v="162"/>
    <n v="5"/>
  </r>
  <r>
    <x v="3"/>
    <x v="38"/>
    <x v="160"/>
    <n v="10"/>
  </r>
  <r>
    <x v="3"/>
    <x v="38"/>
    <x v="194"/>
    <n v="13"/>
  </r>
  <r>
    <x v="3"/>
    <x v="38"/>
    <x v="35"/>
    <n v="16"/>
  </r>
  <r>
    <x v="3"/>
    <x v="38"/>
    <x v="47"/>
    <n v="27"/>
  </r>
  <r>
    <x v="3"/>
    <x v="38"/>
    <x v="161"/>
    <n v="33"/>
  </r>
  <r>
    <x v="3"/>
    <x v="38"/>
    <x v="163"/>
    <n v="452"/>
  </r>
  <r>
    <x v="3"/>
    <x v="39"/>
    <x v="0"/>
    <n v="1"/>
  </r>
  <r>
    <x v="3"/>
    <x v="39"/>
    <x v="167"/>
    <n v="2"/>
  </r>
  <r>
    <x v="3"/>
    <x v="39"/>
    <x v="195"/>
    <n v="9"/>
  </r>
  <r>
    <x v="3"/>
    <x v="39"/>
    <x v="196"/>
    <n v="19"/>
  </r>
  <r>
    <x v="3"/>
    <x v="39"/>
    <x v="164"/>
    <n v="23"/>
  </r>
  <r>
    <x v="3"/>
    <x v="39"/>
    <x v="197"/>
    <n v="86"/>
  </r>
  <r>
    <x v="3"/>
    <x v="39"/>
    <x v="198"/>
    <n v="93"/>
  </r>
  <r>
    <x v="3"/>
    <x v="39"/>
    <x v="59"/>
    <n v="131"/>
  </r>
  <r>
    <x v="3"/>
    <x v="39"/>
    <x v="31"/>
    <n v="140"/>
  </r>
  <r>
    <x v="3"/>
    <x v="39"/>
    <x v="199"/>
    <n v="142"/>
  </r>
  <r>
    <x v="3"/>
    <x v="40"/>
    <x v="170"/>
    <n v="2"/>
  </r>
  <r>
    <x v="3"/>
    <x v="40"/>
    <x v="172"/>
    <n v="38"/>
  </r>
  <r>
    <x v="4"/>
    <x v="0"/>
    <x v="174"/>
    <n v="1"/>
  </r>
  <r>
    <x v="4"/>
    <x v="0"/>
    <x v="173"/>
    <n v="3"/>
  </r>
  <r>
    <x v="4"/>
    <x v="0"/>
    <x v="0"/>
    <n v="8"/>
  </r>
  <r>
    <x v="4"/>
    <x v="0"/>
    <x v="1"/>
    <n v="31"/>
  </r>
  <r>
    <x v="4"/>
    <x v="48"/>
    <x v="217"/>
    <n v="1"/>
  </r>
  <r>
    <x v="4"/>
    <x v="1"/>
    <x v="176"/>
    <n v="1"/>
  </r>
  <r>
    <x v="4"/>
    <x v="1"/>
    <x v="2"/>
    <n v="1"/>
  </r>
  <r>
    <x v="4"/>
    <x v="1"/>
    <x v="175"/>
    <n v="1"/>
  </r>
  <r>
    <x v="4"/>
    <x v="1"/>
    <x v="0"/>
    <n v="8"/>
  </r>
  <r>
    <x v="4"/>
    <x v="1"/>
    <x v="3"/>
    <n v="13"/>
  </r>
  <r>
    <x v="4"/>
    <x v="1"/>
    <x v="5"/>
    <n v="19"/>
  </r>
  <r>
    <x v="4"/>
    <x v="1"/>
    <x v="4"/>
    <n v="25"/>
  </r>
  <r>
    <x v="4"/>
    <x v="1"/>
    <x v="7"/>
    <n v="28"/>
  </r>
  <r>
    <x v="4"/>
    <x v="1"/>
    <x v="6"/>
    <n v="50"/>
  </r>
  <r>
    <x v="4"/>
    <x v="1"/>
    <x v="9"/>
    <n v="77"/>
  </r>
  <r>
    <x v="4"/>
    <x v="1"/>
    <x v="8"/>
    <n v="125"/>
  </r>
  <r>
    <x v="4"/>
    <x v="1"/>
    <x v="11"/>
    <n v="175"/>
  </r>
  <r>
    <x v="4"/>
    <x v="1"/>
    <x v="10"/>
    <n v="176"/>
  </r>
  <r>
    <x v="4"/>
    <x v="1"/>
    <x v="13"/>
    <n v="185"/>
  </r>
  <r>
    <x v="4"/>
    <x v="1"/>
    <x v="12"/>
    <n v="223"/>
  </r>
  <r>
    <x v="4"/>
    <x v="1"/>
    <x v="15"/>
    <n v="301"/>
  </r>
  <r>
    <x v="4"/>
    <x v="1"/>
    <x v="14"/>
    <n v="310"/>
  </r>
  <r>
    <x v="4"/>
    <x v="1"/>
    <x v="17"/>
    <n v="900"/>
  </r>
  <r>
    <x v="4"/>
    <x v="1"/>
    <x v="16"/>
    <n v="1104"/>
  </r>
  <r>
    <x v="4"/>
    <x v="1"/>
    <x v="18"/>
    <n v="1120"/>
  </r>
  <r>
    <x v="4"/>
    <x v="1"/>
    <x v="2"/>
    <n v="1359"/>
  </r>
  <r>
    <x v="4"/>
    <x v="2"/>
    <x v="19"/>
    <n v="2"/>
  </r>
  <r>
    <x v="4"/>
    <x v="2"/>
    <x v="22"/>
    <n v="5"/>
  </r>
  <r>
    <x v="4"/>
    <x v="2"/>
    <x v="0"/>
    <n v="8"/>
  </r>
  <r>
    <x v="4"/>
    <x v="2"/>
    <x v="23"/>
    <n v="15"/>
  </r>
  <r>
    <x v="4"/>
    <x v="2"/>
    <x v="27"/>
    <n v="21"/>
  </r>
  <r>
    <x v="4"/>
    <x v="2"/>
    <x v="26"/>
    <n v="22"/>
  </r>
  <r>
    <x v="4"/>
    <x v="2"/>
    <x v="25"/>
    <n v="22"/>
  </r>
  <r>
    <x v="4"/>
    <x v="2"/>
    <x v="24"/>
    <n v="38"/>
  </r>
  <r>
    <x v="4"/>
    <x v="2"/>
    <x v="29"/>
    <n v="40"/>
  </r>
  <r>
    <x v="4"/>
    <x v="2"/>
    <x v="28"/>
    <n v="45"/>
  </r>
  <r>
    <x v="4"/>
    <x v="2"/>
    <x v="32"/>
    <n v="130"/>
  </r>
  <r>
    <x v="4"/>
    <x v="2"/>
    <x v="30"/>
    <n v="131"/>
  </r>
  <r>
    <x v="4"/>
    <x v="2"/>
    <x v="31"/>
    <n v="141"/>
  </r>
  <r>
    <x v="4"/>
    <x v="2"/>
    <x v="33"/>
    <n v="176"/>
  </r>
  <r>
    <x v="4"/>
    <x v="2"/>
    <x v="34"/>
    <n v="244"/>
  </r>
  <r>
    <x v="4"/>
    <x v="2"/>
    <x v="35"/>
    <n v="454"/>
  </r>
  <r>
    <x v="4"/>
    <x v="2"/>
    <x v="36"/>
    <n v="620"/>
  </r>
  <r>
    <x v="4"/>
    <x v="2"/>
    <x v="37"/>
    <n v="754"/>
  </r>
  <r>
    <x v="4"/>
    <x v="41"/>
    <x v="179"/>
    <n v="1"/>
  </r>
  <r>
    <x v="4"/>
    <x v="41"/>
    <x v="105"/>
    <n v="1"/>
  </r>
  <r>
    <x v="4"/>
    <x v="3"/>
    <x v="0"/>
    <n v="9"/>
  </r>
  <r>
    <x v="4"/>
    <x v="3"/>
    <x v="40"/>
    <n v="11"/>
  </r>
  <r>
    <x v="4"/>
    <x v="3"/>
    <x v="218"/>
    <n v="14"/>
  </r>
  <r>
    <x v="4"/>
    <x v="3"/>
    <x v="39"/>
    <n v="47"/>
  </r>
  <r>
    <x v="4"/>
    <x v="3"/>
    <x v="41"/>
    <n v="141"/>
  </r>
  <r>
    <x v="4"/>
    <x v="3"/>
    <x v="42"/>
    <n v="248"/>
  </r>
  <r>
    <x v="4"/>
    <x v="3"/>
    <x v="43"/>
    <n v="261"/>
  </r>
  <r>
    <x v="4"/>
    <x v="3"/>
    <x v="44"/>
    <n v="501"/>
  </r>
  <r>
    <x v="4"/>
    <x v="3"/>
    <x v="45"/>
    <n v="2519"/>
  </r>
  <r>
    <x v="4"/>
    <x v="3"/>
    <x v="46"/>
    <n v="4028"/>
  </r>
  <r>
    <x v="4"/>
    <x v="5"/>
    <x v="48"/>
    <n v="4"/>
  </r>
  <r>
    <x v="4"/>
    <x v="5"/>
    <x v="49"/>
    <n v="5"/>
  </r>
  <r>
    <x v="4"/>
    <x v="6"/>
    <x v="35"/>
    <n v="1"/>
  </r>
  <r>
    <x v="4"/>
    <x v="6"/>
    <x v="51"/>
    <n v="12"/>
  </r>
  <r>
    <x v="4"/>
    <x v="7"/>
    <x v="35"/>
    <n v="1"/>
  </r>
  <r>
    <x v="4"/>
    <x v="7"/>
    <x v="0"/>
    <n v="1"/>
  </r>
  <r>
    <x v="4"/>
    <x v="7"/>
    <x v="52"/>
    <n v="1"/>
  </r>
  <r>
    <x v="4"/>
    <x v="7"/>
    <x v="183"/>
    <n v="4"/>
  </r>
  <r>
    <x v="4"/>
    <x v="8"/>
    <x v="84"/>
    <n v="1"/>
  </r>
  <r>
    <x v="4"/>
    <x v="8"/>
    <x v="219"/>
    <n v="1"/>
  </r>
  <r>
    <x v="4"/>
    <x v="8"/>
    <x v="184"/>
    <n v="2"/>
  </r>
  <r>
    <x v="4"/>
    <x v="8"/>
    <x v="0"/>
    <n v="2"/>
  </r>
  <r>
    <x v="4"/>
    <x v="9"/>
    <x v="54"/>
    <n v="1"/>
  </r>
  <r>
    <x v="4"/>
    <x v="46"/>
    <x v="59"/>
    <n v="3"/>
  </r>
  <r>
    <x v="4"/>
    <x v="10"/>
    <x v="0"/>
    <n v="7"/>
  </r>
  <r>
    <x v="4"/>
    <x v="10"/>
    <x v="55"/>
    <n v="106"/>
  </r>
  <r>
    <x v="4"/>
    <x v="10"/>
    <x v="56"/>
    <n v="943"/>
  </r>
  <r>
    <x v="4"/>
    <x v="10"/>
    <x v="57"/>
    <n v="1057"/>
  </r>
  <r>
    <x v="4"/>
    <x v="10"/>
    <x v="58"/>
    <n v="2709"/>
  </r>
  <r>
    <x v="4"/>
    <x v="49"/>
    <x v="220"/>
    <n v="1"/>
  </r>
  <r>
    <x v="4"/>
    <x v="49"/>
    <x v="105"/>
    <n v="1"/>
  </r>
  <r>
    <x v="4"/>
    <x v="11"/>
    <x v="105"/>
    <n v="1"/>
  </r>
  <r>
    <x v="4"/>
    <x v="11"/>
    <x v="59"/>
    <n v="2"/>
  </r>
  <r>
    <x v="4"/>
    <x v="12"/>
    <x v="212"/>
    <n v="1"/>
  </r>
  <r>
    <x v="4"/>
    <x v="12"/>
    <x v="0"/>
    <n v="1"/>
  </r>
  <r>
    <x v="4"/>
    <x v="12"/>
    <x v="60"/>
    <n v="3"/>
  </r>
  <r>
    <x v="4"/>
    <x v="12"/>
    <x v="61"/>
    <n v="4"/>
  </r>
  <r>
    <x v="4"/>
    <x v="12"/>
    <x v="62"/>
    <n v="11"/>
  </r>
  <r>
    <x v="4"/>
    <x v="12"/>
    <x v="21"/>
    <n v="15"/>
  </r>
  <r>
    <x v="4"/>
    <x v="12"/>
    <x v="63"/>
    <n v="17"/>
  </r>
  <r>
    <x v="4"/>
    <x v="12"/>
    <x v="64"/>
    <n v="36"/>
  </r>
  <r>
    <x v="4"/>
    <x v="12"/>
    <x v="65"/>
    <n v="37"/>
  </r>
  <r>
    <x v="4"/>
    <x v="12"/>
    <x v="66"/>
    <n v="70"/>
  </r>
  <r>
    <x v="4"/>
    <x v="12"/>
    <x v="67"/>
    <n v="397"/>
  </r>
  <r>
    <x v="4"/>
    <x v="12"/>
    <x v="68"/>
    <n v="550"/>
  </r>
  <r>
    <x v="4"/>
    <x v="13"/>
    <x v="0"/>
    <n v="2"/>
  </r>
  <r>
    <x v="4"/>
    <x v="13"/>
    <x v="61"/>
    <n v="7"/>
  </r>
  <r>
    <x v="4"/>
    <x v="13"/>
    <x v="70"/>
    <n v="7"/>
  </r>
  <r>
    <x v="4"/>
    <x v="13"/>
    <x v="71"/>
    <n v="17"/>
  </r>
  <r>
    <x v="4"/>
    <x v="13"/>
    <x v="73"/>
    <n v="26"/>
  </r>
  <r>
    <x v="4"/>
    <x v="13"/>
    <x v="72"/>
    <n v="58"/>
  </r>
  <r>
    <x v="4"/>
    <x v="13"/>
    <x v="69"/>
    <n v="72"/>
  </r>
  <r>
    <x v="4"/>
    <x v="13"/>
    <x v="74"/>
    <n v="77"/>
  </r>
  <r>
    <x v="4"/>
    <x v="13"/>
    <x v="75"/>
    <n v="195"/>
  </r>
  <r>
    <x v="4"/>
    <x v="13"/>
    <x v="76"/>
    <n v="459"/>
  </r>
  <r>
    <x v="4"/>
    <x v="14"/>
    <x v="77"/>
    <n v="1"/>
  </r>
  <r>
    <x v="4"/>
    <x v="14"/>
    <x v="79"/>
    <n v="1"/>
  </r>
  <r>
    <x v="4"/>
    <x v="15"/>
    <x v="80"/>
    <n v="1"/>
  </r>
  <r>
    <x v="4"/>
    <x v="15"/>
    <x v="0"/>
    <n v="7"/>
  </r>
  <r>
    <x v="4"/>
    <x v="15"/>
    <x v="59"/>
    <n v="11"/>
  </r>
  <r>
    <x v="4"/>
    <x v="15"/>
    <x v="81"/>
    <n v="58"/>
  </r>
  <r>
    <x v="4"/>
    <x v="15"/>
    <x v="82"/>
    <n v="176"/>
  </r>
  <r>
    <x v="4"/>
    <x v="15"/>
    <x v="84"/>
    <n v="1062"/>
  </r>
  <r>
    <x v="4"/>
    <x v="15"/>
    <x v="83"/>
    <n v="1091"/>
  </r>
  <r>
    <x v="4"/>
    <x v="15"/>
    <x v="85"/>
    <n v="1378"/>
  </r>
  <r>
    <x v="4"/>
    <x v="15"/>
    <x v="86"/>
    <n v="5702"/>
  </r>
  <r>
    <x v="4"/>
    <x v="18"/>
    <x v="221"/>
    <n v="1"/>
  </r>
  <r>
    <x v="4"/>
    <x v="18"/>
    <x v="0"/>
    <n v="3"/>
  </r>
  <r>
    <x v="4"/>
    <x v="18"/>
    <x v="87"/>
    <n v="6"/>
  </r>
  <r>
    <x v="4"/>
    <x v="18"/>
    <x v="88"/>
    <n v="9"/>
  </r>
  <r>
    <x v="4"/>
    <x v="18"/>
    <x v="89"/>
    <n v="14"/>
  </r>
  <r>
    <x v="4"/>
    <x v="18"/>
    <x v="35"/>
    <n v="43"/>
  </r>
  <r>
    <x v="4"/>
    <x v="18"/>
    <x v="49"/>
    <n v="419"/>
  </r>
  <r>
    <x v="4"/>
    <x v="19"/>
    <x v="222"/>
    <n v="1"/>
  </r>
  <r>
    <x v="4"/>
    <x v="19"/>
    <x v="91"/>
    <n v="9"/>
  </r>
  <r>
    <x v="4"/>
    <x v="19"/>
    <x v="0"/>
    <n v="41"/>
  </r>
  <r>
    <x v="4"/>
    <x v="19"/>
    <x v="92"/>
    <n v="55"/>
  </r>
  <r>
    <x v="4"/>
    <x v="19"/>
    <x v="93"/>
    <n v="70"/>
  </r>
  <r>
    <x v="4"/>
    <x v="19"/>
    <x v="94"/>
    <n v="114"/>
  </r>
  <r>
    <x v="4"/>
    <x v="19"/>
    <x v="96"/>
    <n v="227"/>
  </r>
  <r>
    <x v="4"/>
    <x v="19"/>
    <x v="97"/>
    <n v="375"/>
  </r>
  <r>
    <x v="4"/>
    <x v="19"/>
    <x v="95"/>
    <n v="433"/>
  </r>
  <r>
    <x v="4"/>
    <x v="19"/>
    <x v="98"/>
    <n v="564"/>
  </r>
  <r>
    <x v="4"/>
    <x v="19"/>
    <x v="99"/>
    <n v="1212"/>
  </r>
  <r>
    <x v="4"/>
    <x v="19"/>
    <x v="100"/>
    <n v="8510"/>
  </r>
  <r>
    <x v="4"/>
    <x v="19"/>
    <x v="101"/>
    <n v="10400"/>
  </r>
  <r>
    <x v="4"/>
    <x v="20"/>
    <x v="102"/>
    <n v="1"/>
  </r>
  <r>
    <x v="4"/>
    <x v="20"/>
    <x v="203"/>
    <n v="1"/>
  </r>
  <r>
    <x v="4"/>
    <x v="20"/>
    <x v="223"/>
    <n v="1"/>
  </r>
  <r>
    <x v="4"/>
    <x v="20"/>
    <x v="0"/>
    <n v="1"/>
  </r>
  <r>
    <x v="4"/>
    <x v="20"/>
    <x v="103"/>
    <n v="4"/>
  </r>
  <r>
    <x v="4"/>
    <x v="20"/>
    <x v="104"/>
    <n v="16"/>
  </r>
  <r>
    <x v="4"/>
    <x v="50"/>
    <x v="224"/>
    <n v="1"/>
  </r>
  <r>
    <x v="4"/>
    <x v="21"/>
    <x v="105"/>
    <n v="1"/>
  </r>
  <r>
    <x v="4"/>
    <x v="21"/>
    <x v="59"/>
    <n v="7"/>
  </r>
  <r>
    <x v="4"/>
    <x v="22"/>
    <x v="106"/>
    <n v="2"/>
  </r>
  <r>
    <x v="4"/>
    <x v="23"/>
    <x v="87"/>
    <n v="1"/>
  </r>
  <r>
    <x v="4"/>
    <x v="23"/>
    <x v="107"/>
    <n v="4"/>
  </r>
  <r>
    <x v="4"/>
    <x v="23"/>
    <x v="108"/>
    <n v="10"/>
  </r>
  <r>
    <x v="4"/>
    <x v="23"/>
    <x v="0"/>
    <n v="38"/>
  </r>
  <r>
    <x v="4"/>
    <x v="23"/>
    <x v="109"/>
    <n v="62"/>
  </r>
  <r>
    <x v="4"/>
    <x v="23"/>
    <x v="110"/>
    <n v="66"/>
  </r>
  <r>
    <x v="4"/>
    <x v="23"/>
    <x v="111"/>
    <n v="213"/>
  </r>
  <r>
    <x v="4"/>
    <x v="23"/>
    <x v="112"/>
    <n v="266"/>
  </r>
  <r>
    <x v="4"/>
    <x v="23"/>
    <x v="113"/>
    <n v="564"/>
  </r>
  <r>
    <x v="4"/>
    <x v="23"/>
    <x v="114"/>
    <n v="1139"/>
  </r>
  <r>
    <x v="4"/>
    <x v="23"/>
    <x v="90"/>
    <n v="2001"/>
  </r>
  <r>
    <x v="4"/>
    <x v="23"/>
    <x v="115"/>
    <n v="4402"/>
  </r>
  <r>
    <x v="4"/>
    <x v="23"/>
    <x v="116"/>
    <n v="6850"/>
  </r>
  <r>
    <x v="4"/>
    <x v="24"/>
    <x v="225"/>
    <n v="1"/>
  </r>
  <r>
    <x v="4"/>
    <x v="24"/>
    <x v="186"/>
    <n v="1"/>
  </r>
  <r>
    <x v="4"/>
    <x v="24"/>
    <x v="226"/>
    <n v="3"/>
  </r>
  <r>
    <x v="4"/>
    <x v="24"/>
    <x v="187"/>
    <n v="47"/>
  </r>
  <r>
    <x v="4"/>
    <x v="24"/>
    <x v="117"/>
    <n v="213"/>
  </r>
  <r>
    <x v="4"/>
    <x v="24"/>
    <x v="118"/>
    <n v="719"/>
  </r>
  <r>
    <x v="4"/>
    <x v="51"/>
    <x v="227"/>
    <n v="1"/>
  </r>
  <r>
    <x v="4"/>
    <x v="51"/>
    <x v="228"/>
    <n v="1"/>
  </r>
  <r>
    <x v="4"/>
    <x v="51"/>
    <x v="229"/>
    <n v="1"/>
  </r>
  <r>
    <x v="4"/>
    <x v="25"/>
    <x v="0"/>
    <n v="1"/>
  </r>
  <r>
    <x v="4"/>
    <x v="25"/>
    <x v="119"/>
    <n v="7"/>
  </r>
  <r>
    <x v="4"/>
    <x v="26"/>
    <x v="59"/>
    <n v="1"/>
  </r>
  <r>
    <x v="4"/>
    <x v="26"/>
    <x v="120"/>
    <n v="2"/>
  </r>
  <r>
    <x v="4"/>
    <x v="27"/>
    <x v="121"/>
    <n v="5"/>
  </r>
  <r>
    <x v="4"/>
    <x v="27"/>
    <x v="0"/>
    <n v="14"/>
  </r>
  <r>
    <x v="4"/>
    <x v="27"/>
    <x v="123"/>
    <n v="36"/>
  </r>
  <r>
    <x v="4"/>
    <x v="27"/>
    <x v="122"/>
    <n v="313"/>
  </r>
  <r>
    <x v="4"/>
    <x v="27"/>
    <x v="124"/>
    <n v="1154"/>
  </r>
  <r>
    <x v="4"/>
    <x v="27"/>
    <x v="125"/>
    <n v="6882"/>
  </r>
  <r>
    <x v="4"/>
    <x v="28"/>
    <x v="54"/>
    <n v="137"/>
  </r>
  <r>
    <x v="4"/>
    <x v="29"/>
    <x v="0"/>
    <n v="1"/>
  </r>
  <r>
    <x v="4"/>
    <x v="29"/>
    <x v="112"/>
    <n v="6"/>
  </r>
  <r>
    <x v="4"/>
    <x v="29"/>
    <x v="206"/>
    <n v="6"/>
  </r>
  <r>
    <x v="4"/>
    <x v="29"/>
    <x v="130"/>
    <n v="7"/>
  </r>
  <r>
    <x v="4"/>
    <x v="29"/>
    <x v="131"/>
    <n v="8"/>
  </r>
  <r>
    <x v="4"/>
    <x v="29"/>
    <x v="128"/>
    <n v="14"/>
  </r>
  <r>
    <x v="4"/>
    <x v="29"/>
    <x v="129"/>
    <n v="15"/>
  </r>
  <r>
    <x v="4"/>
    <x v="30"/>
    <x v="230"/>
    <n v="1"/>
  </r>
  <r>
    <x v="4"/>
    <x v="30"/>
    <x v="59"/>
    <n v="1"/>
  </r>
  <r>
    <x v="4"/>
    <x v="31"/>
    <x v="0"/>
    <n v="2"/>
  </r>
  <r>
    <x v="4"/>
    <x v="31"/>
    <x v="132"/>
    <n v="8"/>
  </r>
  <r>
    <x v="4"/>
    <x v="31"/>
    <x v="133"/>
    <n v="59"/>
  </r>
  <r>
    <x v="4"/>
    <x v="31"/>
    <x v="134"/>
    <n v="105"/>
  </r>
  <r>
    <x v="4"/>
    <x v="31"/>
    <x v="135"/>
    <n v="4416"/>
  </r>
  <r>
    <x v="4"/>
    <x v="32"/>
    <x v="35"/>
    <n v="1"/>
  </r>
  <r>
    <x v="4"/>
    <x v="32"/>
    <x v="216"/>
    <n v="2"/>
  </r>
  <r>
    <x v="4"/>
    <x v="32"/>
    <x v="137"/>
    <n v="3"/>
  </r>
  <r>
    <x v="4"/>
    <x v="32"/>
    <x v="138"/>
    <n v="42"/>
  </r>
  <r>
    <x v="4"/>
    <x v="33"/>
    <x v="139"/>
    <n v="1"/>
  </r>
  <r>
    <x v="4"/>
    <x v="33"/>
    <x v="140"/>
    <n v="1"/>
  </r>
  <r>
    <x v="4"/>
    <x v="33"/>
    <x v="231"/>
    <n v="1"/>
  </r>
  <r>
    <x v="4"/>
    <x v="33"/>
    <x v="141"/>
    <n v="9"/>
  </r>
  <r>
    <x v="4"/>
    <x v="34"/>
    <x v="144"/>
    <n v="10"/>
  </r>
  <r>
    <x v="4"/>
    <x v="35"/>
    <x v="0"/>
    <n v="1"/>
  </r>
  <r>
    <x v="4"/>
    <x v="35"/>
    <x v="145"/>
    <n v="1"/>
  </r>
  <r>
    <x v="4"/>
    <x v="35"/>
    <x v="192"/>
    <n v="2"/>
  </r>
  <r>
    <x v="4"/>
    <x v="35"/>
    <x v="105"/>
    <n v="8"/>
  </r>
  <r>
    <x v="4"/>
    <x v="35"/>
    <x v="147"/>
    <n v="10"/>
  </r>
  <r>
    <x v="4"/>
    <x v="35"/>
    <x v="146"/>
    <n v="13"/>
  </r>
  <r>
    <x v="4"/>
    <x v="35"/>
    <x v="148"/>
    <n v="18"/>
  </r>
  <r>
    <x v="4"/>
    <x v="35"/>
    <x v="149"/>
    <n v="32"/>
  </r>
  <r>
    <x v="4"/>
    <x v="35"/>
    <x v="150"/>
    <n v="94"/>
  </r>
  <r>
    <x v="4"/>
    <x v="35"/>
    <x v="151"/>
    <n v="285"/>
  </r>
  <r>
    <x v="4"/>
    <x v="36"/>
    <x v="0"/>
    <n v="6"/>
  </r>
  <r>
    <x v="4"/>
    <x v="36"/>
    <x v="49"/>
    <n v="7"/>
  </r>
  <r>
    <x v="4"/>
    <x v="36"/>
    <x v="152"/>
    <n v="16"/>
  </r>
  <r>
    <x v="4"/>
    <x v="36"/>
    <x v="154"/>
    <n v="291"/>
  </r>
  <r>
    <x v="4"/>
    <x v="36"/>
    <x v="153"/>
    <n v="308"/>
  </r>
  <r>
    <x v="4"/>
    <x v="36"/>
    <x v="155"/>
    <n v="389"/>
  </r>
  <r>
    <x v="4"/>
    <x v="36"/>
    <x v="156"/>
    <n v="2469"/>
  </r>
  <r>
    <x v="4"/>
    <x v="38"/>
    <x v="0"/>
    <n v="2"/>
  </r>
  <r>
    <x v="4"/>
    <x v="38"/>
    <x v="162"/>
    <n v="3"/>
  </r>
  <r>
    <x v="4"/>
    <x v="38"/>
    <x v="194"/>
    <n v="13"/>
  </r>
  <r>
    <x v="4"/>
    <x v="38"/>
    <x v="160"/>
    <n v="27"/>
  </r>
  <r>
    <x v="4"/>
    <x v="38"/>
    <x v="35"/>
    <n v="31"/>
  </r>
  <r>
    <x v="4"/>
    <x v="38"/>
    <x v="47"/>
    <n v="35"/>
  </r>
  <r>
    <x v="4"/>
    <x v="38"/>
    <x v="161"/>
    <n v="44"/>
  </r>
  <r>
    <x v="4"/>
    <x v="38"/>
    <x v="163"/>
    <n v="1216"/>
  </r>
  <r>
    <x v="4"/>
    <x v="39"/>
    <x v="0"/>
    <n v="1"/>
  </r>
  <r>
    <x v="4"/>
    <x v="39"/>
    <x v="195"/>
    <n v="16"/>
  </r>
  <r>
    <x v="4"/>
    <x v="39"/>
    <x v="196"/>
    <n v="29"/>
  </r>
  <r>
    <x v="4"/>
    <x v="39"/>
    <x v="198"/>
    <n v="55"/>
  </r>
  <r>
    <x v="4"/>
    <x v="39"/>
    <x v="164"/>
    <n v="64"/>
  </r>
  <r>
    <x v="4"/>
    <x v="39"/>
    <x v="197"/>
    <n v="71"/>
  </r>
  <r>
    <x v="4"/>
    <x v="39"/>
    <x v="199"/>
    <n v="177"/>
  </r>
  <r>
    <x v="4"/>
    <x v="39"/>
    <x v="59"/>
    <n v="207"/>
  </r>
  <r>
    <x v="4"/>
    <x v="39"/>
    <x v="31"/>
    <n v="220"/>
  </r>
  <r>
    <x v="4"/>
    <x v="40"/>
    <x v="0"/>
    <n v="1"/>
  </r>
  <r>
    <x v="4"/>
    <x v="40"/>
    <x v="170"/>
    <n v="5"/>
  </r>
  <r>
    <x v="4"/>
    <x v="40"/>
    <x v="172"/>
    <n v="44"/>
  </r>
  <r>
    <x v="5"/>
    <x v="0"/>
    <x v="189"/>
    <n v="1"/>
  </r>
  <r>
    <x v="5"/>
    <x v="0"/>
    <x v="232"/>
    <n v="1"/>
  </r>
  <r>
    <x v="5"/>
    <x v="0"/>
    <x v="174"/>
    <n v="2"/>
  </r>
  <r>
    <x v="5"/>
    <x v="0"/>
    <x v="173"/>
    <n v="4"/>
  </r>
  <r>
    <x v="5"/>
    <x v="0"/>
    <x v="0"/>
    <n v="6"/>
  </r>
  <r>
    <x v="5"/>
    <x v="0"/>
    <x v="218"/>
    <n v="43"/>
  </r>
  <r>
    <x v="5"/>
    <x v="0"/>
    <x v="1"/>
    <n v="51"/>
  </r>
  <r>
    <x v="5"/>
    <x v="52"/>
    <x v="233"/>
    <n v="1"/>
  </r>
  <r>
    <x v="5"/>
    <x v="48"/>
    <x v="217"/>
    <n v="2"/>
  </r>
  <r>
    <x v="5"/>
    <x v="48"/>
    <x v="234"/>
    <n v="3"/>
  </r>
  <r>
    <x v="5"/>
    <x v="1"/>
    <x v="235"/>
    <n v="1"/>
  </r>
  <r>
    <x v="5"/>
    <x v="1"/>
    <x v="2"/>
    <n v="1"/>
  </r>
  <r>
    <x v="5"/>
    <x v="1"/>
    <x v="0"/>
    <n v="10"/>
  </r>
  <r>
    <x v="5"/>
    <x v="1"/>
    <x v="3"/>
    <n v="17"/>
  </r>
  <r>
    <x v="5"/>
    <x v="1"/>
    <x v="5"/>
    <n v="21"/>
  </r>
  <r>
    <x v="5"/>
    <x v="1"/>
    <x v="4"/>
    <n v="26"/>
  </r>
  <r>
    <x v="5"/>
    <x v="1"/>
    <x v="7"/>
    <n v="30"/>
  </r>
  <r>
    <x v="5"/>
    <x v="1"/>
    <x v="6"/>
    <n v="58"/>
  </r>
  <r>
    <x v="5"/>
    <x v="1"/>
    <x v="9"/>
    <n v="112"/>
  </r>
  <r>
    <x v="5"/>
    <x v="1"/>
    <x v="8"/>
    <n v="158"/>
  </r>
  <r>
    <x v="5"/>
    <x v="1"/>
    <x v="10"/>
    <n v="233"/>
  </r>
  <r>
    <x v="5"/>
    <x v="1"/>
    <x v="13"/>
    <n v="248"/>
  </r>
  <r>
    <x v="5"/>
    <x v="1"/>
    <x v="11"/>
    <n v="264"/>
  </r>
  <r>
    <x v="5"/>
    <x v="1"/>
    <x v="12"/>
    <n v="318"/>
  </r>
  <r>
    <x v="5"/>
    <x v="1"/>
    <x v="14"/>
    <n v="356"/>
  </r>
  <r>
    <x v="5"/>
    <x v="1"/>
    <x v="15"/>
    <n v="395"/>
  </r>
  <r>
    <x v="5"/>
    <x v="1"/>
    <x v="17"/>
    <n v="1083"/>
  </r>
  <r>
    <x v="5"/>
    <x v="1"/>
    <x v="18"/>
    <n v="1294"/>
  </r>
  <r>
    <x v="5"/>
    <x v="1"/>
    <x v="16"/>
    <n v="1318"/>
  </r>
  <r>
    <x v="5"/>
    <x v="1"/>
    <x v="2"/>
    <n v="1681"/>
  </r>
  <r>
    <x v="5"/>
    <x v="2"/>
    <x v="83"/>
    <n v="1"/>
  </r>
  <r>
    <x v="5"/>
    <x v="2"/>
    <x v="22"/>
    <n v="3"/>
  </r>
  <r>
    <x v="5"/>
    <x v="2"/>
    <x v="19"/>
    <n v="4"/>
  </r>
  <r>
    <x v="5"/>
    <x v="2"/>
    <x v="21"/>
    <n v="6"/>
  </r>
  <r>
    <x v="5"/>
    <x v="2"/>
    <x v="0"/>
    <n v="11"/>
  </r>
  <r>
    <x v="5"/>
    <x v="2"/>
    <x v="23"/>
    <n v="21"/>
  </r>
  <r>
    <x v="5"/>
    <x v="2"/>
    <x v="26"/>
    <n v="34"/>
  </r>
  <r>
    <x v="5"/>
    <x v="2"/>
    <x v="27"/>
    <n v="42"/>
  </r>
  <r>
    <x v="5"/>
    <x v="2"/>
    <x v="25"/>
    <n v="44"/>
  </r>
  <r>
    <x v="5"/>
    <x v="2"/>
    <x v="24"/>
    <n v="45"/>
  </r>
  <r>
    <x v="5"/>
    <x v="2"/>
    <x v="29"/>
    <n v="58"/>
  </r>
  <r>
    <x v="5"/>
    <x v="2"/>
    <x v="28"/>
    <n v="59"/>
  </r>
  <r>
    <x v="5"/>
    <x v="2"/>
    <x v="30"/>
    <n v="142"/>
  </r>
  <r>
    <x v="5"/>
    <x v="2"/>
    <x v="32"/>
    <n v="145"/>
  </r>
  <r>
    <x v="5"/>
    <x v="2"/>
    <x v="31"/>
    <n v="183"/>
  </r>
  <r>
    <x v="5"/>
    <x v="2"/>
    <x v="33"/>
    <n v="190"/>
  </r>
  <r>
    <x v="5"/>
    <x v="2"/>
    <x v="34"/>
    <n v="301"/>
  </r>
  <r>
    <x v="5"/>
    <x v="2"/>
    <x v="35"/>
    <n v="576"/>
  </r>
  <r>
    <x v="5"/>
    <x v="2"/>
    <x v="36"/>
    <n v="677"/>
  </r>
  <r>
    <x v="5"/>
    <x v="2"/>
    <x v="37"/>
    <n v="796"/>
  </r>
  <r>
    <x v="5"/>
    <x v="41"/>
    <x v="179"/>
    <n v="1"/>
  </r>
  <r>
    <x v="5"/>
    <x v="3"/>
    <x v="40"/>
    <n v="1"/>
  </r>
  <r>
    <x v="5"/>
    <x v="3"/>
    <x v="38"/>
    <n v="2"/>
  </r>
  <r>
    <x v="5"/>
    <x v="3"/>
    <x v="0"/>
    <n v="9"/>
  </r>
  <r>
    <x v="5"/>
    <x v="3"/>
    <x v="39"/>
    <n v="78"/>
  </r>
  <r>
    <x v="5"/>
    <x v="3"/>
    <x v="41"/>
    <n v="188"/>
  </r>
  <r>
    <x v="5"/>
    <x v="3"/>
    <x v="42"/>
    <n v="279"/>
  </r>
  <r>
    <x v="5"/>
    <x v="3"/>
    <x v="43"/>
    <n v="348"/>
  </r>
  <r>
    <x v="5"/>
    <x v="3"/>
    <x v="44"/>
    <n v="485"/>
  </r>
  <r>
    <x v="5"/>
    <x v="3"/>
    <x v="45"/>
    <n v="2993"/>
  </r>
  <r>
    <x v="5"/>
    <x v="3"/>
    <x v="46"/>
    <n v="5049"/>
  </r>
  <r>
    <x v="5"/>
    <x v="53"/>
    <x v="89"/>
    <n v="3"/>
  </r>
  <r>
    <x v="5"/>
    <x v="5"/>
    <x v="35"/>
    <n v="1"/>
  </r>
  <r>
    <x v="5"/>
    <x v="5"/>
    <x v="49"/>
    <n v="10"/>
  </r>
  <r>
    <x v="5"/>
    <x v="5"/>
    <x v="48"/>
    <n v="11"/>
  </r>
  <r>
    <x v="5"/>
    <x v="6"/>
    <x v="35"/>
    <n v="1"/>
  </r>
  <r>
    <x v="5"/>
    <x v="6"/>
    <x v="236"/>
    <n v="1"/>
  </r>
  <r>
    <x v="5"/>
    <x v="6"/>
    <x v="51"/>
    <n v="21"/>
  </r>
  <r>
    <x v="5"/>
    <x v="7"/>
    <x v="182"/>
    <n v="2"/>
  </r>
  <r>
    <x v="5"/>
    <x v="7"/>
    <x v="183"/>
    <n v="2"/>
  </r>
  <r>
    <x v="5"/>
    <x v="7"/>
    <x v="35"/>
    <n v="2"/>
  </r>
  <r>
    <x v="5"/>
    <x v="7"/>
    <x v="53"/>
    <n v="2"/>
  </r>
  <r>
    <x v="5"/>
    <x v="8"/>
    <x v="184"/>
    <n v="1"/>
  </r>
  <r>
    <x v="5"/>
    <x v="9"/>
    <x v="54"/>
    <n v="1"/>
  </r>
  <r>
    <x v="5"/>
    <x v="46"/>
    <x v="59"/>
    <n v="3"/>
  </r>
  <r>
    <x v="5"/>
    <x v="10"/>
    <x v="0"/>
    <n v="2"/>
  </r>
  <r>
    <x v="5"/>
    <x v="10"/>
    <x v="55"/>
    <n v="126"/>
  </r>
  <r>
    <x v="5"/>
    <x v="10"/>
    <x v="56"/>
    <n v="1136"/>
  </r>
  <r>
    <x v="5"/>
    <x v="10"/>
    <x v="57"/>
    <n v="1183"/>
  </r>
  <r>
    <x v="5"/>
    <x v="10"/>
    <x v="58"/>
    <n v="2811"/>
  </r>
  <r>
    <x v="5"/>
    <x v="11"/>
    <x v="237"/>
    <n v="1"/>
  </r>
  <r>
    <x v="5"/>
    <x v="11"/>
    <x v="59"/>
    <n v="1"/>
  </r>
  <r>
    <x v="5"/>
    <x v="12"/>
    <x v="0"/>
    <n v="2"/>
  </r>
  <r>
    <x v="5"/>
    <x v="12"/>
    <x v="60"/>
    <n v="4"/>
  </r>
  <r>
    <x v="5"/>
    <x v="12"/>
    <x v="61"/>
    <n v="7"/>
  </r>
  <r>
    <x v="5"/>
    <x v="12"/>
    <x v="63"/>
    <n v="10"/>
  </r>
  <r>
    <x v="5"/>
    <x v="12"/>
    <x v="62"/>
    <n v="14"/>
  </r>
  <r>
    <x v="5"/>
    <x v="12"/>
    <x v="65"/>
    <n v="26"/>
  </r>
  <r>
    <x v="5"/>
    <x v="12"/>
    <x v="21"/>
    <n v="28"/>
  </r>
  <r>
    <x v="5"/>
    <x v="12"/>
    <x v="64"/>
    <n v="49"/>
  </r>
  <r>
    <x v="5"/>
    <x v="12"/>
    <x v="66"/>
    <n v="75"/>
  </r>
  <r>
    <x v="5"/>
    <x v="12"/>
    <x v="67"/>
    <n v="473"/>
  </r>
  <r>
    <x v="5"/>
    <x v="12"/>
    <x v="68"/>
    <n v="707"/>
  </r>
  <r>
    <x v="5"/>
    <x v="13"/>
    <x v="0"/>
    <n v="4"/>
  </r>
  <r>
    <x v="5"/>
    <x v="13"/>
    <x v="70"/>
    <n v="12"/>
  </r>
  <r>
    <x v="5"/>
    <x v="13"/>
    <x v="61"/>
    <n v="19"/>
  </r>
  <r>
    <x v="5"/>
    <x v="13"/>
    <x v="71"/>
    <n v="28"/>
  </r>
  <r>
    <x v="5"/>
    <x v="13"/>
    <x v="73"/>
    <n v="34"/>
  </r>
  <r>
    <x v="5"/>
    <x v="13"/>
    <x v="74"/>
    <n v="131"/>
  </r>
  <r>
    <x v="5"/>
    <x v="13"/>
    <x v="69"/>
    <n v="138"/>
  </r>
  <r>
    <x v="5"/>
    <x v="13"/>
    <x v="72"/>
    <n v="139"/>
  </r>
  <r>
    <x v="5"/>
    <x v="13"/>
    <x v="75"/>
    <n v="304"/>
  </r>
  <r>
    <x v="5"/>
    <x v="13"/>
    <x v="76"/>
    <n v="608"/>
  </r>
  <r>
    <x v="5"/>
    <x v="14"/>
    <x v="78"/>
    <n v="1"/>
  </r>
  <r>
    <x v="5"/>
    <x v="14"/>
    <x v="79"/>
    <n v="5"/>
  </r>
  <r>
    <x v="5"/>
    <x v="15"/>
    <x v="0"/>
    <n v="8"/>
  </r>
  <r>
    <x v="5"/>
    <x v="15"/>
    <x v="59"/>
    <n v="20"/>
  </r>
  <r>
    <x v="5"/>
    <x v="15"/>
    <x v="81"/>
    <n v="70"/>
  </r>
  <r>
    <x v="5"/>
    <x v="15"/>
    <x v="82"/>
    <n v="196"/>
  </r>
  <r>
    <x v="5"/>
    <x v="15"/>
    <x v="83"/>
    <n v="1352"/>
  </r>
  <r>
    <x v="5"/>
    <x v="15"/>
    <x v="84"/>
    <n v="1389"/>
  </r>
  <r>
    <x v="5"/>
    <x v="15"/>
    <x v="85"/>
    <n v="1639"/>
  </r>
  <r>
    <x v="5"/>
    <x v="15"/>
    <x v="86"/>
    <n v="5953"/>
  </r>
  <r>
    <x v="5"/>
    <x v="16"/>
    <x v="59"/>
    <n v="2"/>
  </r>
  <r>
    <x v="5"/>
    <x v="18"/>
    <x v="87"/>
    <n v="3"/>
  </r>
  <r>
    <x v="5"/>
    <x v="18"/>
    <x v="0"/>
    <n v="11"/>
  </r>
  <r>
    <x v="5"/>
    <x v="18"/>
    <x v="89"/>
    <n v="13"/>
  </r>
  <r>
    <x v="5"/>
    <x v="18"/>
    <x v="88"/>
    <n v="25"/>
  </r>
  <r>
    <x v="5"/>
    <x v="18"/>
    <x v="35"/>
    <n v="46"/>
  </r>
  <r>
    <x v="5"/>
    <x v="18"/>
    <x v="49"/>
    <n v="541"/>
  </r>
  <r>
    <x v="5"/>
    <x v="19"/>
    <x v="91"/>
    <n v="9"/>
  </r>
  <r>
    <x v="5"/>
    <x v="19"/>
    <x v="0"/>
    <n v="33"/>
  </r>
  <r>
    <x v="5"/>
    <x v="19"/>
    <x v="92"/>
    <n v="51"/>
  </r>
  <r>
    <x v="5"/>
    <x v="19"/>
    <x v="93"/>
    <n v="66"/>
  </r>
  <r>
    <x v="5"/>
    <x v="19"/>
    <x v="94"/>
    <n v="129"/>
  </r>
  <r>
    <x v="5"/>
    <x v="19"/>
    <x v="96"/>
    <n v="269"/>
  </r>
  <r>
    <x v="5"/>
    <x v="19"/>
    <x v="95"/>
    <n v="422"/>
  </r>
  <r>
    <x v="5"/>
    <x v="19"/>
    <x v="97"/>
    <n v="437"/>
  </r>
  <r>
    <x v="5"/>
    <x v="19"/>
    <x v="98"/>
    <n v="702"/>
  </r>
  <r>
    <x v="5"/>
    <x v="19"/>
    <x v="99"/>
    <n v="1476"/>
  </r>
  <r>
    <x v="5"/>
    <x v="19"/>
    <x v="100"/>
    <n v="9290"/>
  </r>
  <r>
    <x v="5"/>
    <x v="19"/>
    <x v="101"/>
    <n v="12699"/>
  </r>
  <r>
    <x v="5"/>
    <x v="20"/>
    <x v="0"/>
    <n v="1"/>
  </r>
  <r>
    <x v="5"/>
    <x v="20"/>
    <x v="102"/>
    <n v="1"/>
  </r>
  <r>
    <x v="5"/>
    <x v="20"/>
    <x v="103"/>
    <n v="1"/>
  </r>
  <r>
    <x v="5"/>
    <x v="20"/>
    <x v="104"/>
    <n v="17"/>
  </r>
  <r>
    <x v="5"/>
    <x v="21"/>
    <x v="105"/>
    <n v="1"/>
  </r>
  <r>
    <x v="5"/>
    <x v="21"/>
    <x v="238"/>
    <n v="1"/>
  </r>
  <r>
    <x v="5"/>
    <x v="21"/>
    <x v="59"/>
    <n v="19"/>
  </r>
  <r>
    <x v="5"/>
    <x v="22"/>
    <x v="106"/>
    <n v="6"/>
  </r>
  <r>
    <x v="5"/>
    <x v="23"/>
    <x v="213"/>
    <n v="1"/>
  </r>
  <r>
    <x v="5"/>
    <x v="23"/>
    <x v="107"/>
    <n v="2"/>
  </r>
  <r>
    <x v="5"/>
    <x v="23"/>
    <x v="108"/>
    <n v="9"/>
  </r>
  <r>
    <x v="5"/>
    <x v="23"/>
    <x v="0"/>
    <n v="33"/>
  </r>
  <r>
    <x v="5"/>
    <x v="23"/>
    <x v="109"/>
    <n v="48"/>
  </r>
  <r>
    <x v="5"/>
    <x v="23"/>
    <x v="110"/>
    <n v="86"/>
  </r>
  <r>
    <x v="5"/>
    <x v="23"/>
    <x v="111"/>
    <n v="247"/>
  </r>
  <r>
    <x v="5"/>
    <x v="23"/>
    <x v="112"/>
    <n v="315"/>
  </r>
  <r>
    <x v="5"/>
    <x v="23"/>
    <x v="113"/>
    <n v="685"/>
  </r>
  <r>
    <x v="5"/>
    <x v="23"/>
    <x v="114"/>
    <n v="1558"/>
  </r>
  <r>
    <x v="5"/>
    <x v="23"/>
    <x v="90"/>
    <n v="1999"/>
  </r>
  <r>
    <x v="5"/>
    <x v="23"/>
    <x v="115"/>
    <n v="4847"/>
  </r>
  <r>
    <x v="5"/>
    <x v="23"/>
    <x v="116"/>
    <n v="8343"/>
  </r>
  <r>
    <x v="5"/>
    <x v="24"/>
    <x v="204"/>
    <n v="1"/>
  </r>
  <r>
    <x v="5"/>
    <x v="24"/>
    <x v="239"/>
    <n v="1"/>
  </r>
  <r>
    <x v="5"/>
    <x v="24"/>
    <x v="225"/>
    <n v="1"/>
  </r>
  <r>
    <x v="5"/>
    <x v="24"/>
    <x v="226"/>
    <n v="2"/>
  </r>
  <r>
    <x v="5"/>
    <x v="24"/>
    <x v="187"/>
    <n v="58"/>
  </r>
  <r>
    <x v="5"/>
    <x v="24"/>
    <x v="117"/>
    <n v="230"/>
  </r>
  <r>
    <x v="5"/>
    <x v="24"/>
    <x v="118"/>
    <n v="1192"/>
  </r>
  <r>
    <x v="5"/>
    <x v="51"/>
    <x v="227"/>
    <n v="2"/>
  </r>
  <r>
    <x v="5"/>
    <x v="51"/>
    <x v="0"/>
    <n v="3"/>
  </r>
  <r>
    <x v="5"/>
    <x v="51"/>
    <x v="228"/>
    <n v="3"/>
  </r>
  <r>
    <x v="5"/>
    <x v="25"/>
    <x v="119"/>
    <n v="3"/>
  </r>
  <r>
    <x v="5"/>
    <x v="26"/>
    <x v="59"/>
    <n v="1"/>
  </r>
  <r>
    <x v="5"/>
    <x v="27"/>
    <x v="0"/>
    <n v="2"/>
  </r>
  <r>
    <x v="5"/>
    <x v="27"/>
    <x v="121"/>
    <n v="7"/>
  </r>
  <r>
    <x v="5"/>
    <x v="27"/>
    <x v="123"/>
    <n v="65"/>
  </r>
  <r>
    <x v="5"/>
    <x v="27"/>
    <x v="122"/>
    <n v="309"/>
  </r>
  <r>
    <x v="5"/>
    <x v="27"/>
    <x v="124"/>
    <n v="887"/>
  </r>
  <r>
    <x v="5"/>
    <x v="27"/>
    <x v="125"/>
    <n v="6767"/>
  </r>
  <r>
    <x v="5"/>
    <x v="28"/>
    <x v="54"/>
    <n v="276"/>
  </r>
  <r>
    <x v="5"/>
    <x v="29"/>
    <x v="240"/>
    <n v="1"/>
  </r>
  <r>
    <x v="5"/>
    <x v="29"/>
    <x v="0"/>
    <n v="2"/>
  </r>
  <r>
    <x v="5"/>
    <x v="29"/>
    <x v="206"/>
    <n v="2"/>
  </r>
  <r>
    <x v="5"/>
    <x v="29"/>
    <x v="112"/>
    <n v="9"/>
  </r>
  <r>
    <x v="5"/>
    <x v="29"/>
    <x v="129"/>
    <n v="14"/>
  </r>
  <r>
    <x v="5"/>
    <x v="29"/>
    <x v="128"/>
    <n v="14"/>
  </r>
  <r>
    <x v="5"/>
    <x v="29"/>
    <x v="130"/>
    <n v="19"/>
  </r>
  <r>
    <x v="5"/>
    <x v="29"/>
    <x v="131"/>
    <n v="21"/>
  </r>
  <r>
    <x v="5"/>
    <x v="31"/>
    <x v="0"/>
    <n v="3"/>
  </r>
  <r>
    <x v="5"/>
    <x v="31"/>
    <x v="132"/>
    <n v="20"/>
  </r>
  <r>
    <x v="5"/>
    <x v="31"/>
    <x v="133"/>
    <n v="63"/>
  </r>
  <r>
    <x v="5"/>
    <x v="31"/>
    <x v="134"/>
    <n v="167"/>
  </r>
  <r>
    <x v="5"/>
    <x v="31"/>
    <x v="135"/>
    <n v="5086"/>
  </r>
  <r>
    <x v="5"/>
    <x v="32"/>
    <x v="216"/>
    <n v="1"/>
  </r>
  <r>
    <x v="5"/>
    <x v="32"/>
    <x v="136"/>
    <n v="1"/>
  </r>
  <r>
    <x v="5"/>
    <x v="32"/>
    <x v="137"/>
    <n v="6"/>
  </r>
  <r>
    <x v="5"/>
    <x v="32"/>
    <x v="138"/>
    <n v="53"/>
  </r>
  <r>
    <x v="5"/>
    <x v="33"/>
    <x v="190"/>
    <n v="2"/>
  </r>
  <r>
    <x v="5"/>
    <x v="33"/>
    <x v="140"/>
    <n v="4"/>
  </r>
  <r>
    <x v="5"/>
    <x v="33"/>
    <x v="141"/>
    <n v="8"/>
  </r>
  <r>
    <x v="5"/>
    <x v="34"/>
    <x v="0"/>
    <n v="2"/>
  </r>
  <r>
    <x v="5"/>
    <x v="34"/>
    <x v="144"/>
    <n v="3"/>
  </r>
  <r>
    <x v="5"/>
    <x v="35"/>
    <x v="0"/>
    <n v="1"/>
  </r>
  <r>
    <x v="5"/>
    <x v="35"/>
    <x v="49"/>
    <n v="1"/>
  </r>
  <r>
    <x v="5"/>
    <x v="35"/>
    <x v="145"/>
    <n v="4"/>
  </r>
  <r>
    <x v="5"/>
    <x v="35"/>
    <x v="146"/>
    <n v="7"/>
  </r>
  <r>
    <x v="5"/>
    <x v="35"/>
    <x v="147"/>
    <n v="9"/>
  </r>
  <r>
    <x v="5"/>
    <x v="35"/>
    <x v="105"/>
    <n v="10"/>
  </r>
  <r>
    <x v="5"/>
    <x v="35"/>
    <x v="148"/>
    <n v="19"/>
  </r>
  <r>
    <x v="5"/>
    <x v="35"/>
    <x v="149"/>
    <n v="28"/>
  </r>
  <r>
    <x v="5"/>
    <x v="35"/>
    <x v="150"/>
    <n v="112"/>
  </r>
  <r>
    <x v="5"/>
    <x v="35"/>
    <x v="151"/>
    <n v="340"/>
  </r>
  <r>
    <x v="5"/>
    <x v="36"/>
    <x v="0"/>
    <n v="4"/>
  </r>
  <r>
    <x v="5"/>
    <x v="36"/>
    <x v="49"/>
    <n v="9"/>
  </r>
  <r>
    <x v="5"/>
    <x v="36"/>
    <x v="152"/>
    <n v="17"/>
  </r>
  <r>
    <x v="5"/>
    <x v="36"/>
    <x v="153"/>
    <n v="253"/>
  </r>
  <r>
    <x v="5"/>
    <x v="36"/>
    <x v="154"/>
    <n v="318"/>
  </r>
  <r>
    <x v="5"/>
    <x v="36"/>
    <x v="155"/>
    <n v="493"/>
  </r>
  <r>
    <x v="5"/>
    <x v="36"/>
    <x v="156"/>
    <n v="3212"/>
  </r>
  <r>
    <x v="5"/>
    <x v="37"/>
    <x v="241"/>
    <n v="1"/>
  </r>
  <r>
    <x v="5"/>
    <x v="37"/>
    <x v="0"/>
    <n v="2"/>
  </r>
  <r>
    <x v="5"/>
    <x v="38"/>
    <x v="194"/>
    <n v="6"/>
  </r>
  <r>
    <x v="5"/>
    <x v="38"/>
    <x v="162"/>
    <n v="10"/>
  </r>
  <r>
    <x v="5"/>
    <x v="38"/>
    <x v="160"/>
    <n v="21"/>
  </r>
  <r>
    <x v="5"/>
    <x v="38"/>
    <x v="35"/>
    <n v="22"/>
  </r>
  <r>
    <x v="5"/>
    <x v="38"/>
    <x v="47"/>
    <n v="25"/>
  </r>
  <r>
    <x v="5"/>
    <x v="38"/>
    <x v="161"/>
    <n v="54"/>
  </r>
  <r>
    <x v="5"/>
    <x v="38"/>
    <x v="163"/>
    <n v="532"/>
  </r>
  <r>
    <x v="5"/>
    <x v="39"/>
    <x v="0"/>
    <n v="2"/>
  </r>
  <r>
    <x v="5"/>
    <x v="39"/>
    <x v="195"/>
    <n v="12"/>
  </r>
  <r>
    <x v="5"/>
    <x v="39"/>
    <x v="196"/>
    <n v="37"/>
  </r>
  <r>
    <x v="5"/>
    <x v="39"/>
    <x v="164"/>
    <n v="39"/>
  </r>
  <r>
    <x v="5"/>
    <x v="39"/>
    <x v="198"/>
    <n v="89"/>
  </r>
  <r>
    <x v="5"/>
    <x v="39"/>
    <x v="197"/>
    <n v="91"/>
  </r>
  <r>
    <x v="5"/>
    <x v="39"/>
    <x v="199"/>
    <n v="235"/>
  </r>
  <r>
    <x v="5"/>
    <x v="39"/>
    <x v="31"/>
    <n v="316"/>
  </r>
  <r>
    <x v="5"/>
    <x v="39"/>
    <x v="59"/>
    <n v="318"/>
  </r>
  <r>
    <x v="5"/>
    <x v="40"/>
    <x v="170"/>
    <n v="1"/>
  </r>
  <r>
    <x v="5"/>
    <x v="40"/>
    <x v="172"/>
    <n v="56"/>
  </r>
  <r>
    <x v="6"/>
    <x v="0"/>
    <x v="174"/>
    <n v="4"/>
  </r>
  <r>
    <x v="6"/>
    <x v="0"/>
    <x v="0"/>
    <n v="11"/>
  </r>
  <r>
    <x v="6"/>
    <x v="0"/>
    <x v="218"/>
    <n v="36"/>
  </r>
  <r>
    <x v="6"/>
    <x v="0"/>
    <x v="1"/>
    <n v="75"/>
  </r>
  <r>
    <x v="6"/>
    <x v="1"/>
    <x v="242"/>
    <n v="1"/>
  </r>
  <r>
    <x v="6"/>
    <x v="1"/>
    <x v="0"/>
    <n v="4"/>
  </r>
  <r>
    <x v="6"/>
    <x v="1"/>
    <x v="3"/>
    <n v="12"/>
  </r>
  <r>
    <x v="6"/>
    <x v="1"/>
    <x v="4"/>
    <n v="17"/>
  </r>
  <r>
    <x v="6"/>
    <x v="1"/>
    <x v="5"/>
    <n v="22"/>
  </r>
  <r>
    <x v="6"/>
    <x v="1"/>
    <x v="7"/>
    <n v="22"/>
  </r>
  <r>
    <x v="6"/>
    <x v="1"/>
    <x v="6"/>
    <n v="53"/>
  </r>
  <r>
    <x v="6"/>
    <x v="1"/>
    <x v="9"/>
    <n v="55"/>
  </r>
  <r>
    <x v="6"/>
    <x v="1"/>
    <x v="8"/>
    <n v="89"/>
  </r>
  <r>
    <x v="6"/>
    <x v="1"/>
    <x v="10"/>
    <n v="173"/>
  </r>
  <r>
    <x v="6"/>
    <x v="1"/>
    <x v="13"/>
    <n v="174"/>
  </r>
  <r>
    <x v="6"/>
    <x v="1"/>
    <x v="11"/>
    <n v="182"/>
  </r>
  <r>
    <x v="6"/>
    <x v="1"/>
    <x v="12"/>
    <n v="209"/>
  </r>
  <r>
    <x v="6"/>
    <x v="1"/>
    <x v="14"/>
    <n v="241"/>
  </r>
  <r>
    <x v="6"/>
    <x v="1"/>
    <x v="15"/>
    <n v="266"/>
  </r>
  <r>
    <x v="6"/>
    <x v="1"/>
    <x v="17"/>
    <n v="830"/>
  </r>
  <r>
    <x v="6"/>
    <x v="1"/>
    <x v="16"/>
    <n v="947"/>
  </r>
  <r>
    <x v="6"/>
    <x v="1"/>
    <x v="18"/>
    <n v="1079"/>
  </r>
  <r>
    <x v="6"/>
    <x v="1"/>
    <x v="2"/>
    <n v="1172"/>
  </r>
  <r>
    <x v="6"/>
    <x v="2"/>
    <x v="243"/>
    <n v="1"/>
  </r>
  <r>
    <x v="6"/>
    <x v="2"/>
    <x v="20"/>
    <n v="2"/>
  </r>
  <r>
    <x v="6"/>
    <x v="2"/>
    <x v="19"/>
    <n v="4"/>
  </r>
  <r>
    <x v="6"/>
    <x v="2"/>
    <x v="22"/>
    <n v="6"/>
  </r>
  <r>
    <x v="6"/>
    <x v="2"/>
    <x v="0"/>
    <n v="12"/>
  </r>
  <r>
    <x v="6"/>
    <x v="2"/>
    <x v="23"/>
    <n v="14"/>
  </r>
  <r>
    <x v="6"/>
    <x v="2"/>
    <x v="27"/>
    <n v="19"/>
  </r>
  <r>
    <x v="6"/>
    <x v="2"/>
    <x v="25"/>
    <n v="29"/>
  </r>
  <r>
    <x v="6"/>
    <x v="2"/>
    <x v="26"/>
    <n v="37"/>
  </r>
  <r>
    <x v="6"/>
    <x v="2"/>
    <x v="24"/>
    <n v="39"/>
  </r>
  <r>
    <x v="6"/>
    <x v="2"/>
    <x v="28"/>
    <n v="45"/>
  </r>
  <r>
    <x v="6"/>
    <x v="2"/>
    <x v="29"/>
    <n v="56"/>
  </r>
  <r>
    <x v="6"/>
    <x v="2"/>
    <x v="31"/>
    <n v="114"/>
  </r>
  <r>
    <x v="6"/>
    <x v="2"/>
    <x v="30"/>
    <n v="136"/>
  </r>
  <r>
    <x v="6"/>
    <x v="2"/>
    <x v="32"/>
    <n v="138"/>
  </r>
  <r>
    <x v="6"/>
    <x v="2"/>
    <x v="33"/>
    <n v="180"/>
  </r>
  <r>
    <x v="6"/>
    <x v="2"/>
    <x v="34"/>
    <n v="263"/>
  </r>
  <r>
    <x v="6"/>
    <x v="2"/>
    <x v="36"/>
    <n v="472"/>
  </r>
  <r>
    <x v="6"/>
    <x v="2"/>
    <x v="35"/>
    <n v="501"/>
  </r>
  <r>
    <x v="6"/>
    <x v="2"/>
    <x v="37"/>
    <n v="581"/>
  </r>
  <r>
    <x v="6"/>
    <x v="3"/>
    <x v="38"/>
    <n v="2"/>
  </r>
  <r>
    <x v="6"/>
    <x v="3"/>
    <x v="0"/>
    <n v="5"/>
  </r>
  <r>
    <x v="6"/>
    <x v="3"/>
    <x v="40"/>
    <n v="6"/>
  </r>
  <r>
    <x v="6"/>
    <x v="3"/>
    <x v="39"/>
    <n v="69"/>
  </r>
  <r>
    <x v="6"/>
    <x v="3"/>
    <x v="41"/>
    <n v="159"/>
  </r>
  <r>
    <x v="6"/>
    <x v="3"/>
    <x v="42"/>
    <n v="226"/>
  </r>
  <r>
    <x v="6"/>
    <x v="3"/>
    <x v="43"/>
    <n v="306"/>
  </r>
  <r>
    <x v="6"/>
    <x v="3"/>
    <x v="44"/>
    <n v="369"/>
  </r>
  <r>
    <x v="6"/>
    <x v="3"/>
    <x v="45"/>
    <n v="2344"/>
  </r>
  <r>
    <x v="6"/>
    <x v="3"/>
    <x v="46"/>
    <n v="4002"/>
  </r>
  <r>
    <x v="6"/>
    <x v="53"/>
    <x v="89"/>
    <n v="1"/>
  </r>
  <r>
    <x v="6"/>
    <x v="5"/>
    <x v="181"/>
    <n v="1"/>
  </r>
  <r>
    <x v="6"/>
    <x v="5"/>
    <x v="35"/>
    <n v="1"/>
  </r>
  <r>
    <x v="6"/>
    <x v="5"/>
    <x v="49"/>
    <n v="3"/>
  </r>
  <r>
    <x v="6"/>
    <x v="6"/>
    <x v="0"/>
    <n v="1"/>
  </r>
  <r>
    <x v="6"/>
    <x v="6"/>
    <x v="51"/>
    <n v="20"/>
  </r>
  <r>
    <x v="6"/>
    <x v="7"/>
    <x v="35"/>
    <n v="1"/>
  </r>
  <r>
    <x v="6"/>
    <x v="7"/>
    <x v="183"/>
    <n v="1"/>
  </r>
  <r>
    <x v="6"/>
    <x v="7"/>
    <x v="182"/>
    <n v="2"/>
  </r>
  <r>
    <x v="6"/>
    <x v="8"/>
    <x v="0"/>
    <n v="1"/>
  </r>
  <r>
    <x v="6"/>
    <x v="9"/>
    <x v="54"/>
    <n v="2"/>
  </r>
  <r>
    <x v="6"/>
    <x v="10"/>
    <x v="0"/>
    <n v="2"/>
  </r>
  <r>
    <x v="6"/>
    <x v="10"/>
    <x v="55"/>
    <n v="82"/>
  </r>
  <r>
    <x v="6"/>
    <x v="10"/>
    <x v="56"/>
    <n v="748"/>
  </r>
  <r>
    <x v="6"/>
    <x v="10"/>
    <x v="57"/>
    <n v="898"/>
  </r>
  <r>
    <x v="6"/>
    <x v="10"/>
    <x v="58"/>
    <n v="2059"/>
  </r>
  <r>
    <x v="6"/>
    <x v="11"/>
    <x v="59"/>
    <n v="2"/>
  </r>
  <r>
    <x v="6"/>
    <x v="12"/>
    <x v="61"/>
    <n v="2"/>
  </r>
  <r>
    <x v="6"/>
    <x v="12"/>
    <x v="0"/>
    <n v="3"/>
  </r>
  <r>
    <x v="6"/>
    <x v="12"/>
    <x v="60"/>
    <n v="3"/>
  </r>
  <r>
    <x v="6"/>
    <x v="12"/>
    <x v="21"/>
    <n v="8"/>
  </r>
  <r>
    <x v="6"/>
    <x v="12"/>
    <x v="63"/>
    <n v="9"/>
  </r>
  <r>
    <x v="6"/>
    <x v="12"/>
    <x v="62"/>
    <n v="15"/>
  </r>
  <r>
    <x v="6"/>
    <x v="12"/>
    <x v="65"/>
    <n v="29"/>
  </r>
  <r>
    <x v="6"/>
    <x v="12"/>
    <x v="64"/>
    <n v="29"/>
  </r>
  <r>
    <x v="6"/>
    <x v="12"/>
    <x v="66"/>
    <n v="84"/>
  </r>
  <r>
    <x v="6"/>
    <x v="12"/>
    <x v="67"/>
    <n v="285"/>
  </r>
  <r>
    <x v="6"/>
    <x v="12"/>
    <x v="68"/>
    <n v="475"/>
  </r>
  <r>
    <x v="6"/>
    <x v="13"/>
    <x v="0"/>
    <n v="2"/>
  </r>
  <r>
    <x v="6"/>
    <x v="13"/>
    <x v="71"/>
    <n v="7"/>
  </r>
  <r>
    <x v="6"/>
    <x v="13"/>
    <x v="70"/>
    <n v="8"/>
  </r>
  <r>
    <x v="6"/>
    <x v="13"/>
    <x v="69"/>
    <n v="15"/>
  </r>
  <r>
    <x v="6"/>
    <x v="13"/>
    <x v="61"/>
    <n v="15"/>
  </r>
  <r>
    <x v="6"/>
    <x v="13"/>
    <x v="73"/>
    <n v="38"/>
  </r>
  <r>
    <x v="6"/>
    <x v="13"/>
    <x v="74"/>
    <n v="109"/>
  </r>
  <r>
    <x v="6"/>
    <x v="13"/>
    <x v="72"/>
    <n v="117"/>
  </r>
  <r>
    <x v="6"/>
    <x v="13"/>
    <x v="75"/>
    <n v="207"/>
  </r>
  <r>
    <x v="6"/>
    <x v="13"/>
    <x v="76"/>
    <n v="463"/>
  </r>
  <r>
    <x v="6"/>
    <x v="14"/>
    <x v="244"/>
    <n v="1"/>
  </r>
  <r>
    <x v="6"/>
    <x v="15"/>
    <x v="0"/>
    <n v="3"/>
  </r>
  <r>
    <x v="6"/>
    <x v="15"/>
    <x v="59"/>
    <n v="9"/>
  </r>
  <r>
    <x v="6"/>
    <x v="15"/>
    <x v="81"/>
    <n v="47"/>
  </r>
  <r>
    <x v="6"/>
    <x v="15"/>
    <x v="82"/>
    <n v="140"/>
  </r>
  <r>
    <x v="6"/>
    <x v="15"/>
    <x v="83"/>
    <n v="908"/>
  </r>
  <r>
    <x v="6"/>
    <x v="15"/>
    <x v="84"/>
    <n v="1179"/>
  </r>
  <r>
    <x v="6"/>
    <x v="15"/>
    <x v="85"/>
    <n v="1391"/>
  </r>
  <r>
    <x v="6"/>
    <x v="15"/>
    <x v="86"/>
    <n v="4817"/>
  </r>
  <r>
    <x v="6"/>
    <x v="18"/>
    <x v="87"/>
    <n v="3"/>
  </r>
  <r>
    <x v="6"/>
    <x v="18"/>
    <x v="0"/>
    <n v="4"/>
  </r>
  <r>
    <x v="6"/>
    <x v="18"/>
    <x v="89"/>
    <n v="7"/>
  </r>
  <r>
    <x v="6"/>
    <x v="18"/>
    <x v="88"/>
    <n v="12"/>
  </r>
  <r>
    <x v="6"/>
    <x v="18"/>
    <x v="35"/>
    <n v="46"/>
  </r>
  <r>
    <x v="6"/>
    <x v="18"/>
    <x v="49"/>
    <n v="275"/>
  </r>
  <r>
    <x v="6"/>
    <x v="19"/>
    <x v="91"/>
    <n v="4"/>
  </r>
  <r>
    <x v="6"/>
    <x v="19"/>
    <x v="92"/>
    <n v="25"/>
  </r>
  <r>
    <x v="6"/>
    <x v="19"/>
    <x v="0"/>
    <n v="26"/>
  </r>
  <r>
    <x v="6"/>
    <x v="19"/>
    <x v="93"/>
    <n v="42"/>
  </r>
  <r>
    <x v="6"/>
    <x v="19"/>
    <x v="94"/>
    <n v="82"/>
  </r>
  <r>
    <x v="6"/>
    <x v="19"/>
    <x v="96"/>
    <n v="171"/>
  </r>
  <r>
    <x v="6"/>
    <x v="19"/>
    <x v="97"/>
    <n v="214"/>
  </r>
  <r>
    <x v="6"/>
    <x v="19"/>
    <x v="95"/>
    <n v="222"/>
  </r>
  <r>
    <x v="6"/>
    <x v="19"/>
    <x v="98"/>
    <n v="527"/>
  </r>
  <r>
    <x v="6"/>
    <x v="19"/>
    <x v="99"/>
    <n v="1136"/>
  </r>
  <r>
    <x v="6"/>
    <x v="19"/>
    <x v="100"/>
    <n v="7025"/>
  </r>
  <r>
    <x v="6"/>
    <x v="19"/>
    <x v="101"/>
    <n v="8858"/>
  </r>
  <r>
    <x v="6"/>
    <x v="20"/>
    <x v="0"/>
    <n v="1"/>
  </r>
  <r>
    <x v="6"/>
    <x v="20"/>
    <x v="102"/>
    <n v="1"/>
  </r>
  <r>
    <x v="6"/>
    <x v="20"/>
    <x v="103"/>
    <n v="1"/>
  </r>
  <r>
    <x v="6"/>
    <x v="20"/>
    <x v="104"/>
    <n v="17"/>
  </r>
  <r>
    <x v="6"/>
    <x v="21"/>
    <x v="59"/>
    <n v="6"/>
  </r>
  <r>
    <x v="6"/>
    <x v="22"/>
    <x v="106"/>
    <n v="1"/>
  </r>
  <r>
    <x v="6"/>
    <x v="23"/>
    <x v="87"/>
    <n v="1"/>
  </r>
  <r>
    <x v="6"/>
    <x v="23"/>
    <x v="108"/>
    <n v="3"/>
  </r>
  <r>
    <x v="6"/>
    <x v="23"/>
    <x v="107"/>
    <n v="4"/>
  </r>
  <r>
    <x v="6"/>
    <x v="23"/>
    <x v="0"/>
    <n v="21"/>
  </r>
  <r>
    <x v="6"/>
    <x v="23"/>
    <x v="109"/>
    <n v="35"/>
  </r>
  <r>
    <x v="6"/>
    <x v="23"/>
    <x v="110"/>
    <n v="57"/>
  </r>
  <r>
    <x v="6"/>
    <x v="23"/>
    <x v="111"/>
    <n v="179"/>
  </r>
  <r>
    <x v="6"/>
    <x v="23"/>
    <x v="112"/>
    <n v="237"/>
  </r>
  <r>
    <x v="6"/>
    <x v="23"/>
    <x v="113"/>
    <n v="532"/>
  </r>
  <r>
    <x v="6"/>
    <x v="23"/>
    <x v="114"/>
    <n v="1091"/>
  </r>
  <r>
    <x v="6"/>
    <x v="23"/>
    <x v="90"/>
    <n v="1729"/>
  </r>
  <r>
    <x v="6"/>
    <x v="23"/>
    <x v="115"/>
    <n v="3696"/>
  </r>
  <r>
    <x v="6"/>
    <x v="23"/>
    <x v="116"/>
    <n v="5562"/>
  </r>
  <r>
    <x v="6"/>
    <x v="24"/>
    <x v="239"/>
    <n v="1"/>
  </r>
  <r>
    <x v="6"/>
    <x v="24"/>
    <x v="204"/>
    <n v="2"/>
  </r>
  <r>
    <x v="6"/>
    <x v="24"/>
    <x v="186"/>
    <n v="2"/>
  </r>
  <r>
    <x v="6"/>
    <x v="24"/>
    <x v="187"/>
    <n v="4"/>
  </r>
  <r>
    <x v="6"/>
    <x v="24"/>
    <x v="117"/>
    <n v="59"/>
  </r>
  <r>
    <x v="6"/>
    <x v="24"/>
    <x v="118"/>
    <n v="183"/>
  </r>
  <r>
    <x v="6"/>
    <x v="51"/>
    <x v="0"/>
    <n v="1"/>
  </r>
  <r>
    <x v="6"/>
    <x v="51"/>
    <x v="229"/>
    <n v="1"/>
  </r>
  <r>
    <x v="6"/>
    <x v="51"/>
    <x v="228"/>
    <n v="2"/>
  </r>
  <r>
    <x v="6"/>
    <x v="51"/>
    <x v="227"/>
    <n v="4"/>
  </r>
  <r>
    <x v="6"/>
    <x v="25"/>
    <x v="119"/>
    <n v="3"/>
  </r>
  <r>
    <x v="6"/>
    <x v="26"/>
    <x v="245"/>
    <n v="1"/>
  </r>
  <r>
    <x v="6"/>
    <x v="26"/>
    <x v="120"/>
    <n v="1"/>
  </r>
  <r>
    <x v="6"/>
    <x v="26"/>
    <x v="59"/>
    <n v="4"/>
  </r>
  <r>
    <x v="6"/>
    <x v="27"/>
    <x v="0"/>
    <n v="5"/>
  </r>
  <r>
    <x v="6"/>
    <x v="27"/>
    <x v="121"/>
    <n v="8"/>
  </r>
  <r>
    <x v="6"/>
    <x v="27"/>
    <x v="123"/>
    <n v="27"/>
  </r>
  <r>
    <x v="6"/>
    <x v="27"/>
    <x v="122"/>
    <n v="208"/>
  </r>
  <r>
    <x v="6"/>
    <x v="27"/>
    <x v="124"/>
    <n v="836"/>
  </r>
  <r>
    <x v="6"/>
    <x v="27"/>
    <x v="125"/>
    <n v="5289"/>
  </r>
  <r>
    <x v="6"/>
    <x v="28"/>
    <x v="54"/>
    <n v="275"/>
  </r>
  <r>
    <x v="6"/>
    <x v="29"/>
    <x v="127"/>
    <n v="1"/>
  </r>
  <r>
    <x v="6"/>
    <x v="29"/>
    <x v="246"/>
    <n v="1"/>
  </r>
  <r>
    <x v="6"/>
    <x v="29"/>
    <x v="247"/>
    <n v="1"/>
  </r>
  <r>
    <x v="6"/>
    <x v="29"/>
    <x v="214"/>
    <n v="1"/>
  </r>
  <r>
    <x v="6"/>
    <x v="29"/>
    <x v="35"/>
    <n v="2"/>
  </r>
  <r>
    <x v="6"/>
    <x v="29"/>
    <x v="206"/>
    <n v="2"/>
  </r>
  <r>
    <x v="6"/>
    <x v="29"/>
    <x v="129"/>
    <n v="3"/>
  </r>
  <r>
    <x v="6"/>
    <x v="29"/>
    <x v="112"/>
    <n v="5"/>
  </r>
  <r>
    <x v="6"/>
    <x v="29"/>
    <x v="130"/>
    <n v="10"/>
  </r>
  <r>
    <x v="6"/>
    <x v="29"/>
    <x v="128"/>
    <n v="12"/>
  </r>
  <r>
    <x v="6"/>
    <x v="29"/>
    <x v="131"/>
    <n v="16"/>
  </r>
  <r>
    <x v="6"/>
    <x v="31"/>
    <x v="0"/>
    <n v="2"/>
  </r>
  <r>
    <x v="6"/>
    <x v="31"/>
    <x v="132"/>
    <n v="20"/>
  </r>
  <r>
    <x v="6"/>
    <x v="31"/>
    <x v="133"/>
    <n v="46"/>
  </r>
  <r>
    <x v="6"/>
    <x v="31"/>
    <x v="134"/>
    <n v="79"/>
  </r>
  <r>
    <x v="6"/>
    <x v="31"/>
    <x v="135"/>
    <n v="3793"/>
  </r>
  <r>
    <x v="6"/>
    <x v="32"/>
    <x v="35"/>
    <n v="1"/>
  </r>
  <r>
    <x v="6"/>
    <x v="32"/>
    <x v="136"/>
    <n v="1"/>
  </r>
  <r>
    <x v="6"/>
    <x v="32"/>
    <x v="137"/>
    <n v="5"/>
  </r>
  <r>
    <x v="6"/>
    <x v="32"/>
    <x v="138"/>
    <n v="20"/>
  </r>
  <r>
    <x v="6"/>
    <x v="33"/>
    <x v="190"/>
    <n v="1"/>
  </r>
  <r>
    <x v="6"/>
    <x v="33"/>
    <x v="140"/>
    <n v="2"/>
  </r>
  <r>
    <x v="6"/>
    <x v="33"/>
    <x v="141"/>
    <n v="5"/>
  </r>
  <r>
    <x v="6"/>
    <x v="34"/>
    <x v="144"/>
    <n v="2"/>
  </r>
  <r>
    <x v="6"/>
    <x v="35"/>
    <x v="193"/>
    <n v="1"/>
  </r>
  <r>
    <x v="6"/>
    <x v="35"/>
    <x v="105"/>
    <n v="1"/>
  </r>
  <r>
    <x v="6"/>
    <x v="35"/>
    <x v="49"/>
    <n v="2"/>
  </r>
  <r>
    <x v="6"/>
    <x v="35"/>
    <x v="145"/>
    <n v="2"/>
  </r>
  <r>
    <x v="6"/>
    <x v="35"/>
    <x v="147"/>
    <n v="5"/>
  </r>
  <r>
    <x v="6"/>
    <x v="35"/>
    <x v="146"/>
    <n v="9"/>
  </r>
  <r>
    <x v="6"/>
    <x v="35"/>
    <x v="148"/>
    <n v="12"/>
  </r>
  <r>
    <x v="6"/>
    <x v="35"/>
    <x v="149"/>
    <n v="24"/>
  </r>
  <r>
    <x v="6"/>
    <x v="35"/>
    <x v="150"/>
    <n v="69"/>
  </r>
  <r>
    <x v="6"/>
    <x v="35"/>
    <x v="151"/>
    <n v="214"/>
  </r>
  <r>
    <x v="6"/>
    <x v="36"/>
    <x v="49"/>
    <n v="5"/>
  </r>
  <r>
    <x v="6"/>
    <x v="36"/>
    <x v="0"/>
    <n v="6"/>
  </r>
  <r>
    <x v="6"/>
    <x v="36"/>
    <x v="152"/>
    <n v="16"/>
  </r>
  <r>
    <x v="6"/>
    <x v="36"/>
    <x v="153"/>
    <n v="205"/>
  </r>
  <r>
    <x v="6"/>
    <x v="36"/>
    <x v="154"/>
    <n v="243"/>
  </r>
  <r>
    <x v="6"/>
    <x v="36"/>
    <x v="155"/>
    <n v="387"/>
  </r>
  <r>
    <x v="6"/>
    <x v="36"/>
    <x v="156"/>
    <n v="2590"/>
  </r>
  <r>
    <x v="6"/>
    <x v="38"/>
    <x v="162"/>
    <n v="6"/>
  </r>
  <r>
    <x v="6"/>
    <x v="38"/>
    <x v="194"/>
    <n v="8"/>
  </r>
  <r>
    <x v="6"/>
    <x v="38"/>
    <x v="160"/>
    <n v="9"/>
  </r>
  <r>
    <x v="6"/>
    <x v="38"/>
    <x v="35"/>
    <n v="16"/>
  </r>
  <r>
    <x v="6"/>
    <x v="38"/>
    <x v="47"/>
    <n v="29"/>
  </r>
  <r>
    <x v="6"/>
    <x v="38"/>
    <x v="161"/>
    <n v="35"/>
  </r>
  <r>
    <x v="6"/>
    <x v="38"/>
    <x v="163"/>
    <n v="389"/>
  </r>
  <r>
    <x v="6"/>
    <x v="39"/>
    <x v="0"/>
    <n v="1"/>
  </r>
  <r>
    <x v="6"/>
    <x v="39"/>
    <x v="164"/>
    <n v="27"/>
  </r>
  <r>
    <x v="6"/>
    <x v="39"/>
    <x v="195"/>
    <n v="28"/>
  </r>
  <r>
    <x v="6"/>
    <x v="39"/>
    <x v="196"/>
    <n v="35"/>
  </r>
  <r>
    <x v="6"/>
    <x v="39"/>
    <x v="197"/>
    <n v="58"/>
  </r>
  <r>
    <x v="6"/>
    <x v="39"/>
    <x v="198"/>
    <n v="61"/>
  </r>
  <r>
    <x v="6"/>
    <x v="39"/>
    <x v="31"/>
    <n v="225"/>
  </r>
  <r>
    <x v="6"/>
    <x v="39"/>
    <x v="199"/>
    <n v="237"/>
  </r>
  <r>
    <x v="6"/>
    <x v="39"/>
    <x v="59"/>
    <n v="288"/>
  </r>
  <r>
    <x v="6"/>
    <x v="40"/>
    <x v="171"/>
    <n v="2"/>
  </r>
  <r>
    <x v="6"/>
    <x v="40"/>
    <x v="170"/>
    <n v="7"/>
  </r>
  <r>
    <x v="6"/>
    <x v="40"/>
    <x v="172"/>
    <n v="55"/>
  </r>
  <r>
    <x v="7"/>
    <x v="0"/>
    <x v="174"/>
    <n v="4"/>
  </r>
  <r>
    <x v="7"/>
    <x v="0"/>
    <x v="173"/>
    <n v="4"/>
  </r>
  <r>
    <x v="7"/>
    <x v="0"/>
    <x v="0"/>
    <n v="5"/>
  </r>
  <r>
    <x v="7"/>
    <x v="0"/>
    <x v="218"/>
    <n v="25"/>
  </r>
  <r>
    <x v="7"/>
    <x v="0"/>
    <x v="1"/>
    <n v="102"/>
  </r>
  <r>
    <x v="7"/>
    <x v="1"/>
    <x v="2"/>
    <n v="1"/>
  </r>
  <r>
    <x v="7"/>
    <x v="1"/>
    <x v="0"/>
    <n v="4"/>
  </r>
  <r>
    <x v="7"/>
    <x v="1"/>
    <x v="3"/>
    <n v="10"/>
  </r>
  <r>
    <x v="7"/>
    <x v="1"/>
    <x v="4"/>
    <n v="36"/>
  </r>
  <r>
    <x v="7"/>
    <x v="1"/>
    <x v="7"/>
    <n v="40"/>
  </r>
  <r>
    <x v="7"/>
    <x v="1"/>
    <x v="6"/>
    <n v="53"/>
  </r>
  <r>
    <x v="7"/>
    <x v="1"/>
    <x v="5"/>
    <n v="62"/>
  </r>
  <r>
    <x v="7"/>
    <x v="1"/>
    <x v="9"/>
    <n v="83"/>
  </r>
  <r>
    <x v="7"/>
    <x v="1"/>
    <x v="8"/>
    <n v="146"/>
  </r>
  <r>
    <x v="7"/>
    <x v="1"/>
    <x v="13"/>
    <n v="211"/>
  </r>
  <r>
    <x v="7"/>
    <x v="1"/>
    <x v="10"/>
    <n v="212"/>
  </r>
  <r>
    <x v="7"/>
    <x v="1"/>
    <x v="11"/>
    <n v="263"/>
  </r>
  <r>
    <x v="7"/>
    <x v="1"/>
    <x v="12"/>
    <n v="310"/>
  </r>
  <r>
    <x v="7"/>
    <x v="1"/>
    <x v="15"/>
    <n v="324"/>
  </r>
  <r>
    <x v="7"/>
    <x v="1"/>
    <x v="14"/>
    <n v="330"/>
  </r>
  <r>
    <x v="7"/>
    <x v="1"/>
    <x v="17"/>
    <n v="1129"/>
  </r>
  <r>
    <x v="7"/>
    <x v="1"/>
    <x v="16"/>
    <n v="1341"/>
  </r>
  <r>
    <x v="7"/>
    <x v="1"/>
    <x v="2"/>
    <n v="1410"/>
  </r>
  <r>
    <x v="7"/>
    <x v="1"/>
    <x v="18"/>
    <n v="1604"/>
  </r>
  <r>
    <x v="7"/>
    <x v="2"/>
    <x v="208"/>
    <n v="1"/>
  </r>
  <r>
    <x v="7"/>
    <x v="2"/>
    <x v="178"/>
    <n v="1"/>
  </r>
  <r>
    <x v="7"/>
    <x v="2"/>
    <x v="21"/>
    <n v="1"/>
  </r>
  <r>
    <x v="7"/>
    <x v="2"/>
    <x v="83"/>
    <n v="1"/>
  </r>
  <r>
    <x v="7"/>
    <x v="2"/>
    <x v="19"/>
    <n v="6"/>
  </r>
  <r>
    <x v="7"/>
    <x v="2"/>
    <x v="27"/>
    <n v="8"/>
  </r>
  <r>
    <x v="7"/>
    <x v="2"/>
    <x v="22"/>
    <n v="9"/>
  </r>
  <r>
    <x v="7"/>
    <x v="2"/>
    <x v="0"/>
    <n v="11"/>
  </r>
  <r>
    <x v="7"/>
    <x v="2"/>
    <x v="23"/>
    <n v="11"/>
  </r>
  <r>
    <x v="7"/>
    <x v="2"/>
    <x v="26"/>
    <n v="31"/>
  </r>
  <r>
    <x v="7"/>
    <x v="2"/>
    <x v="25"/>
    <n v="42"/>
  </r>
  <r>
    <x v="7"/>
    <x v="2"/>
    <x v="24"/>
    <n v="47"/>
  </r>
  <r>
    <x v="7"/>
    <x v="2"/>
    <x v="29"/>
    <n v="51"/>
  </r>
  <r>
    <x v="7"/>
    <x v="2"/>
    <x v="28"/>
    <n v="63"/>
  </r>
  <r>
    <x v="7"/>
    <x v="2"/>
    <x v="32"/>
    <n v="140"/>
  </r>
  <r>
    <x v="7"/>
    <x v="2"/>
    <x v="30"/>
    <n v="178"/>
  </r>
  <r>
    <x v="7"/>
    <x v="2"/>
    <x v="31"/>
    <n v="184"/>
  </r>
  <r>
    <x v="7"/>
    <x v="2"/>
    <x v="33"/>
    <n v="273"/>
  </r>
  <r>
    <x v="7"/>
    <x v="2"/>
    <x v="34"/>
    <n v="291"/>
  </r>
  <r>
    <x v="7"/>
    <x v="2"/>
    <x v="36"/>
    <n v="623"/>
  </r>
  <r>
    <x v="7"/>
    <x v="2"/>
    <x v="35"/>
    <n v="839"/>
  </r>
  <r>
    <x v="7"/>
    <x v="2"/>
    <x v="37"/>
    <n v="850"/>
  </r>
  <r>
    <x v="7"/>
    <x v="41"/>
    <x v="105"/>
    <n v="1"/>
  </r>
  <r>
    <x v="7"/>
    <x v="3"/>
    <x v="0"/>
    <n v="2"/>
  </r>
  <r>
    <x v="7"/>
    <x v="3"/>
    <x v="38"/>
    <n v="9"/>
  </r>
  <r>
    <x v="7"/>
    <x v="3"/>
    <x v="39"/>
    <n v="74"/>
  </r>
  <r>
    <x v="7"/>
    <x v="3"/>
    <x v="41"/>
    <n v="191"/>
  </r>
  <r>
    <x v="7"/>
    <x v="3"/>
    <x v="42"/>
    <n v="264"/>
  </r>
  <r>
    <x v="7"/>
    <x v="3"/>
    <x v="40"/>
    <n v="265"/>
  </r>
  <r>
    <x v="7"/>
    <x v="3"/>
    <x v="43"/>
    <n v="392"/>
  </r>
  <r>
    <x v="7"/>
    <x v="3"/>
    <x v="44"/>
    <n v="427"/>
  </r>
  <r>
    <x v="7"/>
    <x v="3"/>
    <x v="45"/>
    <n v="3075"/>
  </r>
  <r>
    <x v="7"/>
    <x v="3"/>
    <x v="46"/>
    <n v="6040"/>
  </r>
  <r>
    <x v="7"/>
    <x v="53"/>
    <x v="89"/>
    <n v="1"/>
  </r>
  <r>
    <x v="7"/>
    <x v="5"/>
    <x v="35"/>
    <n v="1"/>
  </r>
  <r>
    <x v="7"/>
    <x v="5"/>
    <x v="48"/>
    <n v="8"/>
  </r>
  <r>
    <x v="7"/>
    <x v="5"/>
    <x v="49"/>
    <n v="9"/>
  </r>
  <r>
    <x v="7"/>
    <x v="6"/>
    <x v="35"/>
    <n v="1"/>
  </r>
  <r>
    <x v="7"/>
    <x v="6"/>
    <x v="51"/>
    <n v="39"/>
  </r>
  <r>
    <x v="7"/>
    <x v="7"/>
    <x v="53"/>
    <n v="1"/>
  </r>
  <r>
    <x v="7"/>
    <x v="7"/>
    <x v="52"/>
    <n v="1"/>
  </r>
  <r>
    <x v="7"/>
    <x v="8"/>
    <x v="35"/>
    <n v="1"/>
  </r>
  <r>
    <x v="7"/>
    <x v="8"/>
    <x v="248"/>
    <n v="1"/>
  </r>
  <r>
    <x v="7"/>
    <x v="8"/>
    <x v="184"/>
    <n v="1"/>
  </r>
  <r>
    <x v="7"/>
    <x v="10"/>
    <x v="0"/>
    <n v="3"/>
  </r>
  <r>
    <x v="7"/>
    <x v="10"/>
    <x v="55"/>
    <n v="124"/>
  </r>
  <r>
    <x v="7"/>
    <x v="10"/>
    <x v="56"/>
    <n v="1089"/>
  </r>
  <r>
    <x v="7"/>
    <x v="10"/>
    <x v="57"/>
    <n v="1263"/>
  </r>
  <r>
    <x v="7"/>
    <x v="10"/>
    <x v="58"/>
    <n v="2933"/>
  </r>
  <r>
    <x v="7"/>
    <x v="49"/>
    <x v="249"/>
    <n v="1"/>
  </r>
  <r>
    <x v="7"/>
    <x v="11"/>
    <x v="59"/>
    <n v="2"/>
  </r>
  <r>
    <x v="7"/>
    <x v="12"/>
    <x v="212"/>
    <n v="1"/>
  </r>
  <r>
    <x v="7"/>
    <x v="12"/>
    <x v="0"/>
    <n v="1"/>
  </r>
  <r>
    <x v="7"/>
    <x v="12"/>
    <x v="60"/>
    <n v="5"/>
  </r>
  <r>
    <x v="7"/>
    <x v="12"/>
    <x v="61"/>
    <n v="9"/>
  </r>
  <r>
    <x v="7"/>
    <x v="12"/>
    <x v="62"/>
    <n v="17"/>
  </r>
  <r>
    <x v="7"/>
    <x v="12"/>
    <x v="21"/>
    <n v="26"/>
  </r>
  <r>
    <x v="7"/>
    <x v="12"/>
    <x v="63"/>
    <n v="36"/>
  </r>
  <r>
    <x v="7"/>
    <x v="12"/>
    <x v="64"/>
    <n v="42"/>
  </r>
  <r>
    <x v="7"/>
    <x v="12"/>
    <x v="65"/>
    <n v="43"/>
  </r>
  <r>
    <x v="7"/>
    <x v="12"/>
    <x v="66"/>
    <n v="124"/>
  </r>
  <r>
    <x v="7"/>
    <x v="12"/>
    <x v="67"/>
    <n v="402"/>
  </r>
  <r>
    <x v="7"/>
    <x v="12"/>
    <x v="68"/>
    <n v="742"/>
  </r>
  <r>
    <x v="7"/>
    <x v="13"/>
    <x v="0"/>
    <n v="3"/>
  </r>
  <r>
    <x v="7"/>
    <x v="13"/>
    <x v="69"/>
    <n v="13"/>
  </r>
  <r>
    <x v="7"/>
    <x v="13"/>
    <x v="61"/>
    <n v="16"/>
  </r>
  <r>
    <x v="7"/>
    <x v="13"/>
    <x v="70"/>
    <n v="19"/>
  </r>
  <r>
    <x v="7"/>
    <x v="13"/>
    <x v="71"/>
    <n v="28"/>
  </r>
  <r>
    <x v="7"/>
    <x v="13"/>
    <x v="73"/>
    <n v="54"/>
  </r>
  <r>
    <x v="7"/>
    <x v="13"/>
    <x v="74"/>
    <n v="85"/>
  </r>
  <r>
    <x v="7"/>
    <x v="13"/>
    <x v="72"/>
    <n v="144"/>
  </r>
  <r>
    <x v="7"/>
    <x v="13"/>
    <x v="75"/>
    <n v="254"/>
  </r>
  <r>
    <x v="7"/>
    <x v="13"/>
    <x v="76"/>
    <n v="514"/>
  </r>
  <r>
    <x v="7"/>
    <x v="14"/>
    <x v="79"/>
    <n v="2"/>
  </r>
  <r>
    <x v="7"/>
    <x v="14"/>
    <x v="78"/>
    <n v="2"/>
  </r>
  <r>
    <x v="7"/>
    <x v="15"/>
    <x v="0"/>
    <n v="4"/>
  </r>
  <r>
    <x v="7"/>
    <x v="15"/>
    <x v="59"/>
    <n v="13"/>
  </r>
  <r>
    <x v="7"/>
    <x v="15"/>
    <x v="81"/>
    <n v="58"/>
  </r>
  <r>
    <x v="7"/>
    <x v="15"/>
    <x v="82"/>
    <n v="236"/>
  </r>
  <r>
    <x v="7"/>
    <x v="15"/>
    <x v="83"/>
    <n v="1256"/>
  </r>
  <r>
    <x v="7"/>
    <x v="15"/>
    <x v="84"/>
    <n v="1502"/>
  </r>
  <r>
    <x v="7"/>
    <x v="15"/>
    <x v="85"/>
    <n v="1662"/>
  </r>
  <r>
    <x v="7"/>
    <x v="15"/>
    <x v="86"/>
    <n v="5919"/>
  </r>
  <r>
    <x v="7"/>
    <x v="16"/>
    <x v="59"/>
    <n v="1"/>
  </r>
  <r>
    <x v="7"/>
    <x v="18"/>
    <x v="221"/>
    <n v="1"/>
  </r>
  <r>
    <x v="7"/>
    <x v="18"/>
    <x v="87"/>
    <n v="3"/>
  </r>
  <r>
    <x v="7"/>
    <x v="18"/>
    <x v="0"/>
    <n v="7"/>
  </r>
  <r>
    <x v="7"/>
    <x v="18"/>
    <x v="89"/>
    <n v="22"/>
  </r>
  <r>
    <x v="7"/>
    <x v="18"/>
    <x v="88"/>
    <n v="23"/>
  </r>
  <r>
    <x v="7"/>
    <x v="18"/>
    <x v="35"/>
    <n v="61"/>
  </r>
  <r>
    <x v="7"/>
    <x v="18"/>
    <x v="49"/>
    <n v="338"/>
  </r>
  <r>
    <x v="7"/>
    <x v="19"/>
    <x v="91"/>
    <n v="5"/>
  </r>
  <r>
    <x v="7"/>
    <x v="19"/>
    <x v="0"/>
    <n v="16"/>
  </r>
  <r>
    <x v="7"/>
    <x v="19"/>
    <x v="92"/>
    <n v="43"/>
  </r>
  <r>
    <x v="7"/>
    <x v="19"/>
    <x v="93"/>
    <n v="71"/>
  </r>
  <r>
    <x v="7"/>
    <x v="19"/>
    <x v="94"/>
    <n v="119"/>
  </r>
  <r>
    <x v="7"/>
    <x v="19"/>
    <x v="96"/>
    <n v="238"/>
  </r>
  <r>
    <x v="7"/>
    <x v="19"/>
    <x v="95"/>
    <n v="305"/>
  </r>
  <r>
    <x v="7"/>
    <x v="19"/>
    <x v="97"/>
    <n v="307"/>
  </r>
  <r>
    <x v="7"/>
    <x v="19"/>
    <x v="98"/>
    <n v="649"/>
  </r>
  <r>
    <x v="7"/>
    <x v="19"/>
    <x v="99"/>
    <n v="1481"/>
  </r>
  <r>
    <x v="7"/>
    <x v="19"/>
    <x v="100"/>
    <n v="7870"/>
  </r>
  <r>
    <x v="7"/>
    <x v="19"/>
    <x v="101"/>
    <n v="11210"/>
  </r>
  <r>
    <x v="7"/>
    <x v="20"/>
    <x v="0"/>
    <n v="2"/>
  </r>
  <r>
    <x v="7"/>
    <x v="20"/>
    <x v="104"/>
    <n v="19"/>
  </r>
  <r>
    <x v="7"/>
    <x v="21"/>
    <x v="59"/>
    <n v="6"/>
  </r>
  <r>
    <x v="7"/>
    <x v="22"/>
    <x v="0"/>
    <n v="1"/>
  </r>
  <r>
    <x v="7"/>
    <x v="22"/>
    <x v="106"/>
    <n v="10"/>
  </r>
  <r>
    <x v="7"/>
    <x v="23"/>
    <x v="108"/>
    <n v="4"/>
  </r>
  <r>
    <x v="7"/>
    <x v="23"/>
    <x v="0"/>
    <n v="24"/>
  </r>
  <r>
    <x v="7"/>
    <x v="23"/>
    <x v="109"/>
    <n v="32"/>
  </r>
  <r>
    <x v="7"/>
    <x v="23"/>
    <x v="110"/>
    <n v="78"/>
  </r>
  <r>
    <x v="7"/>
    <x v="23"/>
    <x v="111"/>
    <n v="267"/>
  </r>
  <r>
    <x v="7"/>
    <x v="23"/>
    <x v="112"/>
    <n v="313"/>
  </r>
  <r>
    <x v="7"/>
    <x v="23"/>
    <x v="113"/>
    <n v="705"/>
  </r>
  <r>
    <x v="7"/>
    <x v="23"/>
    <x v="114"/>
    <n v="1761"/>
  </r>
  <r>
    <x v="7"/>
    <x v="23"/>
    <x v="90"/>
    <n v="2272"/>
  </r>
  <r>
    <x v="7"/>
    <x v="23"/>
    <x v="115"/>
    <n v="4724"/>
  </r>
  <r>
    <x v="7"/>
    <x v="23"/>
    <x v="116"/>
    <n v="7303"/>
  </r>
  <r>
    <x v="7"/>
    <x v="24"/>
    <x v="187"/>
    <n v="2"/>
  </r>
  <r>
    <x v="7"/>
    <x v="24"/>
    <x v="186"/>
    <n v="4"/>
  </r>
  <r>
    <x v="7"/>
    <x v="24"/>
    <x v="117"/>
    <n v="32"/>
  </r>
  <r>
    <x v="7"/>
    <x v="24"/>
    <x v="118"/>
    <n v="144"/>
  </r>
  <r>
    <x v="7"/>
    <x v="51"/>
    <x v="229"/>
    <n v="2"/>
  </r>
  <r>
    <x v="7"/>
    <x v="51"/>
    <x v="227"/>
    <n v="3"/>
  </r>
  <r>
    <x v="7"/>
    <x v="51"/>
    <x v="228"/>
    <n v="3"/>
  </r>
  <r>
    <x v="7"/>
    <x v="25"/>
    <x v="119"/>
    <n v="3"/>
  </r>
  <r>
    <x v="7"/>
    <x v="26"/>
    <x v="250"/>
    <n v="1"/>
  </r>
  <r>
    <x v="7"/>
    <x v="27"/>
    <x v="0"/>
    <n v="4"/>
  </r>
  <r>
    <x v="7"/>
    <x v="27"/>
    <x v="121"/>
    <n v="11"/>
  </r>
  <r>
    <x v="7"/>
    <x v="27"/>
    <x v="123"/>
    <n v="43"/>
  </r>
  <r>
    <x v="7"/>
    <x v="27"/>
    <x v="122"/>
    <n v="269"/>
  </r>
  <r>
    <x v="7"/>
    <x v="27"/>
    <x v="124"/>
    <n v="1471"/>
  </r>
  <r>
    <x v="7"/>
    <x v="27"/>
    <x v="125"/>
    <n v="8266"/>
  </r>
  <r>
    <x v="7"/>
    <x v="28"/>
    <x v="54"/>
    <n v="286"/>
  </r>
  <r>
    <x v="7"/>
    <x v="29"/>
    <x v="251"/>
    <n v="1"/>
  </r>
  <r>
    <x v="7"/>
    <x v="29"/>
    <x v="127"/>
    <n v="1"/>
  </r>
  <r>
    <x v="7"/>
    <x v="29"/>
    <x v="206"/>
    <n v="1"/>
  </r>
  <r>
    <x v="7"/>
    <x v="29"/>
    <x v="35"/>
    <n v="1"/>
  </r>
  <r>
    <x v="7"/>
    <x v="29"/>
    <x v="247"/>
    <n v="1"/>
  </r>
  <r>
    <x v="7"/>
    <x v="29"/>
    <x v="219"/>
    <n v="2"/>
  </r>
  <r>
    <x v="7"/>
    <x v="29"/>
    <x v="112"/>
    <n v="4"/>
  </r>
  <r>
    <x v="7"/>
    <x v="29"/>
    <x v="130"/>
    <n v="13"/>
  </r>
  <r>
    <x v="7"/>
    <x v="29"/>
    <x v="128"/>
    <n v="16"/>
  </r>
  <r>
    <x v="7"/>
    <x v="29"/>
    <x v="131"/>
    <n v="19"/>
  </r>
  <r>
    <x v="7"/>
    <x v="30"/>
    <x v="230"/>
    <n v="1"/>
  </r>
  <r>
    <x v="7"/>
    <x v="31"/>
    <x v="0"/>
    <n v="4"/>
  </r>
  <r>
    <x v="7"/>
    <x v="31"/>
    <x v="132"/>
    <n v="18"/>
  </r>
  <r>
    <x v="7"/>
    <x v="31"/>
    <x v="133"/>
    <n v="77"/>
  </r>
  <r>
    <x v="7"/>
    <x v="31"/>
    <x v="134"/>
    <n v="131"/>
  </r>
  <r>
    <x v="7"/>
    <x v="31"/>
    <x v="135"/>
    <n v="4804"/>
  </r>
  <r>
    <x v="7"/>
    <x v="32"/>
    <x v="216"/>
    <n v="2"/>
  </r>
  <r>
    <x v="7"/>
    <x v="32"/>
    <x v="136"/>
    <n v="3"/>
  </r>
  <r>
    <x v="7"/>
    <x v="32"/>
    <x v="35"/>
    <n v="4"/>
  </r>
  <r>
    <x v="7"/>
    <x v="32"/>
    <x v="137"/>
    <n v="4"/>
  </r>
  <r>
    <x v="7"/>
    <x v="32"/>
    <x v="138"/>
    <n v="36"/>
  </r>
  <r>
    <x v="7"/>
    <x v="33"/>
    <x v="142"/>
    <n v="1"/>
  </r>
  <r>
    <x v="7"/>
    <x v="33"/>
    <x v="141"/>
    <n v="4"/>
  </r>
  <r>
    <x v="7"/>
    <x v="34"/>
    <x v="144"/>
    <n v="2"/>
  </r>
  <r>
    <x v="7"/>
    <x v="34"/>
    <x v="0"/>
    <n v="2"/>
  </r>
  <r>
    <x v="7"/>
    <x v="35"/>
    <x v="145"/>
    <n v="4"/>
  </r>
  <r>
    <x v="7"/>
    <x v="35"/>
    <x v="146"/>
    <n v="9"/>
  </r>
  <r>
    <x v="7"/>
    <x v="35"/>
    <x v="105"/>
    <n v="12"/>
  </r>
  <r>
    <x v="7"/>
    <x v="35"/>
    <x v="147"/>
    <n v="20"/>
  </r>
  <r>
    <x v="7"/>
    <x v="35"/>
    <x v="148"/>
    <n v="27"/>
  </r>
  <r>
    <x v="7"/>
    <x v="35"/>
    <x v="149"/>
    <n v="64"/>
  </r>
  <r>
    <x v="7"/>
    <x v="35"/>
    <x v="150"/>
    <n v="109"/>
  </r>
  <r>
    <x v="7"/>
    <x v="35"/>
    <x v="151"/>
    <n v="351"/>
  </r>
  <r>
    <x v="7"/>
    <x v="36"/>
    <x v="49"/>
    <n v="2"/>
  </r>
  <r>
    <x v="7"/>
    <x v="36"/>
    <x v="0"/>
    <n v="6"/>
  </r>
  <r>
    <x v="7"/>
    <x v="36"/>
    <x v="152"/>
    <n v="56"/>
  </r>
  <r>
    <x v="7"/>
    <x v="36"/>
    <x v="153"/>
    <n v="249"/>
  </r>
  <r>
    <x v="7"/>
    <x v="36"/>
    <x v="154"/>
    <n v="308"/>
  </r>
  <r>
    <x v="7"/>
    <x v="36"/>
    <x v="155"/>
    <n v="588"/>
  </r>
  <r>
    <x v="7"/>
    <x v="36"/>
    <x v="156"/>
    <n v="3745"/>
  </r>
  <r>
    <x v="7"/>
    <x v="38"/>
    <x v="194"/>
    <n v="1"/>
  </r>
  <r>
    <x v="7"/>
    <x v="38"/>
    <x v="0"/>
    <n v="5"/>
  </r>
  <r>
    <x v="7"/>
    <x v="38"/>
    <x v="162"/>
    <n v="5"/>
  </r>
  <r>
    <x v="7"/>
    <x v="38"/>
    <x v="160"/>
    <n v="15"/>
  </r>
  <r>
    <x v="7"/>
    <x v="38"/>
    <x v="47"/>
    <n v="23"/>
  </r>
  <r>
    <x v="7"/>
    <x v="38"/>
    <x v="35"/>
    <n v="39"/>
  </r>
  <r>
    <x v="7"/>
    <x v="38"/>
    <x v="161"/>
    <n v="44"/>
  </r>
  <r>
    <x v="7"/>
    <x v="38"/>
    <x v="163"/>
    <n v="407"/>
  </r>
  <r>
    <x v="7"/>
    <x v="39"/>
    <x v="0"/>
    <n v="3"/>
  </r>
  <r>
    <x v="7"/>
    <x v="39"/>
    <x v="195"/>
    <n v="36"/>
  </r>
  <r>
    <x v="7"/>
    <x v="39"/>
    <x v="164"/>
    <n v="46"/>
  </r>
  <r>
    <x v="7"/>
    <x v="39"/>
    <x v="196"/>
    <n v="55"/>
  </r>
  <r>
    <x v="7"/>
    <x v="39"/>
    <x v="198"/>
    <n v="86"/>
  </r>
  <r>
    <x v="7"/>
    <x v="39"/>
    <x v="197"/>
    <n v="90"/>
  </r>
  <r>
    <x v="7"/>
    <x v="39"/>
    <x v="31"/>
    <n v="345"/>
  </r>
  <r>
    <x v="7"/>
    <x v="39"/>
    <x v="59"/>
    <n v="437"/>
  </r>
  <r>
    <x v="7"/>
    <x v="39"/>
    <x v="199"/>
    <n v="454"/>
  </r>
  <r>
    <x v="7"/>
    <x v="40"/>
    <x v="170"/>
    <n v="6"/>
  </r>
  <r>
    <x v="7"/>
    <x v="40"/>
    <x v="172"/>
    <n v="55"/>
  </r>
  <r>
    <x v="8"/>
    <x v="0"/>
    <x v="173"/>
    <n v="1"/>
  </r>
  <r>
    <x v="8"/>
    <x v="0"/>
    <x v="174"/>
    <n v="4"/>
  </r>
  <r>
    <x v="8"/>
    <x v="0"/>
    <x v="0"/>
    <n v="5"/>
  </r>
  <r>
    <x v="8"/>
    <x v="0"/>
    <x v="218"/>
    <n v="31"/>
  </r>
  <r>
    <x v="8"/>
    <x v="0"/>
    <x v="1"/>
    <n v="107"/>
  </r>
  <r>
    <x v="8"/>
    <x v="1"/>
    <x v="46"/>
    <n v="2"/>
  </r>
  <r>
    <x v="8"/>
    <x v="1"/>
    <x v="0"/>
    <n v="6"/>
  </r>
  <r>
    <x v="8"/>
    <x v="1"/>
    <x v="3"/>
    <n v="21"/>
  </r>
  <r>
    <x v="8"/>
    <x v="1"/>
    <x v="5"/>
    <n v="25"/>
  </r>
  <r>
    <x v="8"/>
    <x v="1"/>
    <x v="7"/>
    <n v="32"/>
  </r>
  <r>
    <x v="8"/>
    <x v="1"/>
    <x v="4"/>
    <n v="42"/>
  </r>
  <r>
    <x v="8"/>
    <x v="1"/>
    <x v="6"/>
    <n v="68"/>
  </r>
  <r>
    <x v="8"/>
    <x v="1"/>
    <x v="9"/>
    <n v="129"/>
  </r>
  <r>
    <x v="8"/>
    <x v="1"/>
    <x v="8"/>
    <n v="142"/>
  </r>
  <r>
    <x v="8"/>
    <x v="1"/>
    <x v="13"/>
    <n v="209"/>
  </r>
  <r>
    <x v="8"/>
    <x v="1"/>
    <x v="11"/>
    <n v="255"/>
  </r>
  <r>
    <x v="8"/>
    <x v="1"/>
    <x v="12"/>
    <n v="273"/>
  </r>
  <r>
    <x v="8"/>
    <x v="1"/>
    <x v="10"/>
    <n v="284"/>
  </r>
  <r>
    <x v="8"/>
    <x v="1"/>
    <x v="14"/>
    <n v="352"/>
  </r>
  <r>
    <x v="8"/>
    <x v="1"/>
    <x v="15"/>
    <n v="374"/>
  </r>
  <r>
    <x v="8"/>
    <x v="1"/>
    <x v="17"/>
    <n v="1104"/>
  </r>
  <r>
    <x v="8"/>
    <x v="1"/>
    <x v="16"/>
    <n v="1432"/>
  </r>
  <r>
    <x v="8"/>
    <x v="1"/>
    <x v="2"/>
    <n v="1567"/>
  </r>
  <r>
    <x v="8"/>
    <x v="1"/>
    <x v="18"/>
    <n v="1636"/>
  </r>
  <r>
    <x v="8"/>
    <x v="2"/>
    <x v="19"/>
    <n v="1"/>
  </r>
  <r>
    <x v="8"/>
    <x v="2"/>
    <x v="22"/>
    <n v="8"/>
  </r>
  <r>
    <x v="8"/>
    <x v="2"/>
    <x v="0"/>
    <n v="12"/>
  </r>
  <r>
    <x v="8"/>
    <x v="2"/>
    <x v="23"/>
    <n v="18"/>
  </r>
  <r>
    <x v="8"/>
    <x v="2"/>
    <x v="27"/>
    <n v="30"/>
  </r>
  <r>
    <x v="8"/>
    <x v="2"/>
    <x v="26"/>
    <n v="30"/>
  </r>
  <r>
    <x v="8"/>
    <x v="2"/>
    <x v="28"/>
    <n v="37"/>
  </r>
  <r>
    <x v="8"/>
    <x v="2"/>
    <x v="25"/>
    <n v="42"/>
  </r>
  <r>
    <x v="8"/>
    <x v="2"/>
    <x v="24"/>
    <n v="50"/>
  </r>
  <r>
    <x v="8"/>
    <x v="2"/>
    <x v="29"/>
    <n v="65"/>
  </r>
  <r>
    <x v="8"/>
    <x v="2"/>
    <x v="31"/>
    <n v="135"/>
  </r>
  <r>
    <x v="8"/>
    <x v="2"/>
    <x v="30"/>
    <n v="155"/>
  </r>
  <r>
    <x v="8"/>
    <x v="2"/>
    <x v="32"/>
    <n v="180"/>
  </r>
  <r>
    <x v="8"/>
    <x v="2"/>
    <x v="33"/>
    <n v="265"/>
  </r>
  <r>
    <x v="8"/>
    <x v="2"/>
    <x v="34"/>
    <n v="274"/>
  </r>
  <r>
    <x v="8"/>
    <x v="2"/>
    <x v="36"/>
    <n v="625"/>
  </r>
  <r>
    <x v="8"/>
    <x v="2"/>
    <x v="35"/>
    <n v="638"/>
  </r>
  <r>
    <x v="8"/>
    <x v="2"/>
    <x v="37"/>
    <n v="816"/>
  </r>
  <r>
    <x v="8"/>
    <x v="41"/>
    <x v="179"/>
    <n v="1"/>
  </r>
  <r>
    <x v="8"/>
    <x v="41"/>
    <x v="252"/>
    <n v="1"/>
  </r>
  <r>
    <x v="8"/>
    <x v="3"/>
    <x v="38"/>
    <n v="10"/>
  </r>
  <r>
    <x v="8"/>
    <x v="3"/>
    <x v="0"/>
    <n v="18"/>
  </r>
  <r>
    <x v="8"/>
    <x v="3"/>
    <x v="39"/>
    <n v="82"/>
  </r>
  <r>
    <x v="8"/>
    <x v="3"/>
    <x v="41"/>
    <n v="241"/>
  </r>
  <r>
    <x v="8"/>
    <x v="3"/>
    <x v="42"/>
    <n v="336"/>
  </r>
  <r>
    <x v="8"/>
    <x v="3"/>
    <x v="43"/>
    <n v="373"/>
  </r>
  <r>
    <x v="8"/>
    <x v="3"/>
    <x v="40"/>
    <n v="445"/>
  </r>
  <r>
    <x v="8"/>
    <x v="3"/>
    <x v="44"/>
    <n v="843"/>
  </r>
  <r>
    <x v="8"/>
    <x v="3"/>
    <x v="45"/>
    <n v="3943"/>
  </r>
  <r>
    <x v="8"/>
    <x v="3"/>
    <x v="46"/>
    <n v="7706"/>
  </r>
  <r>
    <x v="8"/>
    <x v="5"/>
    <x v="49"/>
    <n v="3"/>
  </r>
  <r>
    <x v="8"/>
    <x v="5"/>
    <x v="48"/>
    <n v="11"/>
  </r>
  <r>
    <x v="8"/>
    <x v="6"/>
    <x v="51"/>
    <n v="26"/>
  </r>
  <r>
    <x v="8"/>
    <x v="7"/>
    <x v="48"/>
    <n v="1"/>
  </r>
  <r>
    <x v="8"/>
    <x v="7"/>
    <x v="52"/>
    <n v="1"/>
  </r>
  <r>
    <x v="8"/>
    <x v="7"/>
    <x v="253"/>
    <n v="1"/>
  </r>
  <r>
    <x v="8"/>
    <x v="7"/>
    <x v="254"/>
    <n v="1"/>
  </r>
  <r>
    <x v="8"/>
    <x v="9"/>
    <x v="54"/>
    <n v="4"/>
  </r>
  <r>
    <x v="8"/>
    <x v="10"/>
    <x v="0"/>
    <n v="7"/>
  </r>
  <r>
    <x v="8"/>
    <x v="10"/>
    <x v="55"/>
    <n v="122"/>
  </r>
  <r>
    <x v="8"/>
    <x v="10"/>
    <x v="56"/>
    <n v="1137"/>
  </r>
  <r>
    <x v="8"/>
    <x v="10"/>
    <x v="57"/>
    <n v="1210"/>
  </r>
  <r>
    <x v="8"/>
    <x v="10"/>
    <x v="58"/>
    <n v="2732"/>
  </r>
  <r>
    <x v="8"/>
    <x v="11"/>
    <x v="59"/>
    <n v="1"/>
  </r>
  <r>
    <x v="8"/>
    <x v="12"/>
    <x v="0"/>
    <n v="1"/>
  </r>
  <r>
    <x v="8"/>
    <x v="12"/>
    <x v="60"/>
    <n v="3"/>
  </r>
  <r>
    <x v="8"/>
    <x v="12"/>
    <x v="61"/>
    <n v="14"/>
  </r>
  <r>
    <x v="8"/>
    <x v="12"/>
    <x v="63"/>
    <n v="17"/>
  </r>
  <r>
    <x v="8"/>
    <x v="12"/>
    <x v="62"/>
    <n v="24"/>
  </r>
  <r>
    <x v="8"/>
    <x v="12"/>
    <x v="21"/>
    <n v="29"/>
  </r>
  <r>
    <x v="8"/>
    <x v="12"/>
    <x v="64"/>
    <n v="53"/>
  </r>
  <r>
    <x v="8"/>
    <x v="12"/>
    <x v="65"/>
    <n v="55"/>
  </r>
  <r>
    <x v="8"/>
    <x v="12"/>
    <x v="66"/>
    <n v="94"/>
  </r>
  <r>
    <x v="8"/>
    <x v="12"/>
    <x v="67"/>
    <n v="419"/>
  </r>
  <r>
    <x v="8"/>
    <x v="12"/>
    <x v="68"/>
    <n v="708"/>
  </r>
  <r>
    <x v="8"/>
    <x v="13"/>
    <x v="69"/>
    <n v="5"/>
  </r>
  <r>
    <x v="8"/>
    <x v="13"/>
    <x v="70"/>
    <n v="13"/>
  </r>
  <r>
    <x v="8"/>
    <x v="13"/>
    <x v="71"/>
    <n v="19"/>
  </r>
  <r>
    <x v="8"/>
    <x v="13"/>
    <x v="61"/>
    <n v="20"/>
  </r>
  <r>
    <x v="8"/>
    <x v="13"/>
    <x v="73"/>
    <n v="64"/>
  </r>
  <r>
    <x v="8"/>
    <x v="13"/>
    <x v="74"/>
    <n v="116"/>
  </r>
  <r>
    <x v="8"/>
    <x v="13"/>
    <x v="72"/>
    <n v="168"/>
  </r>
  <r>
    <x v="8"/>
    <x v="13"/>
    <x v="75"/>
    <n v="232"/>
  </r>
  <r>
    <x v="8"/>
    <x v="13"/>
    <x v="76"/>
    <n v="515"/>
  </r>
  <r>
    <x v="8"/>
    <x v="14"/>
    <x v="255"/>
    <n v="1"/>
  </r>
  <r>
    <x v="8"/>
    <x v="14"/>
    <x v="78"/>
    <n v="1"/>
  </r>
  <r>
    <x v="8"/>
    <x v="14"/>
    <x v="77"/>
    <n v="2"/>
  </r>
  <r>
    <x v="8"/>
    <x v="14"/>
    <x v="79"/>
    <n v="2"/>
  </r>
  <r>
    <x v="8"/>
    <x v="15"/>
    <x v="0"/>
    <n v="4"/>
  </r>
  <r>
    <x v="8"/>
    <x v="15"/>
    <x v="59"/>
    <n v="13"/>
  </r>
  <r>
    <x v="8"/>
    <x v="15"/>
    <x v="81"/>
    <n v="55"/>
  </r>
  <r>
    <x v="8"/>
    <x v="15"/>
    <x v="82"/>
    <n v="154"/>
  </r>
  <r>
    <x v="8"/>
    <x v="15"/>
    <x v="83"/>
    <n v="1358"/>
  </r>
  <r>
    <x v="8"/>
    <x v="15"/>
    <x v="85"/>
    <n v="1539"/>
  </r>
  <r>
    <x v="8"/>
    <x v="15"/>
    <x v="84"/>
    <n v="2450"/>
  </r>
  <r>
    <x v="8"/>
    <x v="15"/>
    <x v="86"/>
    <n v="5430"/>
  </r>
  <r>
    <x v="8"/>
    <x v="18"/>
    <x v="87"/>
    <n v="2"/>
  </r>
  <r>
    <x v="8"/>
    <x v="18"/>
    <x v="0"/>
    <n v="10"/>
  </r>
  <r>
    <x v="8"/>
    <x v="18"/>
    <x v="88"/>
    <n v="18"/>
  </r>
  <r>
    <x v="8"/>
    <x v="18"/>
    <x v="89"/>
    <n v="25"/>
  </r>
  <r>
    <x v="8"/>
    <x v="18"/>
    <x v="35"/>
    <n v="32"/>
  </r>
  <r>
    <x v="8"/>
    <x v="18"/>
    <x v="49"/>
    <n v="318"/>
  </r>
  <r>
    <x v="8"/>
    <x v="19"/>
    <x v="91"/>
    <n v="13"/>
  </r>
  <r>
    <x v="8"/>
    <x v="19"/>
    <x v="92"/>
    <n v="36"/>
  </r>
  <r>
    <x v="8"/>
    <x v="19"/>
    <x v="0"/>
    <n v="42"/>
  </r>
  <r>
    <x v="8"/>
    <x v="19"/>
    <x v="93"/>
    <n v="51"/>
  </r>
  <r>
    <x v="8"/>
    <x v="19"/>
    <x v="94"/>
    <n v="130"/>
  </r>
  <r>
    <x v="8"/>
    <x v="19"/>
    <x v="95"/>
    <n v="205"/>
  </r>
  <r>
    <x v="8"/>
    <x v="19"/>
    <x v="97"/>
    <n v="217"/>
  </r>
  <r>
    <x v="8"/>
    <x v="19"/>
    <x v="96"/>
    <n v="236"/>
  </r>
  <r>
    <x v="8"/>
    <x v="19"/>
    <x v="98"/>
    <n v="694"/>
  </r>
  <r>
    <x v="8"/>
    <x v="19"/>
    <x v="99"/>
    <n v="1554"/>
  </r>
  <r>
    <x v="8"/>
    <x v="19"/>
    <x v="100"/>
    <n v="7352"/>
  </r>
  <r>
    <x v="8"/>
    <x v="19"/>
    <x v="101"/>
    <n v="10756"/>
  </r>
  <r>
    <x v="8"/>
    <x v="20"/>
    <x v="103"/>
    <n v="1"/>
  </r>
  <r>
    <x v="8"/>
    <x v="20"/>
    <x v="104"/>
    <n v="38"/>
  </r>
  <r>
    <x v="8"/>
    <x v="21"/>
    <x v="256"/>
    <n v="1"/>
  </r>
  <r>
    <x v="8"/>
    <x v="21"/>
    <x v="59"/>
    <n v="3"/>
  </r>
  <r>
    <x v="8"/>
    <x v="22"/>
    <x v="106"/>
    <n v="4"/>
  </r>
  <r>
    <x v="8"/>
    <x v="23"/>
    <x v="87"/>
    <n v="1"/>
  </r>
  <r>
    <x v="8"/>
    <x v="23"/>
    <x v="108"/>
    <n v="2"/>
  </r>
  <r>
    <x v="8"/>
    <x v="23"/>
    <x v="107"/>
    <n v="2"/>
  </r>
  <r>
    <x v="8"/>
    <x v="23"/>
    <x v="0"/>
    <n v="45"/>
  </r>
  <r>
    <x v="8"/>
    <x v="23"/>
    <x v="109"/>
    <n v="50"/>
  </r>
  <r>
    <x v="8"/>
    <x v="23"/>
    <x v="110"/>
    <n v="87"/>
  </r>
  <r>
    <x v="8"/>
    <x v="23"/>
    <x v="111"/>
    <n v="284"/>
  </r>
  <r>
    <x v="8"/>
    <x v="23"/>
    <x v="112"/>
    <n v="327"/>
  </r>
  <r>
    <x v="8"/>
    <x v="23"/>
    <x v="113"/>
    <n v="779"/>
  </r>
  <r>
    <x v="8"/>
    <x v="23"/>
    <x v="114"/>
    <n v="1970"/>
  </r>
  <r>
    <x v="8"/>
    <x v="23"/>
    <x v="90"/>
    <n v="2230"/>
  </r>
  <r>
    <x v="8"/>
    <x v="23"/>
    <x v="115"/>
    <n v="4451"/>
  </r>
  <r>
    <x v="8"/>
    <x v="23"/>
    <x v="116"/>
    <n v="7356"/>
  </r>
  <r>
    <x v="8"/>
    <x v="24"/>
    <x v="204"/>
    <n v="1"/>
  </r>
  <r>
    <x v="8"/>
    <x v="24"/>
    <x v="239"/>
    <n v="1"/>
  </r>
  <r>
    <x v="8"/>
    <x v="24"/>
    <x v="186"/>
    <n v="2"/>
  </r>
  <r>
    <x v="8"/>
    <x v="24"/>
    <x v="187"/>
    <n v="4"/>
  </r>
  <r>
    <x v="8"/>
    <x v="24"/>
    <x v="117"/>
    <n v="26"/>
  </r>
  <r>
    <x v="8"/>
    <x v="24"/>
    <x v="118"/>
    <n v="229"/>
  </r>
  <r>
    <x v="8"/>
    <x v="51"/>
    <x v="228"/>
    <n v="1"/>
  </r>
  <r>
    <x v="8"/>
    <x v="51"/>
    <x v="229"/>
    <n v="2"/>
  </r>
  <r>
    <x v="8"/>
    <x v="51"/>
    <x v="227"/>
    <n v="8"/>
  </r>
  <r>
    <x v="8"/>
    <x v="25"/>
    <x v="119"/>
    <n v="5"/>
  </r>
  <r>
    <x v="8"/>
    <x v="26"/>
    <x v="59"/>
    <n v="2"/>
  </r>
  <r>
    <x v="8"/>
    <x v="26"/>
    <x v="120"/>
    <n v="2"/>
  </r>
  <r>
    <x v="8"/>
    <x v="27"/>
    <x v="0"/>
    <n v="9"/>
  </r>
  <r>
    <x v="8"/>
    <x v="27"/>
    <x v="121"/>
    <n v="11"/>
  </r>
  <r>
    <x v="8"/>
    <x v="27"/>
    <x v="123"/>
    <n v="50"/>
  </r>
  <r>
    <x v="8"/>
    <x v="27"/>
    <x v="122"/>
    <n v="365"/>
  </r>
  <r>
    <x v="8"/>
    <x v="27"/>
    <x v="124"/>
    <n v="927"/>
  </r>
  <r>
    <x v="8"/>
    <x v="27"/>
    <x v="125"/>
    <n v="6844"/>
  </r>
  <r>
    <x v="8"/>
    <x v="43"/>
    <x v="189"/>
    <n v="1"/>
  </r>
  <r>
    <x v="8"/>
    <x v="28"/>
    <x v="54"/>
    <n v="193"/>
  </r>
  <r>
    <x v="8"/>
    <x v="29"/>
    <x v="190"/>
    <n v="1"/>
  </r>
  <r>
    <x v="8"/>
    <x v="29"/>
    <x v="257"/>
    <n v="1"/>
  </r>
  <r>
    <x v="8"/>
    <x v="29"/>
    <x v="258"/>
    <n v="1"/>
  </r>
  <r>
    <x v="8"/>
    <x v="29"/>
    <x v="126"/>
    <n v="1"/>
  </r>
  <r>
    <x v="8"/>
    <x v="29"/>
    <x v="206"/>
    <n v="2"/>
  </r>
  <r>
    <x v="8"/>
    <x v="29"/>
    <x v="259"/>
    <n v="2"/>
  </r>
  <r>
    <x v="8"/>
    <x v="29"/>
    <x v="112"/>
    <n v="4"/>
  </r>
  <r>
    <x v="8"/>
    <x v="29"/>
    <x v="140"/>
    <n v="4"/>
  </r>
  <r>
    <x v="8"/>
    <x v="29"/>
    <x v="128"/>
    <n v="9"/>
  </r>
  <r>
    <x v="8"/>
    <x v="29"/>
    <x v="130"/>
    <n v="12"/>
  </r>
  <r>
    <x v="8"/>
    <x v="29"/>
    <x v="131"/>
    <n v="13"/>
  </r>
  <r>
    <x v="8"/>
    <x v="29"/>
    <x v="129"/>
    <n v="15"/>
  </r>
  <r>
    <x v="8"/>
    <x v="30"/>
    <x v="230"/>
    <n v="1"/>
  </r>
  <r>
    <x v="8"/>
    <x v="31"/>
    <x v="0"/>
    <n v="9"/>
  </r>
  <r>
    <x v="8"/>
    <x v="31"/>
    <x v="132"/>
    <n v="17"/>
  </r>
  <r>
    <x v="8"/>
    <x v="31"/>
    <x v="133"/>
    <n v="84"/>
  </r>
  <r>
    <x v="8"/>
    <x v="31"/>
    <x v="134"/>
    <n v="158"/>
  </r>
  <r>
    <x v="8"/>
    <x v="31"/>
    <x v="135"/>
    <n v="5122"/>
  </r>
  <r>
    <x v="8"/>
    <x v="32"/>
    <x v="0"/>
    <n v="1"/>
  </r>
  <r>
    <x v="8"/>
    <x v="32"/>
    <x v="216"/>
    <n v="1"/>
  </r>
  <r>
    <x v="8"/>
    <x v="32"/>
    <x v="136"/>
    <n v="2"/>
  </r>
  <r>
    <x v="8"/>
    <x v="32"/>
    <x v="35"/>
    <n v="4"/>
  </r>
  <r>
    <x v="8"/>
    <x v="32"/>
    <x v="137"/>
    <n v="5"/>
  </r>
  <r>
    <x v="8"/>
    <x v="32"/>
    <x v="138"/>
    <n v="32"/>
  </r>
  <r>
    <x v="8"/>
    <x v="33"/>
    <x v="141"/>
    <n v="1"/>
  </r>
  <r>
    <x v="8"/>
    <x v="33"/>
    <x v="142"/>
    <n v="1"/>
  </r>
  <r>
    <x v="8"/>
    <x v="33"/>
    <x v="191"/>
    <n v="2"/>
  </r>
  <r>
    <x v="8"/>
    <x v="34"/>
    <x v="143"/>
    <n v="1"/>
  </r>
  <r>
    <x v="8"/>
    <x v="34"/>
    <x v="0"/>
    <n v="2"/>
  </r>
  <r>
    <x v="8"/>
    <x v="34"/>
    <x v="144"/>
    <n v="4"/>
  </r>
  <r>
    <x v="8"/>
    <x v="35"/>
    <x v="192"/>
    <n v="1"/>
  </r>
  <r>
    <x v="8"/>
    <x v="35"/>
    <x v="145"/>
    <n v="2"/>
  </r>
  <r>
    <x v="8"/>
    <x v="35"/>
    <x v="49"/>
    <n v="3"/>
  </r>
  <r>
    <x v="8"/>
    <x v="35"/>
    <x v="147"/>
    <n v="15"/>
  </r>
  <r>
    <x v="8"/>
    <x v="35"/>
    <x v="148"/>
    <n v="16"/>
  </r>
  <r>
    <x v="8"/>
    <x v="35"/>
    <x v="105"/>
    <n v="17"/>
  </r>
  <r>
    <x v="8"/>
    <x v="35"/>
    <x v="146"/>
    <n v="18"/>
  </r>
  <r>
    <x v="8"/>
    <x v="35"/>
    <x v="149"/>
    <n v="50"/>
  </r>
  <r>
    <x v="8"/>
    <x v="35"/>
    <x v="150"/>
    <n v="100"/>
  </r>
  <r>
    <x v="8"/>
    <x v="35"/>
    <x v="151"/>
    <n v="440"/>
  </r>
  <r>
    <x v="8"/>
    <x v="36"/>
    <x v="0"/>
    <n v="7"/>
  </r>
  <r>
    <x v="8"/>
    <x v="36"/>
    <x v="49"/>
    <n v="14"/>
  </r>
  <r>
    <x v="8"/>
    <x v="36"/>
    <x v="152"/>
    <n v="50"/>
  </r>
  <r>
    <x v="8"/>
    <x v="36"/>
    <x v="153"/>
    <n v="271"/>
  </r>
  <r>
    <x v="8"/>
    <x v="36"/>
    <x v="154"/>
    <n v="473"/>
  </r>
  <r>
    <x v="8"/>
    <x v="36"/>
    <x v="155"/>
    <n v="585"/>
  </r>
  <r>
    <x v="8"/>
    <x v="36"/>
    <x v="156"/>
    <n v="3409"/>
  </r>
  <r>
    <x v="8"/>
    <x v="38"/>
    <x v="35"/>
    <n v="11"/>
  </r>
  <r>
    <x v="8"/>
    <x v="38"/>
    <x v="160"/>
    <n v="15"/>
  </r>
  <r>
    <x v="8"/>
    <x v="38"/>
    <x v="47"/>
    <n v="22"/>
  </r>
  <r>
    <x v="8"/>
    <x v="38"/>
    <x v="161"/>
    <n v="60"/>
  </r>
  <r>
    <x v="8"/>
    <x v="38"/>
    <x v="162"/>
    <n v="204"/>
  </r>
  <r>
    <x v="8"/>
    <x v="38"/>
    <x v="163"/>
    <n v="373"/>
  </r>
  <r>
    <x v="8"/>
    <x v="39"/>
    <x v="195"/>
    <n v="22"/>
  </r>
  <r>
    <x v="8"/>
    <x v="39"/>
    <x v="164"/>
    <n v="54"/>
  </r>
  <r>
    <x v="8"/>
    <x v="39"/>
    <x v="196"/>
    <n v="55"/>
  </r>
  <r>
    <x v="8"/>
    <x v="39"/>
    <x v="197"/>
    <n v="87"/>
  </r>
  <r>
    <x v="8"/>
    <x v="39"/>
    <x v="198"/>
    <n v="95"/>
  </r>
  <r>
    <x v="8"/>
    <x v="39"/>
    <x v="199"/>
    <n v="312"/>
  </r>
  <r>
    <x v="8"/>
    <x v="39"/>
    <x v="31"/>
    <n v="313"/>
  </r>
  <r>
    <x v="8"/>
    <x v="39"/>
    <x v="59"/>
    <n v="372"/>
  </r>
  <r>
    <x v="8"/>
    <x v="40"/>
    <x v="170"/>
    <n v="8"/>
  </r>
  <r>
    <x v="8"/>
    <x v="40"/>
    <x v="172"/>
    <n v="91"/>
  </r>
  <r>
    <x v="9"/>
    <x v="0"/>
    <x v="260"/>
    <n v="1"/>
  </r>
  <r>
    <x v="9"/>
    <x v="0"/>
    <x v="173"/>
    <n v="1"/>
  </r>
  <r>
    <x v="9"/>
    <x v="0"/>
    <x v="174"/>
    <n v="2"/>
  </r>
  <r>
    <x v="9"/>
    <x v="0"/>
    <x v="0"/>
    <n v="4"/>
  </r>
  <r>
    <x v="9"/>
    <x v="0"/>
    <x v="218"/>
    <n v="18"/>
  </r>
  <r>
    <x v="9"/>
    <x v="0"/>
    <x v="1"/>
    <n v="134"/>
  </r>
  <r>
    <x v="9"/>
    <x v="1"/>
    <x v="0"/>
    <n v="11"/>
  </r>
  <r>
    <x v="9"/>
    <x v="1"/>
    <x v="3"/>
    <n v="12"/>
  </r>
  <r>
    <x v="9"/>
    <x v="1"/>
    <x v="4"/>
    <n v="33"/>
  </r>
  <r>
    <x v="9"/>
    <x v="1"/>
    <x v="5"/>
    <n v="37"/>
  </r>
  <r>
    <x v="9"/>
    <x v="1"/>
    <x v="7"/>
    <n v="38"/>
  </r>
  <r>
    <x v="9"/>
    <x v="1"/>
    <x v="261"/>
    <n v="39"/>
  </r>
  <r>
    <x v="9"/>
    <x v="1"/>
    <x v="6"/>
    <n v="62"/>
  </r>
  <r>
    <x v="9"/>
    <x v="1"/>
    <x v="11"/>
    <n v="102"/>
  </r>
  <r>
    <x v="9"/>
    <x v="1"/>
    <x v="9"/>
    <n v="133"/>
  </r>
  <r>
    <x v="9"/>
    <x v="1"/>
    <x v="8"/>
    <n v="134"/>
  </r>
  <r>
    <x v="9"/>
    <x v="1"/>
    <x v="262"/>
    <n v="150"/>
  </r>
  <r>
    <x v="9"/>
    <x v="1"/>
    <x v="13"/>
    <n v="239"/>
  </r>
  <r>
    <x v="9"/>
    <x v="1"/>
    <x v="10"/>
    <n v="240"/>
  </r>
  <r>
    <x v="9"/>
    <x v="1"/>
    <x v="12"/>
    <n v="253"/>
  </r>
  <r>
    <x v="9"/>
    <x v="1"/>
    <x v="14"/>
    <n v="307"/>
  </r>
  <r>
    <x v="9"/>
    <x v="1"/>
    <x v="15"/>
    <n v="344"/>
  </r>
  <r>
    <x v="9"/>
    <x v="1"/>
    <x v="17"/>
    <n v="1063"/>
  </r>
  <r>
    <x v="9"/>
    <x v="1"/>
    <x v="16"/>
    <n v="1435"/>
  </r>
  <r>
    <x v="9"/>
    <x v="1"/>
    <x v="2"/>
    <n v="1517"/>
  </r>
  <r>
    <x v="9"/>
    <x v="1"/>
    <x v="18"/>
    <n v="1598"/>
  </r>
  <r>
    <x v="9"/>
    <x v="2"/>
    <x v="19"/>
    <n v="4"/>
  </r>
  <r>
    <x v="9"/>
    <x v="2"/>
    <x v="0"/>
    <n v="10"/>
  </r>
  <r>
    <x v="9"/>
    <x v="2"/>
    <x v="23"/>
    <n v="13"/>
  </r>
  <r>
    <x v="9"/>
    <x v="2"/>
    <x v="22"/>
    <n v="14"/>
  </r>
  <r>
    <x v="9"/>
    <x v="2"/>
    <x v="27"/>
    <n v="22"/>
  </r>
  <r>
    <x v="9"/>
    <x v="2"/>
    <x v="26"/>
    <n v="25"/>
  </r>
  <r>
    <x v="9"/>
    <x v="2"/>
    <x v="24"/>
    <n v="31"/>
  </r>
  <r>
    <x v="9"/>
    <x v="2"/>
    <x v="25"/>
    <n v="35"/>
  </r>
  <r>
    <x v="9"/>
    <x v="2"/>
    <x v="28"/>
    <n v="49"/>
  </r>
  <r>
    <x v="9"/>
    <x v="2"/>
    <x v="29"/>
    <n v="51"/>
  </r>
  <r>
    <x v="9"/>
    <x v="2"/>
    <x v="30"/>
    <n v="146"/>
  </r>
  <r>
    <x v="9"/>
    <x v="2"/>
    <x v="32"/>
    <n v="156"/>
  </r>
  <r>
    <x v="9"/>
    <x v="2"/>
    <x v="31"/>
    <n v="178"/>
  </r>
  <r>
    <x v="9"/>
    <x v="2"/>
    <x v="33"/>
    <n v="229"/>
  </r>
  <r>
    <x v="9"/>
    <x v="2"/>
    <x v="34"/>
    <n v="243"/>
  </r>
  <r>
    <x v="9"/>
    <x v="2"/>
    <x v="37"/>
    <n v="722"/>
  </r>
  <r>
    <x v="9"/>
    <x v="2"/>
    <x v="35"/>
    <n v="734"/>
  </r>
  <r>
    <x v="9"/>
    <x v="2"/>
    <x v="36"/>
    <n v="749"/>
  </r>
  <r>
    <x v="9"/>
    <x v="41"/>
    <x v="209"/>
    <n v="1"/>
  </r>
  <r>
    <x v="9"/>
    <x v="41"/>
    <x v="179"/>
    <n v="2"/>
  </r>
  <r>
    <x v="9"/>
    <x v="3"/>
    <x v="38"/>
    <n v="3"/>
  </r>
  <r>
    <x v="9"/>
    <x v="3"/>
    <x v="0"/>
    <n v="20"/>
  </r>
  <r>
    <x v="9"/>
    <x v="3"/>
    <x v="39"/>
    <n v="133"/>
  </r>
  <r>
    <x v="9"/>
    <x v="3"/>
    <x v="41"/>
    <n v="239"/>
  </r>
  <r>
    <x v="9"/>
    <x v="3"/>
    <x v="42"/>
    <n v="320"/>
  </r>
  <r>
    <x v="9"/>
    <x v="3"/>
    <x v="40"/>
    <n v="396"/>
  </r>
  <r>
    <x v="9"/>
    <x v="3"/>
    <x v="43"/>
    <n v="495"/>
  </r>
  <r>
    <x v="9"/>
    <x v="3"/>
    <x v="44"/>
    <n v="1066"/>
  </r>
  <r>
    <x v="9"/>
    <x v="3"/>
    <x v="45"/>
    <n v="3703"/>
  </r>
  <r>
    <x v="9"/>
    <x v="3"/>
    <x v="46"/>
    <n v="7656"/>
  </r>
  <r>
    <x v="9"/>
    <x v="4"/>
    <x v="249"/>
    <n v="1"/>
  </r>
  <r>
    <x v="9"/>
    <x v="4"/>
    <x v="180"/>
    <n v="1"/>
  </r>
  <r>
    <x v="9"/>
    <x v="5"/>
    <x v="48"/>
    <n v="1"/>
  </r>
  <r>
    <x v="9"/>
    <x v="5"/>
    <x v="263"/>
    <n v="1"/>
  </r>
  <r>
    <x v="9"/>
    <x v="5"/>
    <x v="49"/>
    <n v="2"/>
  </r>
  <r>
    <x v="9"/>
    <x v="6"/>
    <x v="51"/>
    <n v="23"/>
  </r>
  <r>
    <x v="9"/>
    <x v="7"/>
    <x v="253"/>
    <n v="1"/>
  </r>
  <r>
    <x v="9"/>
    <x v="7"/>
    <x v="182"/>
    <n v="2"/>
  </r>
  <r>
    <x v="9"/>
    <x v="7"/>
    <x v="48"/>
    <n v="2"/>
  </r>
  <r>
    <x v="9"/>
    <x v="7"/>
    <x v="52"/>
    <n v="3"/>
  </r>
  <r>
    <x v="9"/>
    <x v="8"/>
    <x v="0"/>
    <n v="1"/>
  </r>
  <r>
    <x v="9"/>
    <x v="8"/>
    <x v="35"/>
    <n v="1"/>
  </r>
  <r>
    <x v="9"/>
    <x v="9"/>
    <x v="54"/>
    <n v="2"/>
  </r>
  <r>
    <x v="9"/>
    <x v="10"/>
    <x v="0"/>
    <n v="7"/>
  </r>
  <r>
    <x v="9"/>
    <x v="10"/>
    <x v="55"/>
    <n v="127"/>
  </r>
  <r>
    <x v="9"/>
    <x v="10"/>
    <x v="56"/>
    <n v="1042"/>
  </r>
  <r>
    <x v="9"/>
    <x v="10"/>
    <x v="57"/>
    <n v="1092"/>
  </r>
  <r>
    <x v="9"/>
    <x v="10"/>
    <x v="58"/>
    <n v="2522"/>
  </r>
  <r>
    <x v="9"/>
    <x v="11"/>
    <x v="59"/>
    <n v="4"/>
  </r>
  <r>
    <x v="9"/>
    <x v="12"/>
    <x v="60"/>
    <n v="4"/>
  </r>
  <r>
    <x v="9"/>
    <x v="12"/>
    <x v="61"/>
    <n v="7"/>
  </r>
  <r>
    <x v="9"/>
    <x v="12"/>
    <x v="63"/>
    <n v="16"/>
  </r>
  <r>
    <x v="9"/>
    <x v="12"/>
    <x v="21"/>
    <n v="31"/>
  </r>
  <r>
    <x v="9"/>
    <x v="12"/>
    <x v="62"/>
    <n v="34"/>
  </r>
  <r>
    <x v="9"/>
    <x v="12"/>
    <x v="64"/>
    <n v="41"/>
  </r>
  <r>
    <x v="9"/>
    <x v="12"/>
    <x v="65"/>
    <n v="52"/>
  </r>
  <r>
    <x v="9"/>
    <x v="12"/>
    <x v="66"/>
    <n v="75"/>
  </r>
  <r>
    <x v="9"/>
    <x v="12"/>
    <x v="67"/>
    <n v="392"/>
  </r>
  <r>
    <x v="9"/>
    <x v="12"/>
    <x v="68"/>
    <n v="623"/>
  </r>
  <r>
    <x v="9"/>
    <x v="13"/>
    <x v="69"/>
    <n v="5"/>
  </r>
  <r>
    <x v="9"/>
    <x v="13"/>
    <x v="70"/>
    <n v="6"/>
  </r>
  <r>
    <x v="9"/>
    <x v="13"/>
    <x v="61"/>
    <n v="8"/>
  </r>
  <r>
    <x v="9"/>
    <x v="13"/>
    <x v="71"/>
    <n v="25"/>
  </r>
  <r>
    <x v="9"/>
    <x v="13"/>
    <x v="73"/>
    <n v="44"/>
  </r>
  <r>
    <x v="9"/>
    <x v="13"/>
    <x v="74"/>
    <n v="102"/>
  </r>
  <r>
    <x v="9"/>
    <x v="13"/>
    <x v="72"/>
    <n v="110"/>
  </r>
  <r>
    <x v="9"/>
    <x v="13"/>
    <x v="75"/>
    <n v="191"/>
  </r>
  <r>
    <x v="9"/>
    <x v="13"/>
    <x v="76"/>
    <n v="389"/>
  </r>
  <r>
    <x v="9"/>
    <x v="14"/>
    <x v="77"/>
    <n v="2"/>
  </r>
  <r>
    <x v="9"/>
    <x v="14"/>
    <x v="79"/>
    <n v="6"/>
  </r>
  <r>
    <x v="9"/>
    <x v="15"/>
    <x v="80"/>
    <n v="1"/>
  </r>
  <r>
    <x v="9"/>
    <x v="15"/>
    <x v="0"/>
    <n v="4"/>
  </r>
  <r>
    <x v="9"/>
    <x v="15"/>
    <x v="59"/>
    <n v="11"/>
  </r>
  <r>
    <x v="9"/>
    <x v="15"/>
    <x v="81"/>
    <n v="49"/>
  </r>
  <r>
    <x v="9"/>
    <x v="15"/>
    <x v="82"/>
    <n v="198"/>
  </r>
  <r>
    <x v="9"/>
    <x v="15"/>
    <x v="83"/>
    <n v="1221"/>
  </r>
  <r>
    <x v="9"/>
    <x v="15"/>
    <x v="84"/>
    <n v="1352"/>
  </r>
  <r>
    <x v="9"/>
    <x v="15"/>
    <x v="85"/>
    <n v="1578"/>
  </r>
  <r>
    <x v="9"/>
    <x v="15"/>
    <x v="86"/>
    <n v="4981"/>
  </r>
  <r>
    <x v="9"/>
    <x v="16"/>
    <x v="59"/>
    <n v="1"/>
  </r>
  <r>
    <x v="9"/>
    <x v="44"/>
    <x v="0"/>
    <n v="1"/>
  </r>
  <r>
    <x v="9"/>
    <x v="18"/>
    <x v="0"/>
    <n v="1"/>
  </r>
  <r>
    <x v="9"/>
    <x v="18"/>
    <x v="221"/>
    <n v="1"/>
  </r>
  <r>
    <x v="9"/>
    <x v="18"/>
    <x v="87"/>
    <n v="4"/>
  </r>
  <r>
    <x v="9"/>
    <x v="18"/>
    <x v="88"/>
    <n v="12"/>
  </r>
  <r>
    <x v="9"/>
    <x v="18"/>
    <x v="89"/>
    <n v="18"/>
  </r>
  <r>
    <x v="9"/>
    <x v="18"/>
    <x v="35"/>
    <n v="44"/>
  </r>
  <r>
    <x v="9"/>
    <x v="18"/>
    <x v="49"/>
    <n v="375"/>
  </r>
  <r>
    <x v="9"/>
    <x v="19"/>
    <x v="91"/>
    <n v="12"/>
  </r>
  <r>
    <x v="9"/>
    <x v="19"/>
    <x v="0"/>
    <n v="34"/>
  </r>
  <r>
    <x v="9"/>
    <x v="19"/>
    <x v="93"/>
    <n v="51"/>
  </r>
  <r>
    <x v="9"/>
    <x v="19"/>
    <x v="92"/>
    <n v="56"/>
  </r>
  <r>
    <x v="9"/>
    <x v="19"/>
    <x v="94"/>
    <n v="123"/>
  </r>
  <r>
    <x v="9"/>
    <x v="19"/>
    <x v="95"/>
    <n v="166"/>
  </r>
  <r>
    <x v="9"/>
    <x v="19"/>
    <x v="96"/>
    <n v="230"/>
  </r>
  <r>
    <x v="9"/>
    <x v="19"/>
    <x v="97"/>
    <n v="231"/>
  </r>
  <r>
    <x v="9"/>
    <x v="19"/>
    <x v="98"/>
    <n v="579"/>
  </r>
  <r>
    <x v="9"/>
    <x v="19"/>
    <x v="99"/>
    <n v="1467"/>
  </r>
  <r>
    <x v="9"/>
    <x v="19"/>
    <x v="100"/>
    <n v="6736"/>
  </r>
  <r>
    <x v="9"/>
    <x v="19"/>
    <x v="101"/>
    <n v="10424"/>
  </r>
  <r>
    <x v="9"/>
    <x v="20"/>
    <x v="0"/>
    <n v="2"/>
  </r>
  <r>
    <x v="9"/>
    <x v="20"/>
    <x v="102"/>
    <n v="2"/>
  </r>
  <r>
    <x v="9"/>
    <x v="20"/>
    <x v="203"/>
    <n v="2"/>
  </r>
  <r>
    <x v="9"/>
    <x v="20"/>
    <x v="103"/>
    <n v="4"/>
  </r>
  <r>
    <x v="9"/>
    <x v="20"/>
    <x v="104"/>
    <n v="29"/>
  </r>
  <r>
    <x v="9"/>
    <x v="21"/>
    <x v="59"/>
    <n v="13"/>
  </r>
  <r>
    <x v="9"/>
    <x v="22"/>
    <x v="0"/>
    <n v="1"/>
  </r>
  <r>
    <x v="9"/>
    <x v="22"/>
    <x v="106"/>
    <n v="4"/>
  </r>
  <r>
    <x v="9"/>
    <x v="23"/>
    <x v="87"/>
    <n v="1"/>
  </r>
  <r>
    <x v="9"/>
    <x v="23"/>
    <x v="107"/>
    <n v="1"/>
  </r>
  <r>
    <x v="9"/>
    <x v="23"/>
    <x v="213"/>
    <n v="1"/>
  </r>
  <r>
    <x v="9"/>
    <x v="23"/>
    <x v="108"/>
    <n v="4"/>
  </r>
  <r>
    <x v="9"/>
    <x v="23"/>
    <x v="0"/>
    <n v="28"/>
  </r>
  <r>
    <x v="9"/>
    <x v="23"/>
    <x v="109"/>
    <n v="55"/>
  </r>
  <r>
    <x v="9"/>
    <x v="23"/>
    <x v="110"/>
    <n v="79"/>
  </r>
  <r>
    <x v="9"/>
    <x v="23"/>
    <x v="111"/>
    <n v="237"/>
  </r>
  <r>
    <x v="9"/>
    <x v="23"/>
    <x v="112"/>
    <n v="378"/>
  </r>
  <r>
    <x v="9"/>
    <x v="23"/>
    <x v="113"/>
    <n v="659"/>
  </r>
  <r>
    <x v="9"/>
    <x v="23"/>
    <x v="114"/>
    <n v="1947"/>
  </r>
  <r>
    <x v="9"/>
    <x v="23"/>
    <x v="90"/>
    <n v="2415"/>
  </r>
  <r>
    <x v="9"/>
    <x v="23"/>
    <x v="115"/>
    <n v="4374"/>
  </r>
  <r>
    <x v="9"/>
    <x v="23"/>
    <x v="116"/>
    <n v="7152"/>
  </r>
  <r>
    <x v="9"/>
    <x v="24"/>
    <x v="187"/>
    <n v="1"/>
  </r>
  <r>
    <x v="9"/>
    <x v="24"/>
    <x v="204"/>
    <n v="2"/>
  </r>
  <r>
    <x v="9"/>
    <x v="24"/>
    <x v="186"/>
    <n v="2"/>
  </r>
  <r>
    <x v="9"/>
    <x v="24"/>
    <x v="117"/>
    <n v="8"/>
  </r>
  <r>
    <x v="9"/>
    <x v="24"/>
    <x v="118"/>
    <n v="118"/>
  </r>
  <r>
    <x v="9"/>
    <x v="51"/>
    <x v="227"/>
    <n v="6"/>
  </r>
  <r>
    <x v="9"/>
    <x v="25"/>
    <x v="0"/>
    <n v="1"/>
  </r>
  <r>
    <x v="9"/>
    <x v="25"/>
    <x v="119"/>
    <n v="2"/>
  </r>
  <r>
    <x v="9"/>
    <x v="26"/>
    <x v="59"/>
    <n v="2"/>
  </r>
  <r>
    <x v="9"/>
    <x v="26"/>
    <x v="120"/>
    <n v="2"/>
  </r>
  <r>
    <x v="9"/>
    <x v="27"/>
    <x v="0"/>
    <n v="10"/>
  </r>
  <r>
    <x v="9"/>
    <x v="27"/>
    <x v="121"/>
    <n v="21"/>
  </r>
  <r>
    <x v="9"/>
    <x v="27"/>
    <x v="123"/>
    <n v="46"/>
  </r>
  <r>
    <x v="9"/>
    <x v="27"/>
    <x v="122"/>
    <n v="319"/>
  </r>
  <r>
    <x v="9"/>
    <x v="27"/>
    <x v="124"/>
    <n v="1057"/>
  </r>
  <r>
    <x v="9"/>
    <x v="27"/>
    <x v="125"/>
    <n v="6354"/>
  </r>
  <r>
    <x v="9"/>
    <x v="43"/>
    <x v="264"/>
    <n v="1"/>
  </r>
  <r>
    <x v="9"/>
    <x v="28"/>
    <x v="54"/>
    <n v="430"/>
  </r>
  <r>
    <x v="9"/>
    <x v="29"/>
    <x v="0"/>
    <n v="1"/>
  </r>
  <r>
    <x v="9"/>
    <x v="29"/>
    <x v="126"/>
    <n v="1"/>
  </r>
  <r>
    <x v="9"/>
    <x v="29"/>
    <x v="246"/>
    <n v="2"/>
  </r>
  <r>
    <x v="9"/>
    <x v="29"/>
    <x v="112"/>
    <n v="4"/>
  </r>
  <r>
    <x v="9"/>
    <x v="29"/>
    <x v="140"/>
    <n v="6"/>
  </r>
  <r>
    <x v="9"/>
    <x v="29"/>
    <x v="127"/>
    <n v="8"/>
  </r>
  <r>
    <x v="9"/>
    <x v="29"/>
    <x v="128"/>
    <n v="10"/>
  </r>
  <r>
    <x v="9"/>
    <x v="29"/>
    <x v="131"/>
    <n v="11"/>
  </r>
  <r>
    <x v="9"/>
    <x v="29"/>
    <x v="130"/>
    <n v="16"/>
  </r>
  <r>
    <x v="9"/>
    <x v="29"/>
    <x v="129"/>
    <n v="17"/>
  </r>
  <r>
    <x v="9"/>
    <x v="30"/>
    <x v="59"/>
    <n v="1"/>
  </r>
  <r>
    <x v="9"/>
    <x v="30"/>
    <x v="35"/>
    <n v="1"/>
  </r>
  <r>
    <x v="9"/>
    <x v="30"/>
    <x v="230"/>
    <n v="5"/>
  </r>
  <r>
    <x v="9"/>
    <x v="31"/>
    <x v="0"/>
    <n v="2"/>
  </r>
  <r>
    <x v="9"/>
    <x v="31"/>
    <x v="132"/>
    <n v="18"/>
  </r>
  <r>
    <x v="9"/>
    <x v="31"/>
    <x v="133"/>
    <n v="93"/>
  </r>
  <r>
    <x v="9"/>
    <x v="31"/>
    <x v="134"/>
    <n v="135"/>
  </r>
  <r>
    <x v="9"/>
    <x v="31"/>
    <x v="135"/>
    <n v="4982"/>
  </r>
  <r>
    <x v="9"/>
    <x v="32"/>
    <x v="216"/>
    <n v="1"/>
  </r>
  <r>
    <x v="9"/>
    <x v="32"/>
    <x v="35"/>
    <n v="1"/>
  </r>
  <r>
    <x v="9"/>
    <x v="32"/>
    <x v="136"/>
    <n v="3"/>
  </r>
  <r>
    <x v="9"/>
    <x v="32"/>
    <x v="137"/>
    <n v="4"/>
  </r>
  <r>
    <x v="9"/>
    <x v="32"/>
    <x v="138"/>
    <n v="36"/>
  </r>
  <r>
    <x v="9"/>
    <x v="33"/>
    <x v="142"/>
    <n v="1"/>
  </r>
  <r>
    <x v="9"/>
    <x v="33"/>
    <x v="141"/>
    <n v="8"/>
  </r>
  <r>
    <x v="9"/>
    <x v="34"/>
    <x v="0"/>
    <n v="1"/>
  </r>
  <r>
    <x v="9"/>
    <x v="34"/>
    <x v="144"/>
    <n v="7"/>
  </r>
  <r>
    <x v="9"/>
    <x v="35"/>
    <x v="49"/>
    <n v="2"/>
  </r>
  <r>
    <x v="9"/>
    <x v="35"/>
    <x v="193"/>
    <n v="2"/>
  </r>
  <r>
    <x v="9"/>
    <x v="35"/>
    <x v="145"/>
    <n v="2"/>
  </r>
  <r>
    <x v="9"/>
    <x v="35"/>
    <x v="0"/>
    <n v="3"/>
  </r>
  <r>
    <x v="9"/>
    <x v="35"/>
    <x v="147"/>
    <n v="11"/>
  </r>
  <r>
    <x v="9"/>
    <x v="35"/>
    <x v="105"/>
    <n v="14"/>
  </r>
  <r>
    <x v="9"/>
    <x v="35"/>
    <x v="148"/>
    <n v="18"/>
  </r>
  <r>
    <x v="9"/>
    <x v="35"/>
    <x v="146"/>
    <n v="20"/>
  </r>
  <r>
    <x v="9"/>
    <x v="35"/>
    <x v="149"/>
    <n v="37"/>
  </r>
  <r>
    <x v="9"/>
    <x v="35"/>
    <x v="150"/>
    <n v="152"/>
  </r>
  <r>
    <x v="9"/>
    <x v="35"/>
    <x v="151"/>
    <n v="423"/>
  </r>
  <r>
    <x v="9"/>
    <x v="36"/>
    <x v="0"/>
    <n v="3"/>
  </r>
  <r>
    <x v="9"/>
    <x v="36"/>
    <x v="49"/>
    <n v="13"/>
  </r>
  <r>
    <x v="9"/>
    <x v="36"/>
    <x v="152"/>
    <n v="35"/>
  </r>
  <r>
    <x v="9"/>
    <x v="36"/>
    <x v="153"/>
    <n v="239"/>
  </r>
  <r>
    <x v="9"/>
    <x v="36"/>
    <x v="154"/>
    <n v="367"/>
  </r>
  <r>
    <x v="9"/>
    <x v="36"/>
    <x v="155"/>
    <n v="447"/>
  </r>
  <r>
    <x v="9"/>
    <x v="36"/>
    <x v="156"/>
    <n v="2909"/>
  </r>
  <r>
    <x v="9"/>
    <x v="38"/>
    <x v="0"/>
    <n v="1"/>
  </r>
  <r>
    <x v="9"/>
    <x v="38"/>
    <x v="159"/>
    <n v="4"/>
  </r>
  <r>
    <x v="9"/>
    <x v="38"/>
    <x v="47"/>
    <n v="25"/>
  </r>
  <r>
    <x v="9"/>
    <x v="38"/>
    <x v="35"/>
    <n v="26"/>
  </r>
  <r>
    <x v="9"/>
    <x v="38"/>
    <x v="160"/>
    <n v="30"/>
  </r>
  <r>
    <x v="9"/>
    <x v="38"/>
    <x v="161"/>
    <n v="45"/>
  </r>
  <r>
    <x v="9"/>
    <x v="38"/>
    <x v="163"/>
    <n v="294"/>
  </r>
  <r>
    <x v="9"/>
    <x v="38"/>
    <x v="162"/>
    <n v="682"/>
  </r>
  <r>
    <x v="9"/>
    <x v="39"/>
    <x v="0"/>
    <n v="1"/>
  </r>
  <r>
    <x v="9"/>
    <x v="39"/>
    <x v="195"/>
    <n v="31"/>
  </r>
  <r>
    <x v="9"/>
    <x v="39"/>
    <x v="196"/>
    <n v="44"/>
  </r>
  <r>
    <x v="9"/>
    <x v="39"/>
    <x v="164"/>
    <n v="52"/>
  </r>
  <r>
    <x v="9"/>
    <x v="39"/>
    <x v="198"/>
    <n v="79"/>
  </r>
  <r>
    <x v="9"/>
    <x v="39"/>
    <x v="197"/>
    <n v="81"/>
  </r>
  <r>
    <x v="9"/>
    <x v="39"/>
    <x v="31"/>
    <n v="272"/>
  </r>
  <r>
    <x v="9"/>
    <x v="39"/>
    <x v="199"/>
    <n v="318"/>
  </r>
  <r>
    <x v="9"/>
    <x v="39"/>
    <x v="59"/>
    <n v="354"/>
  </r>
  <r>
    <x v="9"/>
    <x v="40"/>
    <x v="170"/>
    <n v="4"/>
  </r>
  <r>
    <x v="9"/>
    <x v="40"/>
    <x v="172"/>
    <n v="74"/>
  </r>
  <r>
    <x v="10"/>
    <x v="0"/>
    <x v="174"/>
    <n v="1"/>
  </r>
  <r>
    <x v="10"/>
    <x v="0"/>
    <x v="173"/>
    <n v="1"/>
  </r>
  <r>
    <x v="10"/>
    <x v="0"/>
    <x v="0"/>
    <n v="14"/>
  </r>
  <r>
    <x v="10"/>
    <x v="0"/>
    <x v="218"/>
    <n v="28"/>
  </r>
  <r>
    <x v="10"/>
    <x v="0"/>
    <x v="1"/>
    <n v="102"/>
  </r>
  <r>
    <x v="10"/>
    <x v="1"/>
    <x v="176"/>
    <n v="1"/>
  </r>
  <r>
    <x v="10"/>
    <x v="1"/>
    <x v="11"/>
    <n v="1"/>
  </r>
  <r>
    <x v="10"/>
    <x v="1"/>
    <x v="3"/>
    <n v="12"/>
  </r>
  <r>
    <x v="10"/>
    <x v="1"/>
    <x v="0"/>
    <n v="15"/>
  </r>
  <r>
    <x v="10"/>
    <x v="1"/>
    <x v="7"/>
    <n v="31"/>
  </r>
  <r>
    <x v="10"/>
    <x v="1"/>
    <x v="5"/>
    <n v="33"/>
  </r>
  <r>
    <x v="10"/>
    <x v="1"/>
    <x v="4"/>
    <n v="33"/>
  </r>
  <r>
    <x v="10"/>
    <x v="1"/>
    <x v="6"/>
    <n v="62"/>
  </r>
  <r>
    <x v="10"/>
    <x v="1"/>
    <x v="261"/>
    <n v="70"/>
  </r>
  <r>
    <x v="10"/>
    <x v="1"/>
    <x v="8"/>
    <n v="106"/>
  </r>
  <r>
    <x v="10"/>
    <x v="1"/>
    <x v="9"/>
    <n v="153"/>
  </r>
  <r>
    <x v="10"/>
    <x v="1"/>
    <x v="262"/>
    <n v="181"/>
  </r>
  <r>
    <x v="10"/>
    <x v="1"/>
    <x v="13"/>
    <n v="217"/>
  </r>
  <r>
    <x v="10"/>
    <x v="1"/>
    <x v="10"/>
    <n v="247"/>
  </r>
  <r>
    <x v="10"/>
    <x v="1"/>
    <x v="12"/>
    <n v="351"/>
  </r>
  <r>
    <x v="10"/>
    <x v="1"/>
    <x v="14"/>
    <n v="359"/>
  </r>
  <r>
    <x v="10"/>
    <x v="1"/>
    <x v="15"/>
    <n v="421"/>
  </r>
  <r>
    <x v="10"/>
    <x v="1"/>
    <x v="17"/>
    <n v="1155"/>
  </r>
  <r>
    <x v="10"/>
    <x v="1"/>
    <x v="16"/>
    <n v="1428"/>
  </r>
  <r>
    <x v="10"/>
    <x v="1"/>
    <x v="2"/>
    <n v="1641"/>
  </r>
  <r>
    <x v="10"/>
    <x v="1"/>
    <x v="18"/>
    <n v="1672"/>
  </r>
  <r>
    <x v="10"/>
    <x v="2"/>
    <x v="20"/>
    <n v="1"/>
  </r>
  <r>
    <x v="10"/>
    <x v="2"/>
    <x v="22"/>
    <n v="4"/>
  </r>
  <r>
    <x v="10"/>
    <x v="2"/>
    <x v="0"/>
    <n v="11"/>
  </r>
  <r>
    <x v="10"/>
    <x v="2"/>
    <x v="19"/>
    <n v="12"/>
  </r>
  <r>
    <x v="10"/>
    <x v="2"/>
    <x v="27"/>
    <n v="22"/>
  </r>
  <r>
    <x v="10"/>
    <x v="2"/>
    <x v="23"/>
    <n v="22"/>
  </r>
  <r>
    <x v="10"/>
    <x v="2"/>
    <x v="26"/>
    <n v="22"/>
  </r>
  <r>
    <x v="10"/>
    <x v="2"/>
    <x v="24"/>
    <n v="45"/>
  </r>
  <r>
    <x v="10"/>
    <x v="2"/>
    <x v="25"/>
    <n v="49"/>
  </r>
  <r>
    <x v="10"/>
    <x v="2"/>
    <x v="28"/>
    <n v="56"/>
  </r>
  <r>
    <x v="10"/>
    <x v="2"/>
    <x v="29"/>
    <n v="88"/>
  </r>
  <r>
    <x v="10"/>
    <x v="2"/>
    <x v="31"/>
    <n v="150"/>
  </r>
  <r>
    <x v="10"/>
    <x v="2"/>
    <x v="32"/>
    <n v="156"/>
  </r>
  <r>
    <x v="10"/>
    <x v="2"/>
    <x v="30"/>
    <n v="162"/>
  </r>
  <r>
    <x v="10"/>
    <x v="2"/>
    <x v="33"/>
    <n v="261"/>
  </r>
  <r>
    <x v="10"/>
    <x v="2"/>
    <x v="34"/>
    <n v="270"/>
  </r>
  <r>
    <x v="10"/>
    <x v="2"/>
    <x v="35"/>
    <n v="727"/>
  </r>
  <r>
    <x v="10"/>
    <x v="2"/>
    <x v="37"/>
    <n v="822"/>
  </r>
  <r>
    <x v="10"/>
    <x v="2"/>
    <x v="36"/>
    <n v="850"/>
  </r>
  <r>
    <x v="10"/>
    <x v="41"/>
    <x v="179"/>
    <n v="2"/>
  </r>
  <r>
    <x v="10"/>
    <x v="3"/>
    <x v="38"/>
    <n v="5"/>
  </r>
  <r>
    <x v="10"/>
    <x v="3"/>
    <x v="0"/>
    <n v="30"/>
  </r>
  <r>
    <x v="10"/>
    <x v="3"/>
    <x v="40"/>
    <n v="33"/>
  </r>
  <r>
    <x v="10"/>
    <x v="3"/>
    <x v="39"/>
    <n v="204"/>
  </r>
  <r>
    <x v="10"/>
    <x v="3"/>
    <x v="41"/>
    <n v="307"/>
  </r>
  <r>
    <x v="10"/>
    <x v="3"/>
    <x v="42"/>
    <n v="341"/>
  </r>
  <r>
    <x v="10"/>
    <x v="3"/>
    <x v="43"/>
    <n v="596"/>
  </r>
  <r>
    <x v="10"/>
    <x v="3"/>
    <x v="44"/>
    <n v="1356"/>
  </r>
  <r>
    <x v="10"/>
    <x v="3"/>
    <x v="45"/>
    <n v="4097"/>
  </r>
  <r>
    <x v="10"/>
    <x v="3"/>
    <x v="46"/>
    <n v="8939"/>
  </r>
  <r>
    <x v="10"/>
    <x v="4"/>
    <x v="180"/>
    <n v="1"/>
  </r>
  <r>
    <x v="10"/>
    <x v="53"/>
    <x v="0"/>
    <n v="1"/>
  </r>
  <r>
    <x v="10"/>
    <x v="5"/>
    <x v="35"/>
    <n v="2"/>
  </r>
  <r>
    <x v="10"/>
    <x v="5"/>
    <x v="48"/>
    <n v="4"/>
  </r>
  <r>
    <x v="10"/>
    <x v="5"/>
    <x v="49"/>
    <n v="22"/>
  </r>
  <r>
    <x v="10"/>
    <x v="6"/>
    <x v="236"/>
    <n v="1"/>
  </r>
  <r>
    <x v="10"/>
    <x v="6"/>
    <x v="51"/>
    <n v="44"/>
  </r>
  <r>
    <x v="10"/>
    <x v="7"/>
    <x v="182"/>
    <n v="1"/>
  </r>
  <r>
    <x v="10"/>
    <x v="7"/>
    <x v="53"/>
    <n v="1"/>
  </r>
  <r>
    <x v="10"/>
    <x v="9"/>
    <x v="54"/>
    <n v="1"/>
  </r>
  <r>
    <x v="10"/>
    <x v="10"/>
    <x v="86"/>
    <n v="1"/>
  </r>
  <r>
    <x v="10"/>
    <x v="10"/>
    <x v="0"/>
    <n v="13"/>
  </r>
  <r>
    <x v="10"/>
    <x v="10"/>
    <x v="55"/>
    <n v="137"/>
  </r>
  <r>
    <x v="10"/>
    <x v="10"/>
    <x v="56"/>
    <n v="1024"/>
  </r>
  <r>
    <x v="10"/>
    <x v="10"/>
    <x v="57"/>
    <n v="1132"/>
  </r>
  <r>
    <x v="10"/>
    <x v="10"/>
    <x v="58"/>
    <n v="2718"/>
  </r>
  <r>
    <x v="10"/>
    <x v="11"/>
    <x v="105"/>
    <n v="1"/>
  </r>
  <r>
    <x v="10"/>
    <x v="11"/>
    <x v="59"/>
    <n v="2"/>
  </r>
  <r>
    <x v="10"/>
    <x v="12"/>
    <x v="212"/>
    <n v="1"/>
  </r>
  <r>
    <x v="10"/>
    <x v="12"/>
    <x v="0"/>
    <n v="4"/>
  </r>
  <r>
    <x v="10"/>
    <x v="12"/>
    <x v="60"/>
    <n v="5"/>
  </r>
  <r>
    <x v="10"/>
    <x v="12"/>
    <x v="61"/>
    <n v="7"/>
  </r>
  <r>
    <x v="10"/>
    <x v="12"/>
    <x v="64"/>
    <n v="28"/>
  </r>
  <r>
    <x v="10"/>
    <x v="12"/>
    <x v="63"/>
    <n v="29"/>
  </r>
  <r>
    <x v="10"/>
    <x v="12"/>
    <x v="21"/>
    <n v="35"/>
  </r>
  <r>
    <x v="10"/>
    <x v="12"/>
    <x v="62"/>
    <n v="45"/>
  </r>
  <r>
    <x v="10"/>
    <x v="12"/>
    <x v="65"/>
    <n v="47"/>
  </r>
  <r>
    <x v="10"/>
    <x v="12"/>
    <x v="66"/>
    <n v="73"/>
  </r>
  <r>
    <x v="10"/>
    <x v="12"/>
    <x v="67"/>
    <n v="429"/>
  </r>
  <r>
    <x v="10"/>
    <x v="12"/>
    <x v="68"/>
    <n v="823"/>
  </r>
  <r>
    <x v="10"/>
    <x v="13"/>
    <x v="69"/>
    <n v="1"/>
  </r>
  <r>
    <x v="10"/>
    <x v="13"/>
    <x v="70"/>
    <n v="12"/>
  </r>
  <r>
    <x v="10"/>
    <x v="13"/>
    <x v="61"/>
    <n v="18"/>
  </r>
  <r>
    <x v="10"/>
    <x v="13"/>
    <x v="71"/>
    <n v="18"/>
  </r>
  <r>
    <x v="10"/>
    <x v="13"/>
    <x v="73"/>
    <n v="38"/>
  </r>
  <r>
    <x v="10"/>
    <x v="13"/>
    <x v="74"/>
    <n v="125"/>
  </r>
  <r>
    <x v="10"/>
    <x v="13"/>
    <x v="72"/>
    <n v="134"/>
  </r>
  <r>
    <x v="10"/>
    <x v="13"/>
    <x v="75"/>
    <n v="202"/>
  </r>
  <r>
    <x v="10"/>
    <x v="13"/>
    <x v="76"/>
    <n v="431"/>
  </r>
  <r>
    <x v="10"/>
    <x v="14"/>
    <x v="79"/>
    <n v="9"/>
  </r>
  <r>
    <x v="10"/>
    <x v="15"/>
    <x v="85"/>
    <n v="2"/>
  </r>
  <r>
    <x v="10"/>
    <x v="15"/>
    <x v="0"/>
    <n v="6"/>
  </r>
  <r>
    <x v="10"/>
    <x v="15"/>
    <x v="59"/>
    <n v="15"/>
  </r>
  <r>
    <x v="10"/>
    <x v="15"/>
    <x v="81"/>
    <n v="44"/>
  </r>
  <r>
    <x v="10"/>
    <x v="15"/>
    <x v="82"/>
    <n v="231"/>
  </r>
  <r>
    <x v="10"/>
    <x v="15"/>
    <x v="84"/>
    <n v="1296"/>
  </r>
  <r>
    <x v="10"/>
    <x v="15"/>
    <x v="83"/>
    <n v="1305"/>
  </r>
  <r>
    <x v="10"/>
    <x v="15"/>
    <x v="85"/>
    <n v="1997"/>
  </r>
  <r>
    <x v="10"/>
    <x v="15"/>
    <x v="86"/>
    <n v="5285"/>
  </r>
  <r>
    <x v="10"/>
    <x v="17"/>
    <x v="59"/>
    <n v="1"/>
  </r>
  <r>
    <x v="10"/>
    <x v="17"/>
    <x v="105"/>
    <n v="1"/>
  </r>
  <r>
    <x v="10"/>
    <x v="44"/>
    <x v="265"/>
    <n v="2"/>
  </r>
  <r>
    <x v="10"/>
    <x v="18"/>
    <x v="266"/>
    <n v="1"/>
  </r>
  <r>
    <x v="10"/>
    <x v="18"/>
    <x v="87"/>
    <n v="2"/>
  </r>
  <r>
    <x v="10"/>
    <x v="18"/>
    <x v="89"/>
    <n v="9"/>
  </r>
  <r>
    <x v="10"/>
    <x v="18"/>
    <x v="0"/>
    <n v="14"/>
  </r>
  <r>
    <x v="10"/>
    <x v="18"/>
    <x v="88"/>
    <n v="17"/>
  </r>
  <r>
    <x v="10"/>
    <x v="18"/>
    <x v="35"/>
    <n v="51"/>
  </r>
  <r>
    <x v="10"/>
    <x v="18"/>
    <x v="49"/>
    <n v="344"/>
  </r>
  <r>
    <x v="10"/>
    <x v="19"/>
    <x v="91"/>
    <n v="13"/>
  </r>
  <r>
    <x v="10"/>
    <x v="19"/>
    <x v="92"/>
    <n v="39"/>
  </r>
  <r>
    <x v="10"/>
    <x v="19"/>
    <x v="0"/>
    <n v="49"/>
  </r>
  <r>
    <x v="10"/>
    <x v="19"/>
    <x v="93"/>
    <n v="64"/>
  </r>
  <r>
    <x v="10"/>
    <x v="19"/>
    <x v="94"/>
    <n v="103"/>
  </r>
  <r>
    <x v="10"/>
    <x v="19"/>
    <x v="95"/>
    <n v="198"/>
  </r>
  <r>
    <x v="10"/>
    <x v="19"/>
    <x v="96"/>
    <n v="222"/>
  </r>
  <r>
    <x v="10"/>
    <x v="19"/>
    <x v="97"/>
    <n v="277"/>
  </r>
  <r>
    <x v="10"/>
    <x v="19"/>
    <x v="98"/>
    <n v="556"/>
  </r>
  <r>
    <x v="10"/>
    <x v="19"/>
    <x v="99"/>
    <n v="1553"/>
  </r>
  <r>
    <x v="10"/>
    <x v="19"/>
    <x v="100"/>
    <n v="7192"/>
  </r>
  <r>
    <x v="10"/>
    <x v="19"/>
    <x v="101"/>
    <n v="10547"/>
  </r>
  <r>
    <x v="10"/>
    <x v="20"/>
    <x v="203"/>
    <n v="1"/>
  </r>
  <r>
    <x v="10"/>
    <x v="20"/>
    <x v="103"/>
    <n v="2"/>
  </r>
  <r>
    <x v="10"/>
    <x v="20"/>
    <x v="104"/>
    <n v="26"/>
  </r>
  <r>
    <x v="10"/>
    <x v="21"/>
    <x v="105"/>
    <n v="2"/>
  </r>
  <r>
    <x v="10"/>
    <x v="21"/>
    <x v="59"/>
    <n v="4"/>
  </r>
  <r>
    <x v="10"/>
    <x v="22"/>
    <x v="0"/>
    <n v="1"/>
  </r>
  <r>
    <x v="10"/>
    <x v="22"/>
    <x v="106"/>
    <n v="1"/>
  </r>
  <r>
    <x v="10"/>
    <x v="23"/>
    <x v="107"/>
    <n v="2"/>
  </r>
  <r>
    <x v="10"/>
    <x v="23"/>
    <x v="108"/>
    <n v="6"/>
  </r>
  <r>
    <x v="10"/>
    <x v="23"/>
    <x v="0"/>
    <n v="41"/>
  </r>
  <r>
    <x v="10"/>
    <x v="23"/>
    <x v="109"/>
    <n v="55"/>
  </r>
  <r>
    <x v="10"/>
    <x v="23"/>
    <x v="110"/>
    <n v="106"/>
  </r>
  <r>
    <x v="10"/>
    <x v="23"/>
    <x v="111"/>
    <n v="318"/>
  </r>
  <r>
    <x v="10"/>
    <x v="23"/>
    <x v="112"/>
    <n v="473"/>
  </r>
  <r>
    <x v="10"/>
    <x v="23"/>
    <x v="113"/>
    <n v="753"/>
  </r>
  <r>
    <x v="10"/>
    <x v="23"/>
    <x v="114"/>
    <n v="2360"/>
  </r>
  <r>
    <x v="10"/>
    <x v="23"/>
    <x v="90"/>
    <n v="2466"/>
  </r>
  <r>
    <x v="10"/>
    <x v="23"/>
    <x v="115"/>
    <n v="4772"/>
  </r>
  <r>
    <x v="10"/>
    <x v="23"/>
    <x v="116"/>
    <n v="7486"/>
  </r>
  <r>
    <x v="10"/>
    <x v="24"/>
    <x v="204"/>
    <n v="3"/>
  </r>
  <r>
    <x v="10"/>
    <x v="24"/>
    <x v="117"/>
    <n v="7"/>
  </r>
  <r>
    <x v="10"/>
    <x v="24"/>
    <x v="186"/>
    <n v="9"/>
  </r>
  <r>
    <x v="10"/>
    <x v="24"/>
    <x v="118"/>
    <n v="122"/>
  </r>
  <r>
    <x v="10"/>
    <x v="51"/>
    <x v="228"/>
    <n v="1"/>
  </r>
  <r>
    <x v="10"/>
    <x v="51"/>
    <x v="227"/>
    <n v="6"/>
  </r>
  <r>
    <x v="10"/>
    <x v="25"/>
    <x v="119"/>
    <n v="8"/>
  </r>
  <r>
    <x v="10"/>
    <x v="26"/>
    <x v="59"/>
    <n v="1"/>
  </r>
  <r>
    <x v="10"/>
    <x v="26"/>
    <x v="205"/>
    <n v="1"/>
  </r>
  <r>
    <x v="10"/>
    <x v="26"/>
    <x v="120"/>
    <n v="1"/>
  </r>
  <r>
    <x v="10"/>
    <x v="26"/>
    <x v="105"/>
    <n v="1"/>
  </r>
  <r>
    <x v="10"/>
    <x v="27"/>
    <x v="121"/>
    <n v="11"/>
  </r>
  <r>
    <x v="10"/>
    <x v="27"/>
    <x v="0"/>
    <n v="13"/>
  </r>
  <r>
    <x v="10"/>
    <x v="27"/>
    <x v="123"/>
    <n v="130"/>
  </r>
  <r>
    <x v="10"/>
    <x v="27"/>
    <x v="122"/>
    <n v="319"/>
  </r>
  <r>
    <x v="10"/>
    <x v="27"/>
    <x v="124"/>
    <n v="1496"/>
  </r>
  <r>
    <x v="10"/>
    <x v="27"/>
    <x v="125"/>
    <n v="7876"/>
  </r>
  <r>
    <x v="10"/>
    <x v="28"/>
    <x v="54"/>
    <n v="220"/>
  </r>
  <r>
    <x v="10"/>
    <x v="29"/>
    <x v="0"/>
    <n v="1"/>
  </r>
  <r>
    <x v="10"/>
    <x v="29"/>
    <x v="206"/>
    <n v="1"/>
  </r>
  <r>
    <x v="10"/>
    <x v="29"/>
    <x v="127"/>
    <n v="1"/>
  </r>
  <r>
    <x v="10"/>
    <x v="29"/>
    <x v="240"/>
    <n v="2"/>
  </r>
  <r>
    <x v="10"/>
    <x v="29"/>
    <x v="140"/>
    <n v="6"/>
  </r>
  <r>
    <x v="10"/>
    <x v="29"/>
    <x v="130"/>
    <n v="10"/>
  </r>
  <r>
    <x v="10"/>
    <x v="29"/>
    <x v="112"/>
    <n v="10"/>
  </r>
  <r>
    <x v="10"/>
    <x v="29"/>
    <x v="129"/>
    <n v="12"/>
  </r>
  <r>
    <x v="10"/>
    <x v="29"/>
    <x v="131"/>
    <n v="16"/>
  </r>
  <r>
    <x v="10"/>
    <x v="29"/>
    <x v="128"/>
    <n v="19"/>
  </r>
  <r>
    <x v="10"/>
    <x v="30"/>
    <x v="230"/>
    <n v="1"/>
  </r>
  <r>
    <x v="10"/>
    <x v="30"/>
    <x v="105"/>
    <n v="2"/>
  </r>
  <r>
    <x v="10"/>
    <x v="31"/>
    <x v="0"/>
    <n v="11"/>
  </r>
  <r>
    <x v="10"/>
    <x v="31"/>
    <x v="132"/>
    <n v="16"/>
  </r>
  <r>
    <x v="10"/>
    <x v="31"/>
    <x v="133"/>
    <n v="123"/>
  </r>
  <r>
    <x v="10"/>
    <x v="31"/>
    <x v="134"/>
    <n v="161"/>
  </r>
  <r>
    <x v="10"/>
    <x v="31"/>
    <x v="135"/>
    <n v="5401"/>
  </r>
  <r>
    <x v="10"/>
    <x v="47"/>
    <x v="267"/>
    <n v="1"/>
  </r>
  <r>
    <x v="10"/>
    <x v="32"/>
    <x v="0"/>
    <n v="1"/>
  </r>
  <r>
    <x v="10"/>
    <x v="32"/>
    <x v="136"/>
    <n v="1"/>
  </r>
  <r>
    <x v="10"/>
    <x v="32"/>
    <x v="35"/>
    <n v="3"/>
  </r>
  <r>
    <x v="10"/>
    <x v="32"/>
    <x v="137"/>
    <n v="4"/>
  </r>
  <r>
    <x v="10"/>
    <x v="32"/>
    <x v="138"/>
    <n v="46"/>
  </r>
  <r>
    <x v="10"/>
    <x v="33"/>
    <x v="140"/>
    <n v="1"/>
  </r>
  <r>
    <x v="10"/>
    <x v="33"/>
    <x v="142"/>
    <n v="1"/>
  </r>
  <r>
    <x v="10"/>
    <x v="33"/>
    <x v="191"/>
    <n v="2"/>
  </r>
  <r>
    <x v="10"/>
    <x v="33"/>
    <x v="141"/>
    <n v="12"/>
  </r>
  <r>
    <x v="10"/>
    <x v="34"/>
    <x v="144"/>
    <n v="11"/>
  </r>
  <r>
    <x v="10"/>
    <x v="35"/>
    <x v="49"/>
    <n v="1"/>
  </r>
  <r>
    <x v="10"/>
    <x v="35"/>
    <x v="0"/>
    <n v="2"/>
  </r>
  <r>
    <x v="10"/>
    <x v="35"/>
    <x v="145"/>
    <n v="5"/>
  </r>
  <r>
    <x v="10"/>
    <x v="35"/>
    <x v="146"/>
    <n v="11"/>
  </r>
  <r>
    <x v="10"/>
    <x v="35"/>
    <x v="105"/>
    <n v="12"/>
  </r>
  <r>
    <x v="10"/>
    <x v="35"/>
    <x v="147"/>
    <n v="16"/>
  </r>
  <r>
    <x v="10"/>
    <x v="35"/>
    <x v="148"/>
    <n v="20"/>
  </r>
  <r>
    <x v="10"/>
    <x v="35"/>
    <x v="149"/>
    <n v="64"/>
  </r>
  <r>
    <x v="10"/>
    <x v="35"/>
    <x v="150"/>
    <n v="131"/>
  </r>
  <r>
    <x v="10"/>
    <x v="35"/>
    <x v="151"/>
    <n v="449"/>
  </r>
  <r>
    <x v="10"/>
    <x v="36"/>
    <x v="49"/>
    <n v="13"/>
  </r>
  <r>
    <x v="10"/>
    <x v="36"/>
    <x v="0"/>
    <n v="21"/>
  </r>
  <r>
    <x v="10"/>
    <x v="36"/>
    <x v="152"/>
    <n v="47"/>
  </r>
  <r>
    <x v="10"/>
    <x v="36"/>
    <x v="153"/>
    <n v="274"/>
  </r>
  <r>
    <x v="10"/>
    <x v="36"/>
    <x v="154"/>
    <n v="488"/>
  </r>
  <r>
    <x v="10"/>
    <x v="36"/>
    <x v="155"/>
    <n v="504"/>
  </r>
  <r>
    <x v="10"/>
    <x v="36"/>
    <x v="156"/>
    <n v="3410"/>
  </r>
  <r>
    <x v="10"/>
    <x v="37"/>
    <x v="268"/>
    <n v="1"/>
  </r>
  <r>
    <x v="10"/>
    <x v="38"/>
    <x v="47"/>
    <n v="14"/>
  </r>
  <r>
    <x v="10"/>
    <x v="38"/>
    <x v="0"/>
    <n v="24"/>
  </r>
  <r>
    <x v="10"/>
    <x v="38"/>
    <x v="35"/>
    <n v="27"/>
  </r>
  <r>
    <x v="10"/>
    <x v="38"/>
    <x v="160"/>
    <n v="49"/>
  </r>
  <r>
    <x v="10"/>
    <x v="38"/>
    <x v="161"/>
    <n v="60"/>
  </r>
  <r>
    <x v="10"/>
    <x v="38"/>
    <x v="163"/>
    <n v="417"/>
  </r>
  <r>
    <x v="10"/>
    <x v="38"/>
    <x v="162"/>
    <n v="1018"/>
  </r>
  <r>
    <x v="10"/>
    <x v="39"/>
    <x v="0"/>
    <n v="5"/>
  </r>
  <r>
    <x v="10"/>
    <x v="39"/>
    <x v="196"/>
    <n v="53"/>
  </r>
  <r>
    <x v="10"/>
    <x v="39"/>
    <x v="195"/>
    <n v="75"/>
  </r>
  <r>
    <x v="10"/>
    <x v="39"/>
    <x v="164"/>
    <n v="85"/>
  </r>
  <r>
    <x v="10"/>
    <x v="39"/>
    <x v="197"/>
    <n v="106"/>
  </r>
  <r>
    <x v="10"/>
    <x v="39"/>
    <x v="198"/>
    <n v="111"/>
  </r>
  <r>
    <x v="10"/>
    <x v="39"/>
    <x v="31"/>
    <n v="308"/>
  </r>
  <r>
    <x v="10"/>
    <x v="39"/>
    <x v="199"/>
    <n v="331"/>
  </r>
  <r>
    <x v="10"/>
    <x v="39"/>
    <x v="59"/>
    <n v="445"/>
  </r>
  <r>
    <x v="10"/>
    <x v="40"/>
    <x v="170"/>
    <n v="3"/>
  </r>
  <r>
    <x v="10"/>
    <x v="40"/>
    <x v="172"/>
    <n v="79"/>
  </r>
  <r>
    <x v="11"/>
    <x v="54"/>
    <x v="269"/>
    <n v="1"/>
  </r>
  <r>
    <x v="11"/>
    <x v="0"/>
    <x v="174"/>
    <n v="1"/>
  </r>
  <r>
    <x v="11"/>
    <x v="0"/>
    <x v="189"/>
    <n v="1"/>
  </r>
  <r>
    <x v="11"/>
    <x v="0"/>
    <x v="173"/>
    <n v="2"/>
  </r>
  <r>
    <x v="11"/>
    <x v="0"/>
    <x v="0"/>
    <n v="11"/>
  </r>
  <r>
    <x v="11"/>
    <x v="0"/>
    <x v="218"/>
    <n v="63"/>
  </r>
  <r>
    <x v="11"/>
    <x v="0"/>
    <x v="1"/>
    <n v="114"/>
  </r>
  <r>
    <x v="11"/>
    <x v="1"/>
    <x v="270"/>
    <n v="1"/>
  </r>
  <r>
    <x v="11"/>
    <x v="1"/>
    <x v="3"/>
    <n v="17"/>
  </r>
  <r>
    <x v="11"/>
    <x v="1"/>
    <x v="0"/>
    <n v="20"/>
  </r>
  <r>
    <x v="11"/>
    <x v="1"/>
    <x v="4"/>
    <n v="21"/>
  </r>
  <r>
    <x v="11"/>
    <x v="1"/>
    <x v="7"/>
    <n v="22"/>
  </r>
  <r>
    <x v="11"/>
    <x v="1"/>
    <x v="5"/>
    <n v="33"/>
  </r>
  <r>
    <x v="11"/>
    <x v="1"/>
    <x v="261"/>
    <n v="56"/>
  </r>
  <r>
    <x v="11"/>
    <x v="1"/>
    <x v="6"/>
    <n v="77"/>
  </r>
  <r>
    <x v="11"/>
    <x v="1"/>
    <x v="9"/>
    <n v="113"/>
  </r>
  <r>
    <x v="11"/>
    <x v="1"/>
    <x v="8"/>
    <n v="123"/>
  </r>
  <r>
    <x v="11"/>
    <x v="1"/>
    <x v="262"/>
    <n v="198"/>
  </r>
  <r>
    <x v="11"/>
    <x v="1"/>
    <x v="13"/>
    <n v="224"/>
  </r>
  <r>
    <x v="11"/>
    <x v="1"/>
    <x v="10"/>
    <n v="225"/>
  </r>
  <r>
    <x v="11"/>
    <x v="1"/>
    <x v="12"/>
    <n v="313"/>
  </r>
  <r>
    <x v="11"/>
    <x v="1"/>
    <x v="14"/>
    <n v="347"/>
  </r>
  <r>
    <x v="11"/>
    <x v="1"/>
    <x v="15"/>
    <n v="382"/>
  </r>
  <r>
    <x v="11"/>
    <x v="1"/>
    <x v="17"/>
    <n v="1020"/>
  </r>
  <r>
    <x v="11"/>
    <x v="1"/>
    <x v="16"/>
    <n v="1180"/>
  </r>
  <r>
    <x v="11"/>
    <x v="1"/>
    <x v="18"/>
    <n v="1475"/>
  </r>
  <r>
    <x v="11"/>
    <x v="1"/>
    <x v="2"/>
    <n v="1598"/>
  </r>
  <r>
    <x v="11"/>
    <x v="2"/>
    <x v="20"/>
    <n v="1"/>
  </r>
  <r>
    <x v="11"/>
    <x v="2"/>
    <x v="19"/>
    <n v="4"/>
  </r>
  <r>
    <x v="11"/>
    <x v="2"/>
    <x v="22"/>
    <n v="7"/>
  </r>
  <r>
    <x v="11"/>
    <x v="2"/>
    <x v="0"/>
    <n v="11"/>
  </r>
  <r>
    <x v="11"/>
    <x v="2"/>
    <x v="23"/>
    <n v="18"/>
  </r>
  <r>
    <x v="11"/>
    <x v="2"/>
    <x v="26"/>
    <n v="23"/>
  </r>
  <r>
    <x v="11"/>
    <x v="2"/>
    <x v="27"/>
    <n v="37"/>
  </r>
  <r>
    <x v="11"/>
    <x v="2"/>
    <x v="25"/>
    <n v="40"/>
  </r>
  <r>
    <x v="11"/>
    <x v="2"/>
    <x v="24"/>
    <n v="47"/>
  </r>
  <r>
    <x v="11"/>
    <x v="2"/>
    <x v="29"/>
    <n v="48"/>
  </r>
  <r>
    <x v="11"/>
    <x v="2"/>
    <x v="28"/>
    <n v="75"/>
  </r>
  <r>
    <x v="11"/>
    <x v="2"/>
    <x v="31"/>
    <n v="93"/>
  </r>
  <r>
    <x v="11"/>
    <x v="2"/>
    <x v="30"/>
    <n v="99"/>
  </r>
  <r>
    <x v="11"/>
    <x v="2"/>
    <x v="33"/>
    <n v="159"/>
  </r>
  <r>
    <x v="11"/>
    <x v="2"/>
    <x v="32"/>
    <n v="171"/>
  </r>
  <r>
    <x v="11"/>
    <x v="2"/>
    <x v="34"/>
    <n v="232"/>
  </r>
  <r>
    <x v="11"/>
    <x v="2"/>
    <x v="35"/>
    <n v="687"/>
  </r>
  <r>
    <x v="11"/>
    <x v="2"/>
    <x v="36"/>
    <n v="792"/>
  </r>
  <r>
    <x v="11"/>
    <x v="2"/>
    <x v="37"/>
    <n v="840"/>
  </r>
  <r>
    <x v="11"/>
    <x v="41"/>
    <x v="209"/>
    <n v="1"/>
  </r>
  <r>
    <x v="11"/>
    <x v="41"/>
    <x v="179"/>
    <n v="2"/>
  </r>
  <r>
    <x v="11"/>
    <x v="41"/>
    <x v="105"/>
    <n v="6"/>
  </r>
  <r>
    <x v="11"/>
    <x v="3"/>
    <x v="35"/>
    <n v="1"/>
  </r>
  <r>
    <x v="11"/>
    <x v="3"/>
    <x v="38"/>
    <n v="6"/>
  </r>
  <r>
    <x v="11"/>
    <x v="3"/>
    <x v="40"/>
    <n v="18"/>
  </r>
  <r>
    <x v="11"/>
    <x v="3"/>
    <x v="0"/>
    <n v="62"/>
  </r>
  <r>
    <x v="11"/>
    <x v="3"/>
    <x v="42"/>
    <n v="296"/>
  </r>
  <r>
    <x v="11"/>
    <x v="3"/>
    <x v="41"/>
    <n v="374"/>
  </r>
  <r>
    <x v="11"/>
    <x v="3"/>
    <x v="39"/>
    <n v="394"/>
  </r>
  <r>
    <x v="11"/>
    <x v="3"/>
    <x v="43"/>
    <n v="546"/>
  </r>
  <r>
    <x v="11"/>
    <x v="3"/>
    <x v="44"/>
    <n v="4197"/>
  </r>
  <r>
    <x v="11"/>
    <x v="3"/>
    <x v="45"/>
    <n v="4252"/>
  </r>
  <r>
    <x v="11"/>
    <x v="3"/>
    <x v="46"/>
    <n v="14560"/>
  </r>
  <r>
    <x v="11"/>
    <x v="5"/>
    <x v="271"/>
    <n v="1"/>
  </r>
  <r>
    <x v="11"/>
    <x v="5"/>
    <x v="48"/>
    <n v="4"/>
  </r>
  <r>
    <x v="11"/>
    <x v="5"/>
    <x v="181"/>
    <n v="4"/>
  </r>
  <r>
    <x v="11"/>
    <x v="5"/>
    <x v="49"/>
    <n v="13"/>
  </r>
  <r>
    <x v="11"/>
    <x v="6"/>
    <x v="35"/>
    <n v="1"/>
  </r>
  <r>
    <x v="11"/>
    <x v="6"/>
    <x v="51"/>
    <n v="17"/>
  </r>
  <r>
    <x v="11"/>
    <x v="7"/>
    <x v="272"/>
    <n v="1"/>
  </r>
  <r>
    <x v="11"/>
    <x v="7"/>
    <x v="35"/>
    <n v="1"/>
  </r>
  <r>
    <x v="11"/>
    <x v="7"/>
    <x v="53"/>
    <n v="1"/>
  </r>
  <r>
    <x v="11"/>
    <x v="7"/>
    <x v="253"/>
    <n v="1"/>
  </r>
  <r>
    <x v="11"/>
    <x v="7"/>
    <x v="52"/>
    <n v="7"/>
  </r>
  <r>
    <x v="11"/>
    <x v="46"/>
    <x v="59"/>
    <n v="1"/>
  </r>
  <r>
    <x v="11"/>
    <x v="10"/>
    <x v="0"/>
    <n v="6"/>
  </r>
  <r>
    <x v="11"/>
    <x v="10"/>
    <x v="55"/>
    <n v="106"/>
  </r>
  <r>
    <x v="11"/>
    <x v="10"/>
    <x v="57"/>
    <n v="947"/>
  </r>
  <r>
    <x v="11"/>
    <x v="10"/>
    <x v="56"/>
    <n v="994"/>
  </r>
  <r>
    <x v="11"/>
    <x v="10"/>
    <x v="58"/>
    <n v="2284"/>
  </r>
  <r>
    <x v="11"/>
    <x v="11"/>
    <x v="59"/>
    <n v="2"/>
  </r>
  <r>
    <x v="11"/>
    <x v="12"/>
    <x v="212"/>
    <n v="1"/>
  </r>
  <r>
    <x v="11"/>
    <x v="12"/>
    <x v="0"/>
    <n v="1"/>
  </r>
  <r>
    <x v="11"/>
    <x v="12"/>
    <x v="60"/>
    <n v="4"/>
  </r>
  <r>
    <x v="11"/>
    <x v="12"/>
    <x v="61"/>
    <n v="10"/>
  </r>
  <r>
    <x v="11"/>
    <x v="12"/>
    <x v="21"/>
    <n v="11"/>
  </r>
  <r>
    <x v="11"/>
    <x v="12"/>
    <x v="63"/>
    <n v="13"/>
  </r>
  <r>
    <x v="11"/>
    <x v="12"/>
    <x v="62"/>
    <n v="13"/>
  </r>
  <r>
    <x v="11"/>
    <x v="12"/>
    <x v="64"/>
    <n v="42"/>
  </r>
  <r>
    <x v="11"/>
    <x v="12"/>
    <x v="65"/>
    <n v="45"/>
  </r>
  <r>
    <x v="11"/>
    <x v="12"/>
    <x v="66"/>
    <n v="53"/>
  </r>
  <r>
    <x v="11"/>
    <x v="12"/>
    <x v="67"/>
    <n v="406"/>
  </r>
  <r>
    <x v="11"/>
    <x v="12"/>
    <x v="68"/>
    <n v="708"/>
  </r>
  <r>
    <x v="11"/>
    <x v="13"/>
    <x v="0"/>
    <n v="2"/>
  </r>
  <r>
    <x v="11"/>
    <x v="13"/>
    <x v="71"/>
    <n v="13"/>
  </r>
  <r>
    <x v="11"/>
    <x v="13"/>
    <x v="70"/>
    <n v="16"/>
  </r>
  <r>
    <x v="11"/>
    <x v="13"/>
    <x v="61"/>
    <n v="22"/>
  </r>
  <r>
    <x v="11"/>
    <x v="13"/>
    <x v="73"/>
    <n v="44"/>
  </r>
  <r>
    <x v="11"/>
    <x v="13"/>
    <x v="72"/>
    <n v="64"/>
  </r>
  <r>
    <x v="11"/>
    <x v="13"/>
    <x v="74"/>
    <n v="80"/>
  </r>
  <r>
    <x v="11"/>
    <x v="13"/>
    <x v="75"/>
    <n v="288"/>
  </r>
  <r>
    <x v="11"/>
    <x v="13"/>
    <x v="76"/>
    <n v="503"/>
  </r>
  <r>
    <x v="11"/>
    <x v="14"/>
    <x v="79"/>
    <n v="5"/>
  </r>
  <r>
    <x v="11"/>
    <x v="15"/>
    <x v="0"/>
    <n v="7"/>
  </r>
  <r>
    <x v="11"/>
    <x v="15"/>
    <x v="59"/>
    <n v="10"/>
  </r>
  <r>
    <x v="11"/>
    <x v="15"/>
    <x v="81"/>
    <n v="30"/>
  </r>
  <r>
    <x v="11"/>
    <x v="15"/>
    <x v="82"/>
    <n v="167"/>
  </r>
  <r>
    <x v="11"/>
    <x v="15"/>
    <x v="84"/>
    <n v="1127"/>
  </r>
  <r>
    <x v="11"/>
    <x v="15"/>
    <x v="83"/>
    <n v="1201"/>
  </r>
  <r>
    <x v="11"/>
    <x v="15"/>
    <x v="85"/>
    <n v="1522"/>
  </r>
  <r>
    <x v="11"/>
    <x v="15"/>
    <x v="86"/>
    <n v="4497"/>
  </r>
  <r>
    <x v="11"/>
    <x v="16"/>
    <x v="55"/>
    <n v="1"/>
  </r>
  <r>
    <x v="11"/>
    <x v="44"/>
    <x v="273"/>
    <n v="1"/>
  </r>
  <r>
    <x v="11"/>
    <x v="44"/>
    <x v="274"/>
    <n v="1"/>
  </r>
  <r>
    <x v="11"/>
    <x v="44"/>
    <x v="0"/>
    <n v="1"/>
  </r>
  <r>
    <x v="11"/>
    <x v="18"/>
    <x v="87"/>
    <n v="1"/>
  </r>
  <r>
    <x v="11"/>
    <x v="18"/>
    <x v="89"/>
    <n v="9"/>
  </r>
  <r>
    <x v="11"/>
    <x v="18"/>
    <x v="0"/>
    <n v="9"/>
  </r>
  <r>
    <x v="11"/>
    <x v="18"/>
    <x v="88"/>
    <n v="13"/>
  </r>
  <r>
    <x v="11"/>
    <x v="18"/>
    <x v="35"/>
    <n v="40"/>
  </r>
  <r>
    <x v="11"/>
    <x v="18"/>
    <x v="49"/>
    <n v="328"/>
  </r>
  <r>
    <x v="11"/>
    <x v="19"/>
    <x v="91"/>
    <n v="13"/>
  </r>
  <r>
    <x v="11"/>
    <x v="19"/>
    <x v="92"/>
    <n v="41"/>
  </r>
  <r>
    <x v="11"/>
    <x v="19"/>
    <x v="0"/>
    <n v="52"/>
  </r>
  <r>
    <x v="11"/>
    <x v="19"/>
    <x v="93"/>
    <n v="73"/>
  </r>
  <r>
    <x v="11"/>
    <x v="19"/>
    <x v="94"/>
    <n v="131"/>
  </r>
  <r>
    <x v="11"/>
    <x v="19"/>
    <x v="95"/>
    <n v="167"/>
  </r>
  <r>
    <x v="11"/>
    <x v="19"/>
    <x v="96"/>
    <n v="191"/>
  </r>
  <r>
    <x v="11"/>
    <x v="19"/>
    <x v="97"/>
    <n v="265"/>
  </r>
  <r>
    <x v="11"/>
    <x v="19"/>
    <x v="98"/>
    <n v="446"/>
  </r>
  <r>
    <x v="11"/>
    <x v="19"/>
    <x v="99"/>
    <n v="1385"/>
  </r>
  <r>
    <x v="11"/>
    <x v="19"/>
    <x v="100"/>
    <n v="6490"/>
  </r>
  <r>
    <x v="11"/>
    <x v="19"/>
    <x v="101"/>
    <n v="8428"/>
  </r>
  <r>
    <x v="11"/>
    <x v="20"/>
    <x v="0"/>
    <n v="1"/>
  </r>
  <r>
    <x v="11"/>
    <x v="20"/>
    <x v="102"/>
    <n v="1"/>
  </r>
  <r>
    <x v="11"/>
    <x v="20"/>
    <x v="103"/>
    <n v="1"/>
  </r>
  <r>
    <x v="11"/>
    <x v="20"/>
    <x v="203"/>
    <n v="2"/>
  </r>
  <r>
    <x v="11"/>
    <x v="20"/>
    <x v="104"/>
    <n v="37"/>
  </r>
  <r>
    <x v="11"/>
    <x v="21"/>
    <x v="105"/>
    <n v="1"/>
  </r>
  <r>
    <x v="11"/>
    <x v="21"/>
    <x v="59"/>
    <n v="8"/>
  </r>
  <r>
    <x v="11"/>
    <x v="22"/>
    <x v="106"/>
    <n v="2"/>
  </r>
  <r>
    <x v="11"/>
    <x v="23"/>
    <x v="107"/>
    <n v="1"/>
  </r>
  <r>
    <x v="11"/>
    <x v="23"/>
    <x v="87"/>
    <n v="2"/>
  </r>
  <r>
    <x v="11"/>
    <x v="23"/>
    <x v="108"/>
    <n v="5"/>
  </r>
  <r>
    <x v="11"/>
    <x v="23"/>
    <x v="109"/>
    <n v="39"/>
  </r>
  <r>
    <x v="11"/>
    <x v="23"/>
    <x v="110"/>
    <n v="70"/>
  </r>
  <r>
    <x v="11"/>
    <x v="23"/>
    <x v="0"/>
    <n v="75"/>
  </r>
  <r>
    <x v="11"/>
    <x v="23"/>
    <x v="111"/>
    <n v="264"/>
  </r>
  <r>
    <x v="11"/>
    <x v="23"/>
    <x v="112"/>
    <n v="369"/>
  </r>
  <r>
    <x v="11"/>
    <x v="23"/>
    <x v="113"/>
    <n v="695"/>
  </r>
  <r>
    <x v="11"/>
    <x v="23"/>
    <x v="114"/>
    <n v="1826"/>
  </r>
  <r>
    <x v="11"/>
    <x v="23"/>
    <x v="90"/>
    <n v="2144"/>
  </r>
  <r>
    <x v="11"/>
    <x v="23"/>
    <x v="115"/>
    <n v="4340"/>
  </r>
  <r>
    <x v="11"/>
    <x v="23"/>
    <x v="116"/>
    <n v="6347"/>
  </r>
  <r>
    <x v="11"/>
    <x v="24"/>
    <x v="204"/>
    <n v="1"/>
  </r>
  <r>
    <x v="11"/>
    <x v="24"/>
    <x v="239"/>
    <n v="1"/>
  </r>
  <r>
    <x v="11"/>
    <x v="24"/>
    <x v="186"/>
    <n v="1"/>
  </r>
  <r>
    <x v="11"/>
    <x v="24"/>
    <x v="117"/>
    <n v="6"/>
  </r>
  <r>
    <x v="11"/>
    <x v="24"/>
    <x v="118"/>
    <n v="104"/>
  </r>
  <r>
    <x v="11"/>
    <x v="51"/>
    <x v="229"/>
    <n v="2"/>
  </r>
  <r>
    <x v="11"/>
    <x v="51"/>
    <x v="228"/>
    <n v="4"/>
  </r>
  <r>
    <x v="11"/>
    <x v="51"/>
    <x v="227"/>
    <n v="13"/>
  </r>
  <r>
    <x v="11"/>
    <x v="25"/>
    <x v="0"/>
    <n v="1"/>
  </r>
  <r>
    <x v="11"/>
    <x v="25"/>
    <x v="119"/>
    <n v="3"/>
  </r>
  <r>
    <x v="11"/>
    <x v="26"/>
    <x v="205"/>
    <n v="1"/>
  </r>
  <r>
    <x v="11"/>
    <x v="26"/>
    <x v="59"/>
    <n v="3"/>
  </r>
  <r>
    <x v="11"/>
    <x v="26"/>
    <x v="120"/>
    <n v="5"/>
  </r>
  <r>
    <x v="11"/>
    <x v="27"/>
    <x v="121"/>
    <n v="8"/>
  </r>
  <r>
    <x v="11"/>
    <x v="27"/>
    <x v="0"/>
    <n v="18"/>
  </r>
  <r>
    <x v="11"/>
    <x v="27"/>
    <x v="123"/>
    <n v="128"/>
  </r>
  <r>
    <x v="11"/>
    <x v="27"/>
    <x v="122"/>
    <n v="317"/>
  </r>
  <r>
    <x v="11"/>
    <x v="27"/>
    <x v="124"/>
    <n v="1165"/>
  </r>
  <r>
    <x v="11"/>
    <x v="27"/>
    <x v="125"/>
    <n v="6765"/>
  </r>
  <r>
    <x v="11"/>
    <x v="28"/>
    <x v="54"/>
    <n v="118"/>
  </r>
  <r>
    <x v="11"/>
    <x v="29"/>
    <x v="35"/>
    <n v="1"/>
  </r>
  <r>
    <x v="11"/>
    <x v="29"/>
    <x v="127"/>
    <n v="1"/>
  </r>
  <r>
    <x v="11"/>
    <x v="29"/>
    <x v="206"/>
    <n v="2"/>
  </r>
  <r>
    <x v="11"/>
    <x v="29"/>
    <x v="112"/>
    <n v="2"/>
  </r>
  <r>
    <x v="11"/>
    <x v="29"/>
    <x v="140"/>
    <n v="2"/>
  </r>
  <r>
    <x v="11"/>
    <x v="29"/>
    <x v="129"/>
    <n v="8"/>
  </r>
  <r>
    <x v="11"/>
    <x v="29"/>
    <x v="131"/>
    <n v="12"/>
  </r>
  <r>
    <x v="11"/>
    <x v="29"/>
    <x v="130"/>
    <n v="13"/>
  </r>
  <r>
    <x v="11"/>
    <x v="29"/>
    <x v="128"/>
    <n v="24"/>
  </r>
  <r>
    <x v="11"/>
    <x v="30"/>
    <x v="230"/>
    <n v="1"/>
  </r>
  <r>
    <x v="11"/>
    <x v="31"/>
    <x v="0"/>
    <n v="4"/>
  </r>
  <r>
    <x v="11"/>
    <x v="31"/>
    <x v="132"/>
    <n v="30"/>
  </r>
  <r>
    <x v="11"/>
    <x v="31"/>
    <x v="133"/>
    <n v="68"/>
  </r>
  <r>
    <x v="11"/>
    <x v="31"/>
    <x v="134"/>
    <n v="126"/>
  </r>
  <r>
    <x v="11"/>
    <x v="31"/>
    <x v="135"/>
    <n v="5086"/>
  </r>
  <r>
    <x v="11"/>
    <x v="47"/>
    <x v="267"/>
    <n v="1"/>
  </r>
  <r>
    <x v="11"/>
    <x v="47"/>
    <x v="215"/>
    <n v="1"/>
  </r>
  <r>
    <x v="11"/>
    <x v="32"/>
    <x v="35"/>
    <n v="3"/>
  </r>
  <r>
    <x v="11"/>
    <x v="32"/>
    <x v="137"/>
    <n v="5"/>
  </r>
  <r>
    <x v="11"/>
    <x v="32"/>
    <x v="138"/>
    <n v="126"/>
  </r>
  <r>
    <x v="11"/>
    <x v="33"/>
    <x v="231"/>
    <n v="1"/>
  </r>
  <r>
    <x v="11"/>
    <x v="33"/>
    <x v="142"/>
    <n v="3"/>
  </r>
  <r>
    <x v="11"/>
    <x v="33"/>
    <x v="191"/>
    <n v="4"/>
  </r>
  <r>
    <x v="11"/>
    <x v="33"/>
    <x v="140"/>
    <n v="11"/>
  </r>
  <r>
    <x v="11"/>
    <x v="33"/>
    <x v="141"/>
    <n v="13"/>
  </r>
  <r>
    <x v="11"/>
    <x v="34"/>
    <x v="144"/>
    <n v="2"/>
  </r>
  <r>
    <x v="11"/>
    <x v="35"/>
    <x v="0"/>
    <n v="2"/>
  </r>
  <r>
    <x v="11"/>
    <x v="35"/>
    <x v="49"/>
    <n v="3"/>
  </r>
  <r>
    <x v="11"/>
    <x v="35"/>
    <x v="145"/>
    <n v="4"/>
  </r>
  <r>
    <x v="11"/>
    <x v="35"/>
    <x v="146"/>
    <n v="19"/>
  </r>
  <r>
    <x v="11"/>
    <x v="35"/>
    <x v="105"/>
    <n v="23"/>
  </r>
  <r>
    <x v="11"/>
    <x v="35"/>
    <x v="147"/>
    <n v="26"/>
  </r>
  <r>
    <x v="11"/>
    <x v="35"/>
    <x v="148"/>
    <n v="32"/>
  </r>
  <r>
    <x v="11"/>
    <x v="35"/>
    <x v="149"/>
    <n v="62"/>
  </r>
  <r>
    <x v="11"/>
    <x v="35"/>
    <x v="150"/>
    <n v="133"/>
  </r>
  <r>
    <x v="11"/>
    <x v="35"/>
    <x v="151"/>
    <n v="455"/>
  </r>
  <r>
    <x v="11"/>
    <x v="36"/>
    <x v="49"/>
    <n v="7"/>
  </r>
  <r>
    <x v="11"/>
    <x v="36"/>
    <x v="0"/>
    <n v="10"/>
  </r>
  <r>
    <x v="11"/>
    <x v="36"/>
    <x v="152"/>
    <n v="49"/>
  </r>
  <r>
    <x v="11"/>
    <x v="36"/>
    <x v="153"/>
    <n v="218"/>
  </r>
  <r>
    <x v="11"/>
    <x v="36"/>
    <x v="155"/>
    <n v="384"/>
  </r>
  <r>
    <x v="11"/>
    <x v="36"/>
    <x v="154"/>
    <n v="459"/>
  </r>
  <r>
    <x v="11"/>
    <x v="36"/>
    <x v="156"/>
    <n v="3187"/>
  </r>
  <r>
    <x v="11"/>
    <x v="38"/>
    <x v="0"/>
    <n v="3"/>
  </r>
  <r>
    <x v="11"/>
    <x v="38"/>
    <x v="160"/>
    <n v="8"/>
  </r>
  <r>
    <x v="11"/>
    <x v="38"/>
    <x v="35"/>
    <n v="10"/>
  </r>
  <r>
    <x v="11"/>
    <x v="38"/>
    <x v="47"/>
    <n v="14"/>
  </r>
  <r>
    <x v="11"/>
    <x v="38"/>
    <x v="162"/>
    <n v="22"/>
  </r>
  <r>
    <x v="11"/>
    <x v="38"/>
    <x v="161"/>
    <n v="51"/>
  </r>
  <r>
    <x v="11"/>
    <x v="38"/>
    <x v="163"/>
    <n v="253"/>
  </r>
  <r>
    <x v="11"/>
    <x v="39"/>
    <x v="0"/>
    <n v="3"/>
  </r>
  <r>
    <x v="11"/>
    <x v="39"/>
    <x v="196"/>
    <n v="44"/>
  </r>
  <r>
    <x v="11"/>
    <x v="39"/>
    <x v="195"/>
    <n v="45"/>
  </r>
  <r>
    <x v="11"/>
    <x v="39"/>
    <x v="198"/>
    <n v="79"/>
  </r>
  <r>
    <x v="11"/>
    <x v="39"/>
    <x v="197"/>
    <n v="81"/>
  </r>
  <r>
    <x v="11"/>
    <x v="39"/>
    <x v="164"/>
    <n v="82"/>
  </r>
  <r>
    <x v="11"/>
    <x v="39"/>
    <x v="199"/>
    <n v="319"/>
  </r>
  <r>
    <x v="11"/>
    <x v="39"/>
    <x v="31"/>
    <n v="334"/>
  </r>
  <r>
    <x v="11"/>
    <x v="39"/>
    <x v="59"/>
    <n v="385"/>
  </r>
  <r>
    <x v="11"/>
    <x v="40"/>
    <x v="170"/>
    <n v="10"/>
  </r>
  <r>
    <x v="11"/>
    <x v="40"/>
    <x v="172"/>
    <n v="116"/>
  </r>
  <r>
    <x v="12"/>
    <x v="0"/>
    <x v="174"/>
    <n v="1"/>
  </r>
  <r>
    <x v="12"/>
    <x v="0"/>
    <x v="173"/>
    <n v="1"/>
  </r>
  <r>
    <x v="12"/>
    <x v="0"/>
    <x v="0"/>
    <n v="6"/>
  </r>
  <r>
    <x v="12"/>
    <x v="0"/>
    <x v="218"/>
    <n v="38"/>
  </r>
  <r>
    <x v="12"/>
    <x v="0"/>
    <x v="1"/>
    <n v="85"/>
  </r>
  <r>
    <x v="12"/>
    <x v="1"/>
    <x v="176"/>
    <n v="1"/>
  </r>
  <r>
    <x v="12"/>
    <x v="1"/>
    <x v="275"/>
    <n v="1"/>
  </r>
  <r>
    <x v="12"/>
    <x v="1"/>
    <x v="175"/>
    <n v="1"/>
  </r>
  <r>
    <x v="12"/>
    <x v="1"/>
    <x v="0"/>
    <n v="6"/>
  </r>
  <r>
    <x v="12"/>
    <x v="1"/>
    <x v="4"/>
    <n v="9"/>
  </r>
  <r>
    <x v="12"/>
    <x v="1"/>
    <x v="3"/>
    <n v="11"/>
  </r>
  <r>
    <x v="12"/>
    <x v="1"/>
    <x v="7"/>
    <n v="24"/>
  </r>
  <r>
    <x v="12"/>
    <x v="1"/>
    <x v="261"/>
    <n v="30"/>
  </r>
  <r>
    <x v="12"/>
    <x v="1"/>
    <x v="6"/>
    <n v="41"/>
  </r>
  <r>
    <x v="12"/>
    <x v="1"/>
    <x v="5"/>
    <n v="43"/>
  </r>
  <r>
    <x v="12"/>
    <x v="1"/>
    <x v="8"/>
    <n v="107"/>
  </r>
  <r>
    <x v="12"/>
    <x v="1"/>
    <x v="9"/>
    <n v="120"/>
  </r>
  <r>
    <x v="12"/>
    <x v="1"/>
    <x v="262"/>
    <n v="159"/>
  </r>
  <r>
    <x v="12"/>
    <x v="1"/>
    <x v="13"/>
    <n v="177"/>
  </r>
  <r>
    <x v="12"/>
    <x v="1"/>
    <x v="10"/>
    <n v="180"/>
  </r>
  <r>
    <x v="12"/>
    <x v="1"/>
    <x v="14"/>
    <n v="227"/>
  </r>
  <r>
    <x v="12"/>
    <x v="1"/>
    <x v="12"/>
    <n v="229"/>
  </r>
  <r>
    <x v="12"/>
    <x v="1"/>
    <x v="15"/>
    <n v="335"/>
  </r>
  <r>
    <x v="12"/>
    <x v="1"/>
    <x v="17"/>
    <n v="849"/>
  </r>
  <r>
    <x v="12"/>
    <x v="1"/>
    <x v="16"/>
    <n v="1082"/>
  </r>
  <r>
    <x v="12"/>
    <x v="1"/>
    <x v="18"/>
    <n v="1224"/>
  </r>
  <r>
    <x v="12"/>
    <x v="1"/>
    <x v="2"/>
    <n v="1426"/>
  </r>
  <r>
    <x v="12"/>
    <x v="2"/>
    <x v="21"/>
    <n v="1"/>
  </r>
  <r>
    <x v="12"/>
    <x v="2"/>
    <x v="19"/>
    <n v="4"/>
  </r>
  <r>
    <x v="12"/>
    <x v="2"/>
    <x v="22"/>
    <n v="6"/>
  </r>
  <r>
    <x v="12"/>
    <x v="2"/>
    <x v="0"/>
    <n v="12"/>
  </r>
  <r>
    <x v="12"/>
    <x v="2"/>
    <x v="27"/>
    <n v="12"/>
  </r>
  <r>
    <x v="12"/>
    <x v="2"/>
    <x v="23"/>
    <n v="16"/>
  </r>
  <r>
    <x v="12"/>
    <x v="2"/>
    <x v="26"/>
    <n v="20"/>
  </r>
  <r>
    <x v="12"/>
    <x v="2"/>
    <x v="25"/>
    <n v="21"/>
  </r>
  <r>
    <x v="12"/>
    <x v="2"/>
    <x v="24"/>
    <n v="44"/>
  </r>
  <r>
    <x v="12"/>
    <x v="2"/>
    <x v="28"/>
    <n v="47"/>
  </r>
  <r>
    <x v="12"/>
    <x v="2"/>
    <x v="29"/>
    <n v="54"/>
  </r>
  <r>
    <x v="12"/>
    <x v="2"/>
    <x v="30"/>
    <n v="120"/>
  </r>
  <r>
    <x v="12"/>
    <x v="2"/>
    <x v="32"/>
    <n v="126"/>
  </r>
  <r>
    <x v="12"/>
    <x v="2"/>
    <x v="31"/>
    <n v="141"/>
  </r>
  <r>
    <x v="12"/>
    <x v="2"/>
    <x v="34"/>
    <n v="153"/>
  </r>
  <r>
    <x v="12"/>
    <x v="2"/>
    <x v="33"/>
    <n v="192"/>
  </r>
  <r>
    <x v="12"/>
    <x v="2"/>
    <x v="35"/>
    <n v="631"/>
  </r>
  <r>
    <x v="12"/>
    <x v="2"/>
    <x v="37"/>
    <n v="796"/>
  </r>
  <r>
    <x v="12"/>
    <x v="2"/>
    <x v="36"/>
    <n v="1147"/>
  </r>
  <r>
    <x v="12"/>
    <x v="41"/>
    <x v="179"/>
    <n v="1"/>
  </r>
  <r>
    <x v="12"/>
    <x v="3"/>
    <x v="38"/>
    <n v="5"/>
  </r>
  <r>
    <x v="12"/>
    <x v="3"/>
    <x v="40"/>
    <n v="18"/>
  </r>
  <r>
    <x v="12"/>
    <x v="3"/>
    <x v="0"/>
    <n v="47"/>
  </r>
  <r>
    <x v="12"/>
    <x v="3"/>
    <x v="42"/>
    <n v="270"/>
  </r>
  <r>
    <x v="12"/>
    <x v="3"/>
    <x v="39"/>
    <n v="361"/>
  </r>
  <r>
    <x v="12"/>
    <x v="3"/>
    <x v="41"/>
    <n v="388"/>
  </r>
  <r>
    <x v="12"/>
    <x v="3"/>
    <x v="43"/>
    <n v="461"/>
  </r>
  <r>
    <x v="12"/>
    <x v="3"/>
    <x v="44"/>
    <n v="959"/>
  </r>
  <r>
    <x v="12"/>
    <x v="3"/>
    <x v="45"/>
    <n v="12988"/>
  </r>
  <r>
    <x v="12"/>
    <x v="3"/>
    <x v="46"/>
    <n v="13375"/>
  </r>
  <r>
    <x v="12"/>
    <x v="5"/>
    <x v="48"/>
    <n v="2"/>
  </r>
  <r>
    <x v="12"/>
    <x v="5"/>
    <x v="35"/>
    <n v="4"/>
  </r>
  <r>
    <x v="12"/>
    <x v="5"/>
    <x v="49"/>
    <n v="13"/>
  </r>
  <r>
    <x v="12"/>
    <x v="6"/>
    <x v="51"/>
    <n v="21"/>
  </r>
  <r>
    <x v="12"/>
    <x v="7"/>
    <x v="52"/>
    <n v="1"/>
  </r>
  <r>
    <x v="12"/>
    <x v="7"/>
    <x v="276"/>
    <n v="1"/>
  </r>
  <r>
    <x v="12"/>
    <x v="7"/>
    <x v="182"/>
    <n v="2"/>
  </r>
  <r>
    <x v="12"/>
    <x v="7"/>
    <x v="253"/>
    <n v="2"/>
  </r>
  <r>
    <x v="12"/>
    <x v="7"/>
    <x v="35"/>
    <n v="4"/>
  </r>
  <r>
    <x v="12"/>
    <x v="9"/>
    <x v="54"/>
    <n v="1"/>
  </r>
  <r>
    <x v="12"/>
    <x v="10"/>
    <x v="112"/>
    <n v="1"/>
  </r>
  <r>
    <x v="12"/>
    <x v="10"/>
    <x v="0"/>
    <n v="4"/>
  </r>
  <r>
    <x v="12"/>
    <x v="10"/>
    <x v="55"/>
    <n v="107"/>
  </r>
  <r>
    <x v="12"/>
    <x v="10"/>
    <x v="56"/>
    <n v="818"/>
  </r>
  <r>
    <x v="12"/>
    <x v="10"/>
    <x v="57"/>
    <n v="904"/>
  </r>
  <r>
    <x v="12"/>
    <x v="10"/>
    <x v="58"/>
    <n v="2111"/>
  </r>
  <r>
    <x v="12"/>
    <x v="11"/>
    <x v="59"/>
    <n v="2"/>
  </r>
  <r>
    <x v="12"/>
    <x v="12"/>
    <x v="61"/>
    <n v="5"/>
  </r>
  <r>
    <x v="12"/>
    <x v="12"/>
    <x v="0"/>
    <n v="7"/>
  </r>
  <r>
    <x v="12"/>
    <x v="12"/>
    <x v="63"/>
    <n v="12"/>
  </r>
  <r>
    <x v="12"/>
    <x v="12"/>
    <x v="21"/>
    <n v="15"/>
  </r>
  <r>
    <x v="12"/>
    <x v="12"/>
    <x v="62"/>
    <n v="21"/>
  </r>
  <r>
    <x v="12"/>
    <x v="12"/>
    <x v="65"/>
    <n v="28"/>
  </r>
  <r>
    <x v="12"/>
    <x v="12"/>
    <x v="64"/>
    <n v="38"/>
  </r>
  <r>
    <x v="12"/>
    <x v="12"/>
    <x v="66"/>
    <n v="77"/>
  </r>
  <r>
    <x v="12"/>
    <x v="12"/>
    <x v="67"/>
    <n v="361"/>
  </r>
  <r>
    <x v="12"/>
    <x v="12"/>
    <x v="68"/>
    <n v="527"/>
  </r>
  <r>
    <x v="12"/>
    <x v="13"/>
    <x v="69"/>
    <n v="2"/>
  </r>
  <r>
    <x v="12"/>
    <x v="13"/>
    <x v="0"/>
    <n v="4"/>
  </r>
  <r>
    <x v="12"/>
    <x v="13"/>
    <x v="70"/>
    <n v="6"/>
  </r>
  <r>
    <x v="12"/>
    <x v="13"/>
    <x v="71"/>
    <n v="12"/>
  </r>
  <r>
    <x v="12"/>
    <x v="13"/>
    <x v="61"/>
    <n v="18"/>
  </r>
  <r>
    <x v="12"/>
    <x v="13"/>
    <x v="73"/>
    <n v="36"/>
  </r>
  <r>
    <x v="12"/>
    <x v="13"/>
    <x v="72"/>
    <n v="49"/>
  </r>
  <r>
    <x v="12"/>
    <x v="13"/>
    <x v="74"/>
    <n v="58"/>
  </r>
  <r>
    <x v="12"/>
    <x v="13"/>
    <x v="75"/>
    <n v="185"/>
  </r>
  <r>
    <x v="12"/>
    <x v="13"/>
    <x v="76"/>
    <n v="578"/>
  </r>
  <r>
    <x v="12"/>
    <x v="14"/>
    <x v="79"/>
    <n v="3"/>
  </r>
  <r>
    <x v="12"/>
    <x v="15"/>
    <x v="0"/>
    <n v="9"/>
  </r>
  <r>
    <x v="12"/>
    <x v="15"/>
    <x v="59"/>
    <n v="16"/>
  </r>
  <r>
    <x v="12"/>
    <x v="15"/>
    <x v="81"/>
    <n v="33"/>
  </r>
  <r>
    <x v="12"/>
    <x v="15"/>
    <x v="82"/>
    <n v="141"/>
  </r>
  <r>
    <x v="12"/>
    <x v="15"/>
    <x v="83"/>
    <n v="990"/>
  </r>
  <r>
    <x v="12"/>
    <x v="15"/>
    <x v="84"/>
    <n v="1147"/>
  </r>
  <r>
    <x v="12"/>
    <x v="15"/>
    <x v="85"/>
    <n v="1532"/>
  </r>
  <r>
    <x v="12"/>
    <x v="15"/>
    <x v="86"/>
    <n v="3866"/>
  </r>
  <r>
    <x v="12"/>
    <x v="18"/>
    <x v="266"/>
    <n v="1"/>
  </r>
  <r>
    <x v="12"/>
    <x v="18"/>
    <x v="87"/>
    <n v="3"/>
  </r>
  <r>
    <x v="12"/>
    <x v="18"/>
    <x v="0"/>
    <n v="7"/>
  </r>
  <r>
    <x v="12"/>
    <x v="18"/>
    <x v="89"/>
    <n v="7"/>
  </r>
  <r>
    <x v="12"/>
    <x v="18"/>
    <x v="88"/>
    <n v="16"/>
  </r>
  <r>
    <x v="12"/>
    <x v="18"/>
    <x v="35"/>
    <n v="57"/>
  </r>
  <r>
    <x v="12"/>
    <x v="18"/>
    <x v="49"/>
    <n v="268"/>
  </r>
  <r>
    <x v="12"/>
    <x v="19"/>
    <x v="91"/>
    <n v="19"/>
  </r>
  <r>
    <x v="12"/>
    <x v="19"/>
    <x v="92"/>
    <n v="36"/>
  </r>
  <r>
    <x v="12"/>
    <x v="19"/>
    <x v="0"/>
    <n v="47"/>
  </r>
  <r>
    <x v="12"/>
    <x v="19"/>
    <x v="93"/>
    <n v="75"/>
  </r>
  <r>
    <x v="12"/>
    <x v="19"/>
    <x v="94"/>
    <n v="143"/>
  </r>
  <r>
    <x v="12"/>
    <x v="19"/>
    <x v="97"/>
    <n v="165"/>
  </r>
  <r>
    <x v="12"/>
    <x v="19"/>
    <x v="96"/>
    <n v="167"/>
  </r>
  <r>
    <x v="12"/>
    <x v="19"/>
    <x v="95"/>
    <n v="179"/>
  </r>
  <r>
    <x v="12"/>
    <x v="19"/>
    <x v="98"/>
    <n v="336"/>
  </r>
  <r>
    <x v="12"/>
    <x v="19"/>
    <x v="99"/>
    <n v="1289"/>
  </r>
  <r>
    <x v="12"/>
    <x v="19"/>
    <x v="100"/>
    <n v="5724"/>
  </r>
  <r>
    <x v="12"/>
    <x v="19"/>
    <x v="101"/>
    <n v="7787"/>
  </r>
  <r>
    <x v="12"/>
    <x v="20"/>
    <x v="0"/>
    <n v="1"/>
  </r>
  <r>
    <x v="12"/>
    <x v="20"/>
    <x v="102"/>
    <n v="2"/>
  </r>
  <r>
    <x v="12"/>
    <x v="20"/>
    <x v="203"/>
    <n v="2"/>
  </r>
  <r>
    <x v="12"/>
    <x v="20"/>
    <x v="103"/>
    <n v="6"/>
  </r>
  <r>
    <x v="12"/>
    <x v="20"/>
    <x v="104"/>
    <n v="39"/>
  </r>
  <r>
    <x v="12"/>
    <x v="50"/>
    <x v="277"/>
    <n v="1"/>
  </r>
  <r>
    <x v="12"/>
    <x v="21"/>
    <x v="111"/>
    <n v="1"/>
  </r>
  <r>
    <x v="12"/>
    <x v="21"/>
    <x v="59"/>
    <n v="3"/>
  </r>
  <r>
    <x v="12"/>
    <x v="22"/>
    <x v="106"/>
    <n v="3"/>
  </r>
  <r>
    <x v="12"/>
    <x v="23"/>
    <x v="107"/>
    <n v="1"/>
  </r>
  <r>
    <x v="12"/>
    <x v="23"/>
    <x v="108"/>
    <n v="8"/>
  </r>
  <r>
    <x v="12"/>
    <x v="23"/>
    <x v="110"/>
    <n v="48"/>
  </r>
  <r>
    <x v="12"/>
    <x v="23"/>
    <x v="109"/>
    <n v="48"/>
  </r>
  <r>
    <x v="12"/>
    <x v="23"/>
    <x v="0"/>
    <n v="66"/>
  </r>
  <r>
    <x v="12"/>
    <x v="23"/>
    <x v="111"/>
    <n v="263"/>
  </r>
  <r>
    <x v="12"/>
    <x v="23"/>
    <x v="112"/>
    <n v="283"/>
  </r>
  <r>
    <x v="12"/>
    <x v="23"/>
    <x v="113"/>
    <n v="424"/>
  </r>
  <r>
    <x v="12"/>
    <x v="23"/>
    <x v="114"/>
    <n v="1507"/>
  </r>
  <r>
    <x v="12"/>
    <x v="23"/>
    <x v="90"/>
    <n v="1735"/>
  </r>
  <r>
    <x v="12"/>
    <x v="23"/>
    <x v="115"/>
    <n v="3889"/>
  </r>
  <r>
    <x v="12"/>
    <x v="23"/>
    <x v="116"/>
    <n v="5626"/>
  </r>
  <r>
    <x v="12"/>
    <x v="24"/>
    <x v="186"/>
    <n v="1"/>
  </r>
  <r>
    <x v="12"/>
    <x v="24"/>
    <x v="239"/>
    <n v="4"/>
  </r>
  <r>
    <x v="12"/>
    <x v="24"/>
    <x v="117"/>
    <n v="4"/>
  </r>
  <r>
    <x v="12"/>
    <x v="24"/>
    <x v="118"/>
    <n v="54"/>
  </r>
  <r>
    <x v="12"/>
    <x v="51"/>
    <x v="0"/>
    <n v="2"/>
  </r>
  <r>
    <x v="12"/>
    <x v="51"/>
    <x v="229"/>
    <n v="2"/>
  </r>
  <r>
    <x v="12"/>
    <x v="51"/>
    <x v="228"/>
    <n v="2"/>
  </r>
  <r>
    <x v="12"/>
    <x v="51"/>
    <x v="227"/>
    <n v="12"/>
  </r>
  <r>
    <x v="12"/>
    <x v="25"/>
    <x v="188"/>
    <n v="1"/>
  </r>
  <r>
    <x v="12"/>
    <x v="25"/>
    <x v="119"/>
    <n v="2"/>
  </r>
  <r>
    <x v="12"/>
    <x v="26"/>
    <x v="123"/>
    <n v="1"/>
  </r>
  <r>
    <x v="12"/>
    <x v="26"/>
    <x v="205"/>
    <n v="2"/>
  </r>
  <r>
    <x v="12"/>
    <x v="26"/>
    <x v="59"/>
    <n v="3"/>
  </r>
  <r>
    <x v="12"/>
    <x v="26"/>
    <x v="120"/>
    <n v="5"/>
  </r>
  <r>
    <x v="12"/>
    <x v="27"/>
    <x v="121"/>
    <n v="21"/>
  </r>
  <r>
    <x v="12"/>
    <x v="27"/>
    <x v="0"/>
    <n v="23"/>
  </r>
  <r>
    <x v="12"/>
    <x v="27"/>
    <x v="122"/>
    <n v="253"/>
  </r>
  <r>
    <x v="12"/>
    <x v="27"/>
    <x v="123"/>
    <n v="588"/>
  </r>
  <r>
    <x v="12"/>
    <x v="27"/>
    <x v="124"/>
    <n v="2190"/>
  </r>
  <r>
    <x v="12"/>
    <x v="27"/>
    <x v="125"/>
    <n v="8142"/>
  </r>
  <r>
    <x v="12"/>
    <x v="28"/>
    <x v="54"/>
    <n v="115"/>
  </r>
  <r>
    <x v="12"/>
    <x v="29"/>
    <x v="251"/>
    <n v="1"/>
  </r>
  <r>
    <x v="12"/>
    <x v="29"/>
    <x v="140"/>
    <n v="2"/>
  </r>
  <r>
    <x v="12"/>
    <x v="29"/>
    <x v="240"/>
    <n v="2"/>
  </r>
  <r>
    <x v="12"/>
    <x v="29"/>
    <x v="130"/>
    <n v="4"/>
  </r>
  <r>
    <x v="12"/>
    <x v="29"/>
    <x v="112"/>
    <n v="6"/>
  </r>
  <r>
    <x v="12"/>
    <x v="29"/>
    <x v="131"/>
    <n v="9"/>
  </r>
  <r>
    <x v="12"/>
    <x v="29"/>
    <x v="129"/>
    <n v="10"/>
  </r>
  <r>
    <x v="12"/>
    <x v="29"/>
    <x v="128"/>
    <n v="12"/>
  </r>
  <r>
    <x v="12"/>
    <x v="30"/>
    <x v="59"/>
    <n v="2"/>
  </r>
  <r>
    <x v="12"/>
    <x v="31"/>
    <x v="0"/>
    <n v="3"/>
  </r>
  <r>
    <x v="12"/>
    <x v="31"/>
    <x v="132"/>
    <n v="19"/>
  </r>
  <r>
    <x v="12"/>
    <x v="31"/>
    <x v="133"/>
    <n v="78"/>
  </r>
  <r>
    <x v="12"/>
    <x v="31"/>
    <x v="134"/>
    <n v="84"/>
  </r>
  <r>
    <x v="12"/>
    <x v="31"/>
    <x v="135"/>
    <n v="4234"/>
  </r>
  <r>
    <x v="12"/>
    <x v="47"/>
    <x v="278"/>
    <n v="1"/>
  </r>
  <r>
    <x v="12"/>
    <x v="47"/>
    <x v="215"/>
    <n v="1"/>
  </r>
  <r>
    <x v="12"/>
    <x v="32"/>
    <x v="216"/>
    <n v="1"/>
  </r>
  <r>
    <x v="12"/>
    <x v="32"/>
    <x v="35"/>
    <n v="1"/>
  </r>
  <r>
    <x v="12"/>
    <x v="32"/>
    <x v="137"/>
    <n v="1"/>
  </r>
  <r>
    <x v="12"/>
    <x v="32"/>
    <x v="138"/>
    <n v="114"/>
  </r>
  <r>
    <x v="12"/>
    <x v="33"/>
    <x v="142"/>
    <n v="1"/>
  </r>
  <r>
    <x v="12"/>
    <x v="33"/>
    <x v="191"/>
    <n v="4"/>
  </r>
  <r>
    <x v="12"/>
    <x v="33"/>
    <x v="140"/>
    <n v="14"/>
  </r>
  <r>
    <x v="12"/>
    <x v="33"/>
    <x v="141"/>
    <n v="14"/>
  </r>
  <r>
    <x v="12"/>
    <x v="34"/>
    <x v="143"/>
    <n v="1"/>
  </r>
  <r>
    <x v="12"/>
    <x v="34"/>
    <x v="0"/>
    <n v="2"/>
  </r>
  <r>
    <x v="12"/>
    <x v="34"/>
    <x v="144"/>
    <n v="8"/>
  </r>
  <r>
    <x v="12"/>
    <x v="35"/>
    <x v="49"/>
    <n v="1"/>
  </r>
  <r>
    <x v="12"/>
    <x v="35"/>
    <x v="193"/>
    <n v="1"/>
  </r>
  <r>
    <x v="12"/>
    <x v="35"/>
    <x v="0"/>
    <n v="2"/>
  </r>
  <r>
    <x v="12"/>
    <x v="35"/>
    <x v="145"/>
    <n v="6"/>
  </r>
  <r>
    <x v="12"/>
    <x v="35"/>
    <x v="105"/>
    <n v="9"/>
  </r>
  <r>
    <x v="12"/>
    <x v="35"/>
    <x v="146"/>
    <n v="16"/>
  </r>
  <r>
    <x v="12"/>
    <x v="35"/>
    <x v="147"/>
    <n v="18"/>
  </r>
  <r>
    <x v="12"/>
    <x v="35"/>
    <x v="148"/>
    <n v="22"/>
  </r>
  <r>
    <x v="12"/>
    <x v="35"/>
    <x v="149"/>
    <n v="73"/>
  </r>
  <r>
    <x v="12"/>
    <x v="35"/>
    <x v="150"/>
    <n v="143"/>
  </r>
  <r>
    <x v="12"/>
    <x v="35"/>
    <x v="151"/>
    <n v="440"/>
  </r>
  <r>
    <x v="12"/>
    <x v="36"/>
    <x v="49"/>
    <n v="7"/>
  </r>
  <r>
    <x v="12"/>
    <x v="36"/>
    <x v="0"/>
    <n v="12"/>
  </r>
  <r>
    <x v="12"/>
    <x v="36"/>
    <x v="152"/>
    <n v="62"/>
  </r>
  <r>
    <x v="12"/>
    <x v="36"/>
    <x v="153"/>
    <n v="221"/>
  </r>
  <r>
    <x v="12"/>
    <x v="36"/>
    <x v="154"/>
    <n v="415"/>
  </r>
  <r>
    <x v="12"/>
    <x v="36"/>
    <x v="155"/>
    <n v="512"/>
  </r>
  <r>
    <x v="12"/>
    <x v="36"/>
    <x v="156"/>
    <n v="3183"/>
  </r>
  <r>
    <x v="12"/>
    <x v="37"/>
    <x v="268"/>
    <n v="1"/>
  </r>
  <r>
    <x v="12"/>
    <x v="38"/>
    <x v="0"/>
    <n v="3"/>
  </r>
  <r>
    <x v="12"/>
    <x v="38"/>
    <x v="162"/>
    <n v="3"/>
  </r>
  <r>
    <x v="12"/>
    <x v="38"/>
    <x v="160"/>
    <n v="12"/>
  </r>
  <r>
    <x v="12"/>
    <x v="38"/>
    <x v="47"/>
    <n v="19"/>
  </r>
  <r>
    <x v="12"/>
    <x v="38"/>
    <x v="35"/>
    <n v="21"/>
  </r>
  <r>
    <x v="12"/>
    <x v="38"/>
    <x v="161"/>
    <n v="34"/>
  </r>
  <r>
    <x v="12"/>
    <x v="38"/>
    <x v="163"/>
    <n v="294"/>
  </r>
  <r>
    <x v="12"/>
    <x v="39"/>
    <x v="0"/>
    <n v="4"/>
  </r>
  <r>
    <x v="12"/>
    <x v="39"/>
    <x v="164"/>
    <n v="44"/>
  </r>
  <r>
    <x v="12"/>
    <x v="39"/>
    <x v="196"/>
    <n v="47"/>
  </r>
  <r>
    <x v="12"/>
    <x v="39"/>
    <x v="195"/>
    <n v="66"/>
  </r>
  <r>
    <x v="12"/>
    <x v="39"/>
    <x v="198"/>
    <n v="75"/>
  </r>
  <r>
    <x v="12"/>
    <x v="39"/>
    <x v="197"/>
    <n v="100"/>
  </r>
  <r>
    <x v="12"/>
    <x v="39"/>
    <x v="199"/>
    <n v="241"/>
  </r>
  <r>
    <x v="12"/>
    <x v="39"/>
    <x v="31"/>
    <n v="274"/>
  </r>
  <r>
    <x v="12"/>
    <x v="39"/>
    <x v="59"/>
    <n v="330"/>
  </r>
  <r>
    <x v="12"/>
    <x v="40"/>
    <x v="170"/>
    <n v="3"/>
  </r>
  <r>
    <x v="12"/>
    <x v="40"/>
    <x v="172"/>
    <n v="66"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  <r>
    <x v="13"/>
    <x v="55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O402" firstHeaderRow="1" firstDataRow="2" firstDataCol="1"/>
  <pivotFields count="4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 sortType="descending">
      <items count="62">
        <item x="54"/>
        <item x="0"/>
        <item x="52"/>
        <item x="48"/>
        <item sd="0" x="1"/>
        <item x="2"/>
        <item x="41"/>
        <item x="3"/>
        <item m="1" x="60"/>
        <item x="4"/>
        <item x="53"/>
        <item x="5"/>
        <item x="6"/>
        <item x="7"/>
        <item x="8"/>
        <item x="9"/>
        <item x="46"/>
        <item x="10"/>
        <item x="49"/>
        <item x="11"/>
        <item x="12"/>
        <item x="13"/>
        <item x="14"/>
        <item x="42"/>
        <item x="15"/>
        <item x="16"/>
        <item x="17"/>
        <item x="44"/>
        <item m="1" x="59"/>
        <item x="18"/>
        <item x="19"/>
        <item x="20"/>
        <item x="50"/>
        <item x="21"/>
        <item x="22"/>
        <item x="23"/>
        <item m="1" x="57"/>
        <item x="24"/>
        <item m="1" x="58"/>
        <item x="51"/>
        <item m="1" x="56"/>
        <item x="25"/>
        <item x="26"/>
        <item x="27"/>
        <item x="43"/>
        <item x="45"/>
        <item x="28"/>
        <item x="29"/>
        <item x="30"/>
        <item x="31"/>
        <item x="47"/>
        <item x="32"/>
        <item x="33"/>
        <item x="34"/>
        <item x="35"/>
        <item x="36"/>
        <item x="37"/>
        <item x="38"/>
        <item x="39"/>
        <item x="40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56">
        <item x="196"/>
        <item x="15"/>
        <item m="1" x="281"/>
        <item x="106"/>
        <item x="87"/>
        <item x="49"/>
        <item x="10"/>
        <item m="1" x="339"/>
        <item x="137"/>
        <item x="19"/>
        <item x="27"/>
        <item x="113"/>
        <item x="110"/>
        <item x="229"/>
        <item x="101"/>
        <item x="84"/>
        <item x="185"/>
        <item x="201"/>
        <item m="1" x="340"/>
        <item x="80"/>
        <item m="1" x="341"/>
        <item x="129"/>
        <item x="114"/>
        <item x="16"/>
        <item x="5"/>
        <item x="99"/>
        <item m="1" x="279"/>
        <item m="1" x="317"/>
        <item x="108"/>
        <item m="1" x="329"/>
        <item x="12"/>
        <item x="67"/>
        <item x="97"/>
        <item x="47"/>
        <item x="182"/>
        <item x="48"/>
        <item x="223"/>
        <item m="1" x="310"/>
        <item x="40"/>
        <item x="94"/>
        <item x="256"/>
        <item x="85"/>
        <item m="1" x="334"/>
        <item x="95"/>
        <item x="224"/>
        <item x="166"/>
        <item m="1" x="327"/>
        <item m="1" x="295"/>
        <item m="1" x="320"/>
        <item m="1" x="352"/>
        <item x="237"/>
        <item m="1" x="293"/>
        <item x="190"/>
        <item x="209"/>
        <item m="1" x="298"/>
        <item x="179"/>
        <item x="210"/>
        <item x="252"/>
        <item x="181"/>
        <item x="178"/>
        <item x="52"/>
        <item m="1" x="326"/>
        <item m="1" x="296"/>
        <item x="253"/>
        <item x="45"/>
        <item x="266"/>
        <item m="1" x="313"/>
        <item x="74"/>
        <item x="139"/>
        <item m="1" x="353"/>
        <item m="1" x="346"/>
        <item x="158"/>
        <item x="22"/>
        <item x="4"/>
        <item x="172"/>
        <item m="1" x="291"/>
        <item x="58"/>
        <item m="1" x="289"/>
        <item x="93"/>
        <item x="50"/>
        <item x="278"/>
        <item x="188"/>
        <item x="241"/>
        <item m="1" x="354"/>
        <item x="157"/>
        <item x="267"/>
        <item x="119"/>
        <item x="271"/>
        <item x="20"/>
        <item x="24"/>
        <item x="143"/>
        <item x="63"/>
        <item x="56"/>
        <item m="1" x="297"/>
        <item x="128"/>
        <item x="25"/>
        <item m="1" x="302"/>
        <item m="1" x="303"/>
        <item x="183"/>
        <item x="276"/>
        <item x="243"/>
        <item m="1" x="351"/>
        <item x="277"/>
        <item x="189"/>
        <item m="1" x="286"/>
        <item x="184"/>
        <item x="175"/>
        <item x="249"/>
        <item m="1" x="309"/>
        <item x="28"/>
        <item x="173"/>
        <item m="1" x="349"/>
        <item x="75"/>
        <item x="105"/>
        <item x="212"/>
        <item x="66"/>
        <item x="62"/>
        <item x="44"/>
        <item x="68"/>
        <item x="46"/>
        <item x="73"/>
        <item m="1" x="280"/>
        <item x="109"/>
        <item x="23"/>
        <item m="1" x="284"/>
        <item x="133"/>
        <item x="154"/>
        <item x="88"/>
        <item x="131"/>
        <item x="202"/>
        <item x="34"/>
        <item x="59"/>
        <item x="141"/>
        <item x="163"/>
        <item x="136"/>
        <item m="1" x="333"/>
        <item m="1" x="324"/>
        <item x="60"/>
        <item x="79"/>
        <item x="42"/>
        <item x="138"/>
        <item x="1"/>
        <item x="167"/>
        <item x="216"/>
        <item x="255"/>
        <item x="77"/>
        <item x="244"/>
        <item x="78"/>
        <item m="1" x="343"/>
        <item x="248"/>
        <item m="1" x="328"/>
        <item x="51"/>
        <item x="159"/>
        <item x="36"/>
        <item x="130"/>
        <item x="29"/>
        <item x="83"/>
        <item x="82"/>
        <item x="86"/>
        <item m="1" x="308"/>
        <item x="232"/>
        <item m="1" x="292"/>
        <item x="264"/>
        <item m="1" x="338"/>
        <item m="1" x="332"/>
        <item x="89"/>
        <item x="57"/>
        <item x="76"/>
        <item x="206"/>
        <item x="272"/>
        <item x="30"/>
        <item x="112"/>
        <item x="98"/>
        <item x="207"/>
        <item x="14"/>
        <item x="269"/>
        <item x="132"/>
        <item x="227"/>
        <item x="194"/>
        <item x="221"/>
        <item x="217"/>
        <item m="1" x="325"/>
        <item m="1" x="337"/>
        <item x="268"/>
        <item x="234"/>
        <item x="171"/>
        <item m="1" x="331"/>
        <item x="218"/>
        <item x="7"/>
        <item m="1" x="318"/>
        <item x="265"/>
        <item x="273"/>
        <item x="274"/>
        <item m="1" x="315"/>
        <item x="263"/>
        <item x="200"/>
        <item m="1" x="287"/>
        <item m="1" x="282"/>
        <item m="1" x="323"/>
        <item x="180"/>
        <item x="61"/>
        <item x="35"/>
        <item x="153"/>
        <item x="6"/>
        <item x="236"/>
        <item m="1" x="283"/>
        <item x="134"/>
        <item x="122"/>
        <item x="168"/>
        <item x="198"/>
        <item x="222"/>
        <item x="140"/>
        <item x="100"/>
        <item x="92"/>
        <item m="1" x="285"/>
        <item m="1" x="312"/>
        <item x="2"/>
        <item x="53"/>
        <item x="8"/>
        <item x="242"/>
        <item x="90"/>
        <item x="164"/>
        <item x="31"/>
        <item x="151"/>
        <item x="142"/>
        <item x="127"/>
        <item x="116"/>
        <item x="150"/>
        <item x="72"/>
        <item x="111"/>
        <item x="155"/>
        <item x="156"/>
        <item m="1" x="345"/>
        <item x="115"/>
        <item x="135"/>
        <item m="1" x="347"/>
        <item m="1" x="322"/>
        <item m="1" x="294"/>
        <item x="69"/>
        <item x="204"/>
        <item x="239"/>
        <item x="226"/>
        <item x="225"/>
        <item m="1" x="350"/>
        <item x="186"/>
        <item x="118"/>
        <item x="117"/>
        <item x="187"/>
        <item x="96"/>
        <item x="160"/>
        <item x="152"/>
        <item x="149"/>
        <item x="104"/>
        <item x="71"/>
        <item x="21"/>
        <item x="41"/>
        <item x="102"/>
        <item x="203"/>
        <item x="43"/>
        <item x="123"/>
        <item m="1" x="335"/>
        <item x="270"/>
        <item x="26"/>
        <item x="125"/>
        <item x="245"/>
        <item x="205"/>
        <item x="250"/>
        <item x="124"/>
        <item x="121"/>
        <item x="120"/>
        <item x="259"/>
        <item x="9"/>
        <item x="38"/>
        <item x="65"/>
        <item x="70"/>
        <item x="231"/>
        <item x="145"/>
        <item x="146"/>
        <item x="148"/>
        <item x="147"/>
        <item x="192"/>
        <item x="193"/>
        <item x="262"/>
        <item x="233"/>
        <item x="39"/>
        <item x="103"/>
        <item m="1" x="316"/>
        <item x="228"/>
        <item x="254"/>
        <item m="1" x="314"/>
        <item m="1" x="300"/>
        <item x="195"/>
        <item m="1" x="342"/>
        <item x="275"/>
        <item x="235"/>
        <item x="176"/>
        <item x="18"/>
        <item x="177"/>
        <item x="17"/>
        <item m="1" x="336"/>
        <item x="220"/>
        <item x="91"/>
        <item m="1" x="305"/>
        <item m="1" x="344"/>
        <item m="1" x="311"/>
        <item x="261"/>
        <item x="11"/>
        <item x="54"/>
        <item m="1" x="306"/>
        <item x="55"/>
        <item x="162"/>
        <item x="64"/>
        <item x="37"/>
        <item m="1" x="290"/>
        <item x="170"/>
        <item m="1" x="304"/>
        <item x="174"/>
        <item x="13"/>
        <item x="32"/>
        <item m="1" x="330"/>
        <item x="230"/>
        <item x="240"/>
        <item x="257"/>
        <item x="219"/>
        <item m="1" x="319"/>
        <item x="246"/>
        <item x="247"/>
        <item x="251"/>
        <item x="197"/>
        <item x="169"/>
        <item x="3"/>
        <item m="1" x="307"/>
        <item m="1" x="288"/>
        <item x="191"/>
        <item m="1" x="301"/>
        <item m="1" x="299"/>
        <item x="214"/>
        <item x="215"/>
        <item m="1" x="348"/>
        <item x="238"/>
        <item x="107"/>
        <item x="258"/>
        <item x="33"/>
        <item x="144"/>
        <item x="213"/>
        <item x="161"/>
        <item x="260"/>
        <item x="81"/>
        <item m="1" x="321"/>
        <item x="165"/>
        <item x="199"/>
        <item x="211"/>
        <item x="126"/>
        <item x="20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2"/>
  </rowFields>
  <rowItems count="398">
    <i>
      <x v="30"/>
    </i>
    <i r="1">
      <x v="14"/>
    </i>
    <i r="1">
      <x v="212"/>
    </i>
    <i r="1">
      <x v="25"/>
    </i>
    <i r="1">
      <x v="172"/>
    </i>
    <i r="1">
      <x v="32"/>
    </i>
    <i r="1">
      <x v="43"/>
    </i>
    <i r="1">
      <x v="248"/>
    </i>
    <i r="1">
      <x v="39"/>
    </i>
    <i r="1">
      <x v="78"/>
    </i>
    <i r="1">
      <x v="354"/>
    </i>
    <i r="1">
      <x v="213"/>
    </i>
    <i r="1">
      <x v="301"/>
    </i>
    <i r="1">
      <x v="210"/>
    </i>
    <i r="1">
      <x v="113"/>
    </i>
    <i r="1">
      <x v="220"/>
    </i>
    <i>
      <x v="35"/>
    </i>
    <i r="1">
      <x v="226"/>
    </i>
    <i r="1">
      <x v="233"/>
    </i>
    <i r="1">
      <x v="220"/>
    </i>
    <i r="1">
      <x v="22"/>
    </i>
    <i r="1">
      <x v="11"/>
    </i>
    <i r="1">
      <x v="171"/>
    </i>
    <i r="1">
      <x v="229"/>
    </i>
    <i r="1">
      <x v="12"/>
    </i>
    <i r="1">
      <x v="122"/>
    </i>
    <i r="1">
      <x v="354"/>
    </i>
    <i r="1">
      <x v="28"/>
    </i>
    <i r="1">
      <x v="340"/>
    </i>
    <i r="1">
      <x v="4"/>
    </i>
    <i r="1">
      <x v="344"/>
    </i>
    <i>
      <x v="7"/>
    </i>
    <i r="1">
      <x v="119"/>
    </i>
    <i r="1">
      <x v="64"/>
    </i>
    <i r="1">
      <x v="117"/>
    </i>
    <i r="1">
      <x v="258"/>
    </i>
    <i r="1">
      <x v="139"/>
    </i>
    <i r="1">
      <x v="255"/>
    </i>
    <i r="1">
      <x v="284"/>
    </i>
    <i r="1">
      <x v="38"/>
    </i>
    <i r="1">
      <x v="354"/>
    </i>
    <i r="1">
      <x v="272"/>
    </i>
    <i r="1">
      <x v="187"/>
    </i>
    <i r="1">
      <x v="226"/>
    </i>
    <i r="1">
      <x v="201"/>
    </i>
    <i>
      <x v="43"/>
    </i>
    <i r="1">
      <x v="263"/>
    </i>
    <i r="1">
      <x v="267"/>
    </i>
    <i r="1">
      <x v="207"/>
    </i>
    <i r="1">
      <x v="259"/>
    </i>
    <i r="1">
      <x v="354"/>
    </i>
    <i r="1">
      <x v="268"/>
    </i>
    <i>
      <x v="24"/>
    </i>
    <i r="1">
      <x v="158"/>
    </i>
    <i r="1">
      <x v="41"/>
    </i>
    <i r="1">
      <x v="15"/>
    </i>
    <i r="1">
      <x v="156"/>
    </i>
    <i r="1">
      <x v="157"/>
    </i>
    <i r="1">
      <x v="347"/>
    </i>
    <i r="1">
      <x v="131"/>
    </i>
    <i r="1">
      <x v="354"/>
    </i>
    <i r="1">
      <x v="19"/>
    </i>
    <i r="1">
      <x v="16"/>
    </i>
    <i>
      <x v="4"/>
    </i>
    <i>
      <x v="49"/>
    </i>
    <i r="1">
      <x v="234"/>
    </i>
    <i r="1">
      <x v="206"/>
    </i>
    <i r="1">
      <x v="125"/>
    </i>
    <i r="1">
      <x v="176"/>
    </i>
    <i r="1">
      <x v="354"/>
    </i>
    <i>
      <x v="17"/>
    </i>
    <i r="1">
      <x v="76"/>
    </i>
    <i r="1">
      <x v="166"/>
    </i>
    <i r="1">
      <x v="92"/>
    </i>
    <i r="1">
      <x v="309"/>
    </i>
    <i r="1">
      <x v="354"/>
    </i>
    <i r="1">
      <x v="158"/>
    </i>
    <i r="1">
      <x v="171"/>
    </i>
    <i>
      <x v="55"/>
    </i>
    <i r="1">
      <x v="231"/>
    </i>
    <i r="1">
      <x v="230"/>
    </i>
    <i r="1">
      <x v="126"/>
    </i>
    <i r="1">
      <x v="202"/>
    </i>
    <i r="1">
      <x v="250"/>
    </i>
    <i r="1">
      <x v="354"/>
    </i>
    <i r="1">
      <x v="5"/>
    </i>
    <i>
      <x v="5"/>
    </i>
    <i r="1">
      <x v="312"/>
    </i>
    <i r="1">
      <x v="153"/>
    </i>
    <i r="1">
      <x v="201"/>
    </i>
    <i r="1">
      <x v="130"/>
    </i>
    <i r="1">
      <x v="342"/>
    </i>
    <i r="1">
      <x v="318"/>
    </i>
    <i r="1">
      <x v="222"/>
    </i>
    <i r="1">
      <x v="170"/>
    </i>
    <i r="1">
      <x v="155"/>
    </i>
    <i r="1">
      <x v="109"/>
    </i>
    <i r="1">
      <x v="89"/>
    </i>
    <i r="1">
      <x v="95"/>
    </i>
    <i r="1">
      <x v="262"/>
    </i>
    <i r="1">
      <x v="10"/>
    </i>
    <i r="1">
      <x v="123"/>
    </i>
    <i r="1">
      <x v="354"/>
    </i>
    <i r="1">
      <x v="72"/>
    </i>
    <i r="1">
      <x v="9"/>
    </i>
    <i r="1">
      <x v="254"/>
    </i>
    <i r="1">
      <x v="88"/>
    </i>
    <i r="1">
      <x v="156"/>
    </i>
    <i r="1">
      <x v="59"/>
    </i>
    <i r="1">
      <x v="353"/>
    </i>
    <i r="1">
      <x v="100"/>
    </i>
    <i>
      <x v="20"/>
    </i>
    <i r="1">
      <x v="118"/>
    </i>
    <i r="1">
      <x v="31"/>
    </i>
    <i r="1">
      <x v="115"/>
    </i>
    <i r="1">
      <x v="273"/>
    </i>
    <i r="1">
      <x v="311"/>
    </i>
    <i r="1">
      <x v="254"/>
    </i>
    <i r="1">
      <x v="116"/>
    </i>
    <i r="1">
      <x v="91"/>
    </i>
    <i r="1">
      <x v="200"/>
    </i>
    <i r="1">
      <x v="137"/>
    </i>
    <i r="1">
      <x v="354"/>
    </i>
    <i r="1">
      <x v="114"/>
    </i>
    <i>
      <x v="58"/>
    </i>
    <i r="1">
      <x v="131"/>
    </i>
    <i r="1">
      <x v="222"/>
    </i>
    <i r="1">
      <x v="350"/>
    </i>
    <i r="1">
      <x v="209"/>
    </i>
    <i r="1">
      <x v="328"/>
    </i>
    <i r="1">
      <x v="221"/>
    </i>
    <i r="1">
      <x/>
    </i>
    <i r="1">
      <x v="291"/>
    </i>
    <i r="1">
      <x v="113"/>
    </i>
    <i r="1">
      <x v="329"/>
    </i>
    <i r="1">
      <x v="208"/>
    </i>
    <i r="1">
      <x v="142"/>
    </i>
    <i r="1">
      <x v="354"/>
    </i>
    <i r="1">
      <x v="45"/>
    </i>
    <i r="1">
      <x v="349"/>
    </i>
    <i>
      <x v="21"/>
    </i>
    <i r="1">
      <x v="167"/>
    </i>
    <i r="1">
      <x v="112"/>
    </i>
    <i r="1">
      <x v="67"/>
    </i>
    <i r="1">
      <x v="228"/>
    </i>
    <i r="1">
      <x v="120"/>
    </i>
    <i r="1">
      <x v="238"/>
    </i>
    <i r="1">
      <x v="253"/>
    </i>
    <i r="1">
      <x v="200"/>
    </i>
    <i r="1">
      <x v="274"/>
    </i>
    <i r="1">
      <x v="354"/>
    </i>
    <i>
      <x v="57"/>
    </i>
    <i r="1">
      <x v="133"/>
    </i>
    <i r="1">
      <x v="310"/>
    </i>
    <i r="1">
      <x v="345"/>
    </i>
    <i r="1">
      <x v="33"/>
    </i>
    <i r="1">
      <x v="201"/>
    </i>
    <i r="1">
      <x v="249"/>
    </i>
    <i r="1">
      <x v="178"/>
    </i>
    <i r="1">
      <x v="354"/>
    </i>
    <i r="1">
      <x v="152"/>
    </i>
    <i r="1">
      <x v="71"/>
    </i>
    <i>
      <x v="54"/>
    </i>
    <i r="1">
      <x v="223"/>
    </i>
    <i r="1">
      <x v="227"/>
    </i>
    <i r="1">
      <x v="251"/>
    </i>
    <i r="1">
      <x v="278"/>
    </i>
    <i r="1">
      <x v="279"/>
    </i>
    <i r="1">
      <x v="113"/>
    </i>
    <i r="1">
      <x v="277"/>
    </i>
    <i r="1">
      <x v="276"/>
    </i>
    <i r="1">
      <x v="5"/>
    </i>
    <i r="1">
      <x v="354"/>
    </i>
    <i r="1">
      <x v="281"/>
    </i>
    <i r="1">
      <x v="280"/>
    </i>
    <i>
      <x v="29"/>
    </i>
    <i r="1">
      <x v="5"/>
    </i>
    <i r="1">
      <x v="201"/>
    </i>
    <i r="1">
      <x v="165"/>
    </i>
    <i r="1">
      <x v="127"/>
    </i>
    <i r="1">
      <x v="354"/>
    </i>
    <i r="1">
      <x v="4"/>
    </i>
    <i r="1">
      <x v="179"/>
    </i>
    <i r="1">
      <x v="65"/>
    </i>
    <i>
      <x v="37"/>
    </i>
    <i r="1">
      <x v="245"/>
    </i>
    <i r="1">
      <x v="246"/>
    </i>
    <i r="1">
      <x v="247"/>
    </i>
    <i r="1">
      <x v="244"/>
    </i>
    <i r="1">
      <x v="239"/>
    </i>
    <i r="1">
      <x v="240"/>
    </i>
    <i r="1">
      <x v="241"/>
    </i>
    <i r="1">
      <x v="242"/>
    </i>
    <i>
      <x v="46"/>
    </i>
    <i r="1">
      <x v="307"/>
    </i>
    <i>
      <x v="1"/>
    </i>
    <i r="1">
      <x v="141"/>
    </i>
    <i r="1">
      <x v="187"/>
    </i>
    <i r="1">
      <x v="354"/>
    </i>
    <i r="1">
      <x v="110"/>
    </i>
    <i r="1">
      <x v="316"/>
    </i>
    <i r="1">
      <x v="103"/>
    </i>
    <i r="1">
      <x v="346"/>
    </i>
    <i r="1">
      <x v="160"/>
    </i>
    <i>
      <x v="59"/>
    </i>
    <i r="1">
      <x v="74"/>
    </i>
    <i r="1">
      <x v="314"/>
    </i>
    <i r="1">
      <x v="185"/>
    </i>
    <i r="1">
      <x v="354"/>
    </i>
    <i>
      <x v="47"/>
    </i>
    <i r="1">
      <x v="128"/>
    </i>
    <i r="1">
      <x v="94"/>
    </i>
    <i r="1">
      <x v="154"/>
    </i>
    <i r="1">
      <x v="21"/>
    </i>
    <i r="1">
      <x v="171"/>
    </i>
    <i r="1">
      <x v="168"/>
    </i>
    <i r="1">
      <x v="211"/>
    </i>
    <i r="1">
      <x v="225"/>
    </i>
    <i r="1">
      <x v="354"/>
    </i>
    <i r="1">
      <x v="201"/>
    </i>
    <i r="1">
      <x v="321"/>
    </i>
    <i r="1">
      <x v="352"/>
    </i>
    <i r="1">
      <x v="336"/>
    </i>
    <i r="1">
      <x v="325"/>
    </i>
    <i r="1">
      <x v="327"/>
    </i>
    <i r="1">
      <x v="326"/>
    </i>
    <i r="1">
      <x v="323"/>
    </i>
    <i r="1">
      <x v="270"/>
    </i>
    <i r="1">
      <x v="341"/>
    </i>
    <i r="1">
      <x v="52"/>
    </i>
    <i r="1">
      <x v="322"/>
    </i>
    <i>
      <x v="51"/>
    </i>
    <i r="1">
      <x v="140"/>
    </i>
    <i r="1">
      <x v="8"/>
    </i>
    <i r="1">
      <x v="201"/>
    </i>
    <i r="1">
      <x v="134"/>
    </i>
    <i r="1">
      <x v="143"/>
    </i>
    <i r="1">
      <x v="354"/>
    </i>
    <i>
      <x v="31"/>
    </i>
    <i r="1">
      <x v="252"/>
    </i>
    <i r="1">
      <x v="285"/>
    </i>
    <i r="1">
      <x v="354"/>
    </i>
    <i r="1">
      <x v="256"/>
    </i>
    <i r="1">
      <x v="257"/>
    </i>
    <i r="1">
      <x v="36"/>
    </i>
    <i>
      <x v="12"/>
    </i>
    <i r="1">
      <x v="151"/>
    </i>
    <i r="1">
      <x v="201"/>
    </i>
    <i r="1">
      <x v="204"/>
    </i>
    <i r="1">
      <x v="354"/>
    </i>
    <i r="1">
      <x v="79"/>
    </i>
    <i>
      <x v="52"/>
    </i>
    <i r="1">
      <x v="132"/>
    </i>
    <i r="1">
      <x v="211"/>
    </i>
    <i r="1">
      <x v="224"/>
    </i>
    <i r="1">
      <x v="333"/>
    </i>
    <i r="1">
      <x v="52"/>
    </i>
    <i r="1">
      <x v="68"/>
    </i>
    <i r="1">
      <x v="354"/>
    </i>
    <i r="1">
      <x v="275"/>
    </i>
    <i>
      <x v="11"/>
    </i>
    <i r="1">
      <x v="5"/>
    </i>
    <i r="1">
      <x v="35"/>
    </i>
    <i r="1">
      <x v="201"/>
    </i>
    <i r="1">
      <x v="58"/>
    </i>
    <i r="1">
      <x v="195"/>
    </i>
    <i r="1">
      <x v="194"/>
    </i>
    <i r="1">
      <x v="87"/>
    </i>
    <i>
      <x v="33"/>
    </i>
    <i r="1">
      <x v="131"/>
    </i>
    <i r="1">
      <x v="113"/>
    </i>
    <i r="1">
      <x v="339"/>
    </i>
    <i r="1">
      <x v="229"/>
    </i>
    <i r="1">
      <x v="10"/>
    </i>
    <i r="1">
      <x v="40"/>
    </i>
    <i>
      <x v="39"/>
    </i>
    <i r="1">
      <x v="177"/>
    </i>
    <i r="1">
      <x v="287"/>
    </i>
    <i r="1">
      <x v="13"/>
    </i>
    <i r="1">
      <x v="354"/>
    </i>
    <i>
      <x v="53"/>
    </i>
    <i r="1">
      <x v="343"/>
    </i>
    <i r="1">
      <x v="354"/>
    </i>
    <i r="1">
      <x v="90"/>
    </i>
    <i>
      <x v="42"/>
    </i>
    <i r="1">
      <x v="131"/>
    </i>
    <i r="1">
      <x v="269"/>
    </i>
    <i r="1">
      <x v="265"/>
    </i>
    <i r="1">
      <x v="113"/>
    </i>
    <i r="1">
      <x v="266"/>
    </i>
    <i r="1">
      <x v="259"/>
    </i>
    <i r="1">
      <x v="264"/>
    </i>
    <i>
      <x v="13"/>
    </i>
    <i r="1">
      <x v="60"/>
    </i>
    <i r="1">
      <x v="98"/>
    </i>
    <i r="1">
      <x v="201"/>
    </i>
    <i r="1">
      <x v="34"/>
    </i>
    <i r="1">
      <x v="217"/>
    </i>
    <i r="1">
      <x v="63"/>
    </i>
    <i r="1">
      <x v="35"/>
    </i>
    <i r="1">
      <x v="288"/>
    </i>
    <i r="1">
      <x v="354"/>
    </i>
    <i r="1">
      <x v="169"/>
    </i>
    <i r="1">
      <x v="99"/>
    </i>
    <i>
      <x v="22"/>
    </i>
    <i r="1">
      <x v="138"/>
    </i>
    <i r="1">
      <x v="145"/>
    </i>
    <i r="1">
      <x v="147"/>
    </i>
    <i r="1">
      <x v="144"/>
    </i>
    <i r="1">
      <x v="146"/>
    </i>
    <i>
      <x v="41"/>
    </i>
    <i r="1">
      <x v="86"/>
    </i>
    <i r="1">
      <x v="354"/>
    </i>
    <i r="1">
      <x v="81"/>
    </i>
    <i>
      <x v="34"/>
    </i>
    <i r="1">
      <x v="3"/>
    </i>
    <i r="1">
      <x v="354"/>
    </i>
    <i>
      <x v="19"/>
    </i>
    <i r="1">
      <x v="131"/>
    </i>
    <i r="1">
      <x v="113"/>
    </i>
    <i r="1">
      <x v="171"/>
    </i>
    <i r="1">
      <x v="50"/>
    </i>
    <i r="1">
      <x v="129"/>
    </i>
    <i>
      <x v="14"/>
    </i>
    <i r="1">
      <x v="105"/>
    </i>
    <i r="1">
      <x v="201"/>
    </i>
    <i r="1">
      <x v="154"/>
    </i>
    <i r="1">
      <x v="354"/>
    </i>
    <i r="1">
      <x v="17"/>
    </i>
    <i r="1">
      <x v="323"/>
    </i>
    <i r="1">
      <x v="15"/>
    </i>
    <i r="1">
      <x v="149"/>
    </i>
    <i>
      <x v="6"/>
    </i>
    <i r="1">
      <x v="55"/>
    </i>
    <i r="1">
      <x v="113"/>
    </i>
    <i r="1">
      <x v="53"/>
    </i>
    <i r="1">
      <x v="57"/>
    </i>
    <i r="1">
      <x v="56"/>
    </i>
    <i>
      <x v="15"/>
    </i>
    <i r="1">
      <x v="307"/>
    </i>
    <i r="1">
      <x v="354"/>
    </i>
    <i>
      <x v="48"/>
    </i>
    <i r="1">
      <x v="320"/>
    </i>
    <i r="1">
      <x v="131"/>
    </i>
    <i r="1">
      <x v="113"/>
    </i>
    <i r="1">
      <x v="201"/>
    </i>
    <i>
      <x v="25"/>
    </i>
    <i r="1">
      <x v="131"/>
    </i>
    <i r="1">
      <x v="309"/>
    </i>
    <i>
      <x v="16"/>
    </i>
    <i r="1">
      <x v="131"/>
    </i>
    <i r="1">
      <x v="351"/>
    </i>
    <i>
      <x v="27"/>
    </i>
    <i r="1">
      <x v="354"/>
    </i>
    <i r="1">
      <x v="190"/>
    </i>
    <i r="1">
      <x v="192"/>
    </i>
    <i r="1">
      <x v="191"/>
    </i>
    <i>
      <x v="56"/>
    </i>
    <i r="1">
      <x v="354"/>
    </i>
    <i r="1">
      <x v="183"/>
    </i>
    <i r="1">
      <x v="82"/>
    </i>
    <i r="1">
      <x v="84"/>
    </i>
    <i>
      <x v="3"/>
    </i>
    <i r="1">
      <x v="184"/>
    </i>
    <i r="1">
      <x v="180"/>
    </i>
    <i>
      <x v="50"/>
    </i>
    <i r="1">
      <x v="337"/>
    </i>
    <i r="1">
      <x v="85"/>
    </i>
    <i r="1">
      <x v="80"/>
    </i>
    <i>
      <x v="10"/>
    </i>
    <i r="1">
      <x v="165"/>
    </i>
    <i r="1">
      <x v="354"/>
    </i>
    <i>
      <x v="26"/>
    </i>
    <i r="1">
      <x v="131"/>
    </i>
    <i r="1">
      <x v="113"/>
    </i>
    <i>
      <x v="9"/>
    </i>
    <i r="1">
      <x v="199"/>
    </i>
    <i r="1">
      <x v="33"/>
    </i>
    <i r="1">
      <x v="107"/>
    </i>
    <i>
      <x v="18"/>
    </i>
    <i r="1">
      <x v="107"/>
    </i>
    <i r="1">
      <x v="300"/>
    </i>
    <i r="1">
      <x v="113"/>
    </i>
    <i>
      <x v="44"/>
    </i>
    <i r="1">
      <x v="103"/>
    </i>
    <i r="1">
      <x v="162"/>
    </i>
    <i>
      <x v="32"/>
    </i>
    <i r="1">
      <x v="102"/>
    </i>
    <i r="1">
      <x v="44"/>
    </i>
    <i>
      <x v="2"/>
    </i>
    <i r="1">
      <x v="283"/>
    </i>
    <i>
      <x/>
    </i>
    <i r="1">
      <x v="175"/>
    </i>
    <i>
      <x v="45"/>
    </i>
    <i r="1">
      <x v="354"/>
    </i>
    <i>
      <x v="23"/>
    </i>
    <i r="1">
      <x v="113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gent" fld="3" baseField="1" baseItem="0"/>
  </dataFields>
  <formats count="66"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1" count="50">
            <x v="1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4"/>
            <x v="25"/>
            <x v="26"/>
            <x v="27"/>
            <x v="29"/>
            <x v="30"/>
            <x v="31"/>
            <x v="33"/>
            <x v="34"/>
            <x v="35"/>
            <x v="37"/>
            <x v="39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62">
      <pivotArea dataOnly="0" labelOnly="1" fieldPosition="0">
        <references count="1">
          <reference field="1" count="11">
            <x v="0"/>
            <x v="2"/>
            <x v="8"/>
            <x v="23"/>
            <x v="28"/>
            <x v="32"/>
            <x v="36"/>
            <x v="38"/>
            <x v="40"/>
            <x v="45"/>
            <x v="60"/>
          </reference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1" count="1" selected="0">
            <x v="30"/>
          </reference>
          <reference field="2" count="43">
            <x v="4"/>
            <x v="11"/>
            <x v="12"/>
            <x v="14"/>
            <x v="22"/>
            <x v="25"/>
            <x v="28"/>
            <x v="32"/>
            <x v="38"/>
            <x v="39"/>
            <x v="43"/>
            <x v="64"/>
            <x v="78"/>
            <x v="113"/>
            <x v="117"/>
            <x v="119"/>
            <x v="122"/>
            <x v="139"/>
            <x v="162"/>
            <x v="171"/>
            <x v="172"/>
            <x v="187"/>
            <x v="201"/>
            <x v="207"/>
            <x v="210"/>
            <x v="212"/>
            <x v="213"/>
            <x v="220"/>
            <x v="226"/>
            <x v="229"/>
            <x v="233"/>
            <x v="248"/>
            <x v="255"/>
            <x v="258"/>
            <x v="259"/>
            <x v="263"/>
            <x v="267"/>
            <x v="272"/>
            <x v="284"/>
            <x v="301"/>
            <x v="340"/>
            <x v="344"/>
            <x v="354"/>
          </reference>
        </references>
      </pivotArea>
    </format>
    <format dxfId="59">
      <pivotArea dataOnly="0" labelOnly="1" fieldPosition="0">
        <references count="2">
          <reference field="1" count="1" selected="0">
            <x v="43"/>
          </reference>
          <reference field="2" count="49">
            <x v="1"/>
            <x v="2"/>
            <x v="6"/>
            <x v="14"/>
            <x v="15"/>
            <x v="16"/>
            <x v="19"/>
            <x v="23"/>
            <x v="24"/>
            <x v="30"/>
            <x v="41"/>
            <x v="73"/>
            <x v="106"/>
            <x v="113"/>
            <x v="119"/>
            <x v="125"/>
            <x v="131"/>
            <x v="156"/>
            <x v="157"/>
            <x v="158"/>
            <x v="162"/>
            <x v="173"/>
            <x v="174"/>
            <x v="176"/>
            <x v="188"/>
            <x v="203"/>
            <x v="206"/>
            <x v="214"/>
            <x v="215"/>
            <x v="216"/>
            <x v="218"/>
            <x v="219"/>
            <x v="234"/>
            <x v="261"/>
            <x v="268"/>
            <x v="271"/>
            <x v="282"/>
            <x v="293"/>
            <x v="294"/>
            <x v="295"/>
            <x v="296"/>
            <x v="297"/>
            <x v="298"/>
            <x v="305"/>
            <x v="306"/>
            <x v="317"/>
            <x v="330"/>
            <x v="347"/>
            <x v="354"/>
          </reference>
        </references>
      </pivotArea>
    </format>
    <format dxfId="58">
      <pivotArea dataOnly="0" labelOnly="1" fieldPosition="0">
        <references count="2">
          <reference field="1" count="1" selected="0">
            <x v="49"/>
          </reference>
          <reference field="2" count="46">
            <x v="5"/>
            <x v="9"/>
            <x v="10"/>
            <x v="31"/>
            <x v="44"/>
            <x v="59"/>
            <x v="72"/>
            <x v="76"/>
            <x v="88"/>
            <x v="89"/>
            <x v="91"/>
            <x v="92"/>
            <x v="95"/>
            <x v="100"/>
            <x v="101"/>
            <x v="109"/>
            <x v="115"/>
            <x v="116"/>
            <x v="118"/>
            <x v="123"/>
            <x v="126"/>
            <x v="130"/>
            <x v="153"/>
            <x v="155"/>
            <x v="156"/>
            <x v="158"/>
            <x v="166"/>
            <x v="170"/>
            <x v="171"/>
            <x v="200"/>
            <x v="201"/>
            <x v="202"/>
            <x v="222"/>
            <x v="230"/>
            <x v="231"/>
            <x v="250"/>
            <x v="254"/>
            <x v="262"/>
            <x v="273"/>
            <x v="309"/>
            <x v="311"/>
            <x v="312"/>
            <x v="318"/>
            <x v="342"/>
            <x v="353"/>
            <x v="354"/>
          </reference>
        </references>
      </pivotArea>
    </format>
    <format dxfId="57">
      <pivotArea dataOnly="0" labelOnly="1" fieldPosition="0">
        <references count="2">
          <reference field="1" count="1" selected="0">
            <x v="20"/>
          </reference>
          <reference field="2" count="45">
            <x v="0"/>
            <x v="5"/>
            <x v="33"/>
            <x v="45"/>
            <x v="67"/>
            <x v="71"/>
            <x v="112"/>
            <x v="113"/>
            <x v="114"/>
            <x v="120"/>
            <x v="131"/>
            <x v="133"/>
            <x v="137"/>
            <x v="142"/>
            <x v="152"/>
            <x v="167"/>
            <x v="178"/>
            <x v="200"/>
            <x v="201"/>
            <x v="208"/>
            <x v="209"/>
            <x v="221"/>
            <x v="222"/>
            <x v="223"/>
            <x v="227"/>
            <x v="228"/>
            <x v="238"/>
            <x v="249"/>
            <x v="251"/>
            <x v="253"/>
            <x v="274"/>
            <x v="276"/>
            <x v="277"/>
            <x v="278"/>
            <x v="279"/>
            <x v="280"/>
            <x v="281"/>
            <x v="291"/>
            <x v="310"/>
            <x v="328"/>
            <x v="329"/>
            <x v="345"/>
            <x v="349"/>
            <x v="350"/>
            <x v="354"/>
          </reference>
        </references>
      </pivotArea>
    </format>
    <format dxfId="56">
      <pivotArea dataOnly="0" labelOnly="1" fieldPosition="0">
        <references count="2">
          <reference field="1" count="1" selected="0">
            <x v="54"/>
          </reference>
          <reference field="2" count="42">
            <x v="4"/>
            <x v="5"/>
            <x v="14"/>
            <x v="21"/>
            <x v="65"/>
            <x v="74"/>
            <x v="75"/>
            <x v="94"/>
            <x v="103"/>
            <x v="108"/>
            <x v="110"/>
            <x v="127"/>
            <x v="128"/>
            <x v="141"/>
            <x v="150"/>
            <x v="154"/>
            <x v="160"/>
            <x v="165"/>
            <x v="168"/>
            <x v="171"/>
            <x v="179"/>
            <x v="185"/>
            <x v="187"/>
            <x v="201"/>
            <x v="211"/>
            <x v="225"/>
            <x v="239"/>
            <x v="240"/>
            <x v="241"/>
            <x v="242"/>
            <x v="243"/>
            <x v="244"/>
            <x v="245"/>
            <x v="246"/>
            <x v="247"/>
            <x v="307"/>
            <x v="314"/>
            <x v="315"/>
            <x v="316"/>
            <x v="321"/>
            <x v="346"/>
            <x v="354"/>
          </reference>
        </references>
      </pivotArea>
    </format>
    <format dxfId="55">
      <pivotArea dataOnly="0" labelOnly="1" fieldPosition="0">
        <references count="2">
          <reference field="1" count="1" selected="0">
            <x v="47"/>
          </reference>
          <reference field="2" count="42">
            <x v="5"/>
            <x v="8"/>
            <x v="27"/>
            <x v="35"/>
            <x v="36"/>
            <x v="37"/>
            <x v="52"/>
            <x v="58"/>
            <x v="66"/>
            <x v="68"/>
            <x v="79"/>
            <x v="132"/>
            <x v="134"/>
            <x v="135"/>
            <x v="140"/>
            <x v="143"/>
            <x v="151"/>
            <x v="201"/>
            <x v="204"/>
            <x v="211"/>
            <x v="224"/>
            <x v="252"/>
            <x v="256"/>
            <x v="257"/>
            <x v="270"/>
            <x v="275"/>
            <x v="285"/>
            <x v="303"/>
            <x v="304"/>
            <x v="308"/>
            <x v="313"/>
            <x v="322"/>
            <x v="323"/>
            <x v="324"/>
            <x v="325"/>
            <x v="326"/>
            <x v="327"/>
            <x v="333"/>
            <x v="336"/>
            <x v="341"/>
            <x v="352"/>
            <x v="354"/>
          </reference>
        </references>
      </pivotArea>
    </format>
    <format dxfId="54">
      <pivotArea dataOnly="0" labelOnly="1" fieldPosition="0">
        <references count="2">
          <reference field="1" count="1" selected="0">
            <x v="11"/>
          </reference>
          <reference field="2" count="44">
            <x v="10"/>
            <x v="13"/>
            <x v="34"/>
            <x v="35"/>
            <x v="40"/>
            <x v="42"/>
            <x v="47"/>
            <x v="49"/>
            <x v="60"/>
            <x v="63"/>
            <x v="87"/>
            <x v="90"/>
            <x v="98"/>
            <x v="99"/>
            <x v="113"/>
            <x v="124"/>
            <x v="131"/>
            <x v="138"/>
            <x v="145"/>
            <x v="154"/>
            <x v="169"/>
            <x v="177"/>
            <x v="186"/>
            <x v="194"/>
            <x v="195"/>
            <x v="196"/>
            <x v="201"/>
            <x v="217"/>
            <x v="229"/>
            <x v="232"/>
            <x v="235"/>
            <x v="259"/>
            <x v="264"/>
            <x v="265"/>
            <x v="266"/>
            <x v="269"/>
            <x v="287"/>
            <x v="288"/>
            <x v="302"/>
            <x v="331"/>
            <x v="332"/>
            <x v="339"/>
            <x v="343"/>
            <x v="354"/>
          </reference>
        </references>
      </pivotArea>
    </format>
    <format dxfId="53">
      <pivotArea dataOnly="0" labelOnly="1" fieldPosition="0">
        <references count="2">
          <reference field="1" count="1" selected="0">
            <x v="22"/>
          </reference>
          <reference field="2" count="46">
            <x v="3"/>
            <x v="15"/>
            <x v="17"/>
            <x v="18"/>
            <x v="20"/>
            <x v="29"/>
            <x v="41"/>
            <x v="46"/>
            <x v="50"/>
            <x v="53"/>
            <x v="55"/>
            <x v="56"/>
            <x v="57"/>
            <x v="77"/>
            <x v="81"/>
            <x v="86"/>
            <x v="93"/>
            <x v="105"/>
            <x v="113"/>
            <x v="121"/>
            <x v="129"/>
            <x v="131"/>
            <x v="144"/>
            <x v="146"/>
            <x v="147"/>
            <x v="148"/>
            <x v="149"/>
            <x v="154"/>
            <x v="159"/>
            <x v="171"/>
            <x v="201"/>
            <x v="260"/>
            <x v="270"/>
            <x v="286"/>
            <x v="289"/>
            <x v="292"/>
            <x v="299"/>
            <x v="307"/>
            <x v="321"/>
            <x v="322"/>
            <x v="323"/>
            <x v="324"/>
            <x v="325"/>
            <x v="326"/>
            <x v="338"/>
            <x v="354"/>
          </reference>
        </references>
      </pivotArea>
    </format>
    <format dxfId="52">
      <pivotArea dataOnly="0" labelOnly="1" fieldPosition="0">
        <references count="2">
          <reference field="1" count="1" selected="0">
            <x v="6"/>
          </reference>
          <reference field="2" count="37">
            <x v="7"/>
            <x v="26"/>
            <x v="50"/>
            <x v="54"/>
            <x v="70"/>
            <x v="80"/>
            <x v="82"/>
            <x v="83"/>
            <x v="84"/>
            <x v="85"/>
            <x v="96"/>
            <x v="97"/>
            <x v="104"/>
            <x v="113"/>
            <x v="122"/>
            <x v="131"/>
            <x v="164"/>
            <x v="165"/>
            <x v="180"/>
            <x v="181"/>
            <x v="182"/>
            <x v="183"/>
            <x v="184"/>
            <x v="189"/>
            <x v="190"/>
            <x v="191"/>
            <x v="192"/>
            <x v="193"/>
            <x v="199"/>
            <x v="201"/>
            <x v="307"/>
            <x v="309"/>
            <x v="319"/>
            <x v="320"/>
            <x v="337"/>
            <x v="351"/>
            <x v="354"/>
          </reference>
        </references>
      </pivotArea>
    </format>
    <format dxfId="51">
      <pivotArea dataOnly="0" labelOnly="1" fieldPosition="0">
        <references count="2">
          <reference field="1" count="1" selected="0">
            <x v="9"/>
          </reference>
          <reference field="2" count="34">
            <x v="10"/>
            <x v="33"/>
            <x v="44"/>
            <x v="48"/>
            <x v="51"/>
            <x v="61"/>
            <x v="62"/>
            <x v="69"/>
            <x v="102"/>
            <x v="103"/>
            <x v="107"/>
            <x v="110"/>
            <x v="111"/>
            <x v="113"/>
            <x v="136"/>
            <x v="161"/>
            <x v="162"/>
            <x v="163"/>
            <x v="175"/>
            <x v="197"/>
            <x v="198"/>
            <x v="205"/>
            <x v="220"/>
            <x v="233"/>
            <x v="236"/>
            <x v="237"/>
            <x v="283"/>
            <x v="290"/>
            <x v="300"/>
            <x v="334"/>
            <x v="335"/>
            <x v="336"/>
            <x v="348"/>
            <x v="354"/>
          </reference>
        </references>
      </pivotArea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Col="1" outline="0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collapsedLevelsAreSubtotals="1" fieldPosition="0">
        <references count="2">
          <reference field="1" count="1" selected="0">
            <x v="30"/>
          </reference>
          <reference field="2" count="5">
            <x v="14"/>
            <x v="25"/>
            <x v="32"/>
            <x v="172"/>
            <x v="212"/>
          </reference>
        </references>
      </pivotArea>
    </format>
    <format dxfId="46">
      <pivotArea dataOnly="0" labelOnly="1" fieldPosition="0">
        <references count="2">
          <reference field="1" count="1" selected="0">
            <x v="30"/>
          </reference>
          <reference field="2" count="5">
            <x v="14"/>
            <x v="25"/>
            <x v="32"/>
            <x v="172"/>
            <x v="212"/>
          </reference>
        </references>
      </pivotArea>
    </format>
    <format dxfId="45">
      <pivotArea collapsedLevelsAreSubtotals="1" fieldPosition="0">
        <references count="2">
          <reference field="1" count="1" selected="0">
            <x v="35"/>
          </reference>
          <reference field="2" count="5">
            <x v="11"/>
            <x v="22"/>
            <x v="220"/>
            <x v="226"/>
            <x v="233"/>
          </reference>
        </references>
      </pivotArea>
    </format>
    <format dxfId="44">
      <pivotArea dataOnly="0" labelOnly="1" fieldPosition="0">
        <references count="2">
          <reference field="1" count="1" selected="0">
            <x v="35"/>
          </reference>
          <reference field="2" count="5">
            <x v="11"/>
            <x v="22"/>
            <x v="220"/>
            <x v="226"/>
            <x v="233"/>
          </reference>
        </references>
      </pivotArea>
    </format>
    <format dxfId="43">
      <pivotArea collapsedLevelsAreSubtotals="1" fieldPosition="0">
        <references count="2">
          <reference field="1" count="1" selected="0">
            <x v="7"/>
          </reference>
          <reference field="2" count="5">
            <x v="64"/>
            <x v="117"/>
            <x v="119"/>
            <x v="139"/>
            <x v="258"/>
          </reference>
        </references>
      </pivotArea>
    </format>
    <format dxfId="42">
      <pivotArea dataOnly="0" labelOnly="1" fieldPosition="0">
        <references count="2">
          <reference field="1" count="1" selected="0">
            <x v="7"/>
          </reference>
          <reference field="2" count="5">
            <x v="64"/>
            <x v="117"/>
            <x v="119"/>
            <x v="139"/>
            <x v="258"/>
          </reference>
        </references>
      </pivotArea>
    </format>
    <format dxfId="41">
      <pivotArea collapsedLevelsAreSubtotals="1" fieldPosition="0">
        <references count="2">
          <reference field="1" count="1" selected="0">
            <x v="43"/>
          </reference>
          <reference field="2" count="4">
            <x v="207"/>
            <x v="259"/>
            <x v="263"/>
            <x v="267"/>
          </reference>
        </references>
      </pivotArea>
    </format>
    <format dxfId="40">
      <pivotArea dataOnly="0" labelOnly="1" fieldPosition="0">
        <references count="2">
          <reference field="1" count="1" selected="0">
            <x v="43"/>
          </reference>
          <reference field="2" count="4">
            <x v="207"/>
            <x v="259"/>
            <x v="263"/>
            <x v="267"/>
          </reference>
        </references>
      </pivotArea>
    </format>
    <format dxfId="39">
      <pivotArea collapsedLevelsAreSubtotals="1" fieldPosition="0">
        <references count="2">
          <reference field="1" count="1" selected="0">
            <x v="24"/>
          </reference>
          <reference field="2" count="5">
            <x v="15"/>
            <x v="41"/>
            <x v="156"/>
            <x v="157"/>
            <x v="158"/>
          </reference>
        </references>
      </pivotArea>
    </format>
    <format dxfId="38">
      <pivotArea dataOnly="0" labelOnly="1" fieldPosition="0">
        <references count="2">
          <reference field="1" count="1" selected="0">
            <x v="24"/>
          </reference>
          <reference field="2" count="5">
            <x v="15"/>
            <x v="41"/>
            <x v="156"/>
            <x v="157"/>
            <x v="158"/>
          </reference>
        </references>
      </pivotArea>
    </format>
    <format dxfId="37">
      <pivotArea collapsedLevelsAreSubtotals="1" fieldPosition="0">
        <references count="2">
          <reference field="1" count="1" selected="0">
            <x v="58"/>
          </reference>
          <reference field="2" count="2">
            <x v="131"/>
            <x v="222"/>
          </reference>
        </references>
      </pivotArea>
    </format>
    <format dxfId="36">
      <pivotArea dataOnly="0" labelOnly="1" fieldPosition="0">
        <references count="2">
          <reference field="1" count="1" selected="0">
            <x v="58"/>
          </reference>
          <reference field="2" count="2">
            <x v="131"/>
            <x v="222"/>
          </reference>
        </references>
      </pivotArea>
    </format>
    <format dxfId="35">
      <pivotArea collapsedLevelsAreSubtotals="1" fieldPosition="0">
        <references count="2">
          <reference field="1" count="1" selected="0">
            <x v="30"/>
          </reference>
          <reference field="2" count="1">
            <x v="14"/>
          </reference>
        </references>
      </pivotArea>
    </format>
    <format dxfId="34">
      <pivotArea dataOnly="0" labelOnly="1" fieldPosition="0">
        <references count="2">
          <reference field="1" count="1" selected="0">
            <x v="30"/>
          </reference>
          <reference field="2" count="1">
            <x v="14"/>
          </reference>
        </references>
      </pivotArea>
    </format>
    <format dxfId="33">
      <pivotArea collapsedLevelsAreSubtotals="1" fieldPosition="0">
        <references count="2">
          <reference field="1" count="1" selected="0">
            <x v="30"/>
          </reference>
          <reference field="2" count="2">
            <x v="25"/>
            <x v="212"/>
          </reference>
        </references>
      </pivotArea>
    </format>
    <format dxfId="32">
      <pivotArea dataOnly="0" labelOnly="1" fieldPosition="0">
        <references count="2">
          <reference field="1" count="1" selected="0">
            <x v="30"/>
          </reference>
          <reference field="2" count="2">
            <x v="25"/>
            <x v="212"/>
          </reference>
        </references>
      </pivotArea>
    </format>
    <format dxfId="31">
      <pivotArea collapsedLevelsAreSubtotals="1" fieldPosition="0">
        <references count="2">
          <reference field="1" count="1" selected="0">
            <x v="30"/>
          </reference>
          <reference field="2" count="1">
            <x v="32"/>
          </reference>
        </references>
      </pivotArea>
    </format>
    <format dxfId="30">
      <pivotArea dataOnly="0" labelOnly="1" fieldPosition="0">
        <references count="2">
          <reference field="1" count="1" selected="0">
            <x v="30"/>
          </reference>
          <reference field="2" count="1">
            <x v="32"/>
          </reference>
        </references>
      </pivotArea>
    </format>
    <format dxfId="29">
      <pivotArea collapsedLevelsAreSubtotals="1" fieldPosition="0">
        <references count="2">
          <reference field="1" count="1" selected="0">
            <x v="7"/>
          </reference>
          <reference field="2" count="1">
            <x v="139"/>
          </reference>
        </references>
      </pivotArea>
    </format>
    <format dxfId="28">
      <pivotArea dataOnly="0" labelOnly="1" fieldPosition="0">
        <references count="2">
          <reference field="1" count="1" selected="0">
            <x v="7"/>
          </reference>
          <reference field="2" count="1">
            <x v="139"/>
          </reference>
        </references>
      </pivotArea>
    </format>
    <format dxfId="27">
      <pivotArea collapsedLevelsAreSubtotals="1" fieldPosition="0">
        <references count="2">
          <reference field="1" count="1" selected="0">
            <x v="35"/>
          </reference>
          <reference field="2" count="4">
            <x v="11"/>
            <x v="22"/>
            <x v="220"/>
            <x v="233"/>
          </reference>
        </references>
      </pivotArea>
    </format>
    <format dxfId="26">
      <pivotArea dataOnly="0" labelOnly="1" fieldPosition="0">
        <references count="2">
          <reference field="1" count="1" selected="0">
            <x v="35"/>
          </reference>
          <reference field="2" count="4">
            <x v="11"/>
            <x v="22"/>
            <x v="220"/>
            <x v="233"/>
          </reference>
        </references>
      </pivotArea>
    </format>
    <format dxfId="25">
      <pivotArea dataOnly="0" fieldPosition="0">
        <references count="1">
          <reference field="2" count="1">
            <x v="226"/>
          </reference>
        </references>
      </pivotArea>
    </format>
    <format dxfId="24">
      <pivotArea dataOnly="0" fieldPosition="0">
        <references count="1">
          <reference field="2" count="1">
            <x v="226"/>
          </reference>
        </references>
      </pivotArea>
    </format>
    <format dxfId="23">
      <pivotArea collapsedLevelsAreSubtotals="1" fieldPosition="0">
        <references count="2">
          <reference field="1" count="1" selected="0">
            <x v="35"/>
          </reference>
          <reference field="2" count="1">
            <x v="226"/>
          </reference>
        </references>
      </pivotArea>
    </format>
    <format dxfId="22">
      <pivotArea dataOnly="0" labelOnly="1" fieldPosition="0">
        <references count="2">
          <reference field="1" count="1" selected="0">
            <x v="35"/>
          </reference>
          <reference field="2" count="1">
            <x v="226"/>
          </reference>
        </references>
      </pivotArea>
    </format>
    <format dxfId="21">
      <pivotArea dataOnly="0" fieldPosition="0">
        <references count="1">
          <reference field="2" count="4">
            <x v="64"/>
            <x v="117"/>
            <x v="119"/>
            <x v="258"/>
          </reference>
        </references>
      </pivotArea>
    </format>
    <format dxfId="20">
      <pivotArea collapsedLevelsAreSubtotals="1" fieldPosition="0">
        <references count="2">
          <reference field="1" count="1" selected="0">
            <x v="30"/>
          </reference>
          <reference field="2" count="1">
            <x v="172"/>
          </reference>
        </references>
      </pivotArea>
    </format>
    <format dxfId="19">
      <pivotArea dataOnly="0" labelOnly="1" fieldPosition="0">
        <references count="2">
          <reference field="1" count="1" selected="0">
            <x v="30"/>
          </reference>
          <reference field="2" count="1">
            <x v="172"/>
          </reference>
        </references>
      </pivotArea>
    </format>
    <format dxfId="18">
      <pivotArea collapsedLevelsAreSubtotals="1" fieldPosition="0">
        <references count="2">
          <reference field="1" count="1" selected="0">
            <x v="58"/>
          </reference>
          <reference field="2" count="2">
            <x v="131"/>
            <x v="222"/>
          </reference>
        </references>
      </pivotArea>
    </format>
    <format dxfId="17">
      <pivotArea dataOnly="0" labelOnly="1" fieldPosition="0">
        <references count="2">
          <reference field="1" count="1" selected="0">
            <x v="58"/>
          </reference>
          <reference field="2" count="2">
            <x v="131"/>
            <x v="222"/>
          </reference>
        </references>
      </pivotArea>
    </format>
    <format dxfId="16">
      <pivotArea collapsedLevelsAreSubtotals="1" fieldPosition="0">
        <references count="2">
          <reference field="1" count="1" selected="0">
            <x v="29"/>
          </reference>
          <reference field="2" count="3">
            <x v="5"/>
            <x v="165"/>
            <x v="201"/>
          </reference>
        </references>
      </pivotArea>
    </format>
    <format dxfId="15">
      <pivotArea dataOnly="0" labelOnly="1" fieldPosition="0">
        <references count="2">
          <reference field="1" count="1" selected="0">
            <x v="29"/>
          </reference>
          <reference field="2" count="3">
            <x v="5"/>
            <x v="165"/>
            <x v="201"/>
          </reference>
        </references>
      </pivotArea>
    </format>
    <format dxfId="14">
      <pivotArea collapsedLevelsAreSubtotals="1" fieldPosition="0">
        <references count="2">
          <reference field="1" count="1" selected="0">
            <x v="1"/>
          </reference>
          <reference field="2" count="1">
            <x v="141"/>
          </reference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2" count="1">
            <x v="141"/>
          </reference>
        </references>
      </pivotArea>
    </format>
    <format dxfId="12">
      <pivotArea collapsedLevelsAreSubtotals="1" fieldPosition="0">
        <references count="2">
          <reference field="1" count="1" selected="0">
            <x v="51"/>
          </reference>
          <reference field="2" count="2">
            <x v="8"/>
            <x v="140"/>
          </reference>
        </references>
      </pivotArea>
    </format>
    <format dxfId="11">
      <pivotArea dataOnly="0" labelOnly="1" fieldPosition="0">
        <references count="2">
          <reference field="1" count="1" selected="0">
            <x v="51"/>
          </reference>
          <reference field="2" count="2">
            <x v="8"/>
            <x v="140"/>
          </reference>
        </references>
      </pivotArea>
    </format>
    <format dxfId="10">
      <pivotArea collapsedLevelsAreSubtotals="1" fieldPosition="0">
        <references count="2">
          <reference field="1" count="1" selected="0">
            <x v="51"/>
          </reference>
          <reference field="2" count="2">
            <x v="8"/>
            <x v="140"/>
          </reference>
        </references>
      </pivotArea>
    </format>
    <format dxfId="9">
      <pivotArea dataOnly="0" labelOnly="1" fieldPosition="0">
        <references count="2">
          <reference field="1" count="1" selected="0">
            <x v="51"/>
          </reference>
          <reference field="2" count="2">
            <x v="8"/>
            <x v="140"/>
          </reference>
        </references>
      </pivotArea>
    </format>
    <format dxfId="8">
      <pivotArea field="2" grandCol="1" collapsedLevelsAreSubtotals="1" axis="axisRow" fieldPosition="1">
        <references count="2">
          <reference field="1" count="1" selected="0">
            <x v="30"/>
          </reference>
          <reference field="2" count="1">
            <x v="14"/>
          </reference>
        </references>
      </pivotArea>
    </format>
    <format dxfId="7">
      <pivotArea field="2" grandCol="1" collapsedLevelsAreSubtotals="1" axis="axisRow" fieldPosition="1">
        <references count="2">
          <reference field="1" count="1" selected="0">
            <x v="30"/>
          </reference>
          <reference field="2" count="1">
            <x v="212"/>
          </reference>
        </references>
      </pivotArea>
    </format>
    <format dxfId="6">
      <pivotArea field="2" grandCol="1" collapsedLevelsAreSubtotals="1" axis="axisRow" fieldPosition="1">
        <references count="2">
          <reference field="1" count="1" selected="0">
            <x v="30"/>
          </reference>
          <reference field="2" count="2">
            <x v="32"/>
            <x v="172"/>
          </reference>
        </references>
      </pivotArea>
    </format>
    <format dxfId="5">
      <pivotArea field="2" grandCol="1" collapsedLevelsAreSubtotals="1" axis="axisRow" fieldPosition="1">
        <references count="2">
          <reference field="1" count="1" selected="0">
            <x v="35"/>
          </reference>
          <reference field="2" count="1">
            <x v="233"/>
          </reference>
        </references>
      </pivotArea>
    </format>
    <format dxfId="4">
      <pivotArea field="2" grandCol="1" collapsedLevelsAreSubtotals="1" axis="axisRow" fieldPosition="1">
        <references count="2">
          <reference field="1" count="1" selected="0">
            <x v="35"/>
          </reference>
          <reference field="2" count="1">
            <x v="226"/>
          </reference>
        </references>
      </pivotArea>
    </format>
    <format dxfId="3">
      <pivotArea field="2" grandCol="1" collapsedLevelsAreSubtotals="1" axis="axisRow" fieldPosition="1">
        <references count="2">
          <reference field="1" count="1" selected="0">
            <x v="7"/>
          </reference>
          <reference field="2" count="3">
            <x v="64"/>
            <x v="117"/>
            <x v="119"/>
          </reference>
        </references>
      </pivotArea>
    </format>
    <format dxfId="2">
      <pivotArea field="2" grandCol="1" collapsedLevelsAreSubtotals="1" axis="axisRow" fieldPosition="1">
        <references count="2">
          <reference field="1" count="1" selected="0">
            <x v="58"/>
          </reference>
          <reference field="2" count="2">
            <x v="131"/>
            <x v="222"/>
          </reference>
        </references>
      </pivotArea>
    </format>
    <format dxfId="1">
      <pivotArea field="2" grandCol="1" collapsedLevelsAreSubtotals="1" axis="axisRow" fieldPosition="1">
        <references count="2">
          <reference field="1" count="1" selected="0">
            <x v="29"/>
          </reference>
          <reference field="2" count="3">
            <x v="5"/>
            <x v="165"/>
            <x v="201"/>
          </reference>
        </references>
      </pivotArea>
    </format>
    <format dxfId="0">
      <pivotArea field="2" grandCol="1" collapsedLevelsAreSubtotals="1" axis="axisRow" fieldPosition="1">
        <references count="2">
          <reference field="1" count="1" selected="0">
            <x v="51"/>
          </reference>
          <reference field="2" count="2">
            <x v="8"/>
            <x v="1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workbookViewId="0">
      <selection activeCell="K5" sqref="K5"/>
    </sheetView>
  </sheetViews>
  <sheetFormatPr defaultRowHeight="15"/>
  <sheetData>
    <row r="2" spans="1:14" ht="15.7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>
      <c r="A3" s="51"/>
      <c r="B3" s="52"/>
      <c r="C3" s="53"/>
      <c r="D3" s="54"/>
      <c r="E3" s="51"/>
      <c r="F3" s="51" t="s">
        <v>371</v>
      </c>
      <c r="G3" s="55" t="s">
        <v>374</v>
      </c>
      <c r="H3" s="55"/>
      <c r="I3" s="55"/>
      <c r="J3" s="51"/>
      <c r="K3" s="51"/>
      <c r="L3" s="51"/>
      <c r="M3" s="51"/>
      <c r="N3" s="51"/>
    </row>
    <row r="4" spans="1:14">
      <c r="A4" s="51"/>
      <c r="B4" s="56"/>
      <c r="C4" s="57"/>
      <c r="D4" s="58"/>
      <c r="E4" s="51"/>
      <c r="F4" s="51" t="s">
        <v>372</v>
      </c>
      <c r="G4" s="55" t="s">
        <v>374</v>
      </c>
      <c r="H4" s="55"/>
      <c r="I4" s="55"/>
      <c r="J4" s="51"/>
      <c r="K4" s="51"/>
      <c r="L4" s="51"/>
      <c r="M4" s="51"/>
      <c r="N4" s="51"/>
    </row>
    <row r="5" spans="1:14">
      <c r="A5" s="51"/>
      <c r="B5" s="56"/>
      <c r="C5" s="57"/>
      <c r="D5" s="58"/>
      <c r="E5" s="51"/>
      <c r="F5" s="51" t="s">
        <v>373</v>
      </c>
      <c r="G5" s="55" t="s">
        <v>374</v>
      </c>
      <c r="H5" s="55"/>
      <c r="I5" s="55"/>
      <c r="J5" s="51"/>
      <c r="K5" s="51"/>
      <c r="L5" s="51"/>
      <c r="M5" s="51"/>
      <c r="N5" s="51"/>
    </row>
    <row r="6" spans="1:14">
      <c r="A6" s="51"/>
      <c r="B6" s="56"/>
      <c r="C6" s="57"/>
      <c r="D6" s="58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>
      <c r="A7" s="51"/>
      <c r="B7" s="56"/>
      <c r="C7" s="57"/>
      <c r="D7" s="58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>
      <c r="A8" s="51"/>
      <c r="B8" s="56"/>
      <c r="C8" s="57"/>
      <c r="D8" s="58"/>
      <c r="E8" s="51"/>
      <c r="F8" s="51" t="s">
        <v>375</v>
      </c>
      <c r="G8" s="51"/>
      <c r="H8" s="51"/>
      <c r="I8" s="51"/>
      <c r="J8" s="51"/>
      <c r="K8" s="51"/>
      <c r="L8" s="51"/>
      <c r="M8" s="51"/>
      <c r="N8" s="51"/>
    </row>
    <row r="9" spans="1:14">
      <c r="A9" s="51"/>
      <c r="B9" s="56"/>
      <c r="C9" s="57"/>
      <c r="D9" s="58"/>
      <c r="E9" s="51"/>
      <c r="F9" s="55" t="s">
        <v>376</v>
      </c>
      <c r="G9" s="55"/>
      <c r="H9" s="55"/>
      <c r="I9" s="55"/>
      <c r="J9" s="51"/>
      <c r="K9" s="51"/>
      <c r="L9" s="51"/>
      <c r="M9" s="51"/>
      <c r="N9" s="51"/>
    </row>
    <row r="10" spans="1:14">
      <c r="A10" s="51"/>
      <c r="B10" s="56"/>
      <c r="C10" s="57"/>
      <c r="D10" s="58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ht="15.75" thickBot="1">
      <c r="A11" s="51"/>
      <c r="B11" s="59"/>
      <c r="C11" s="60"/>
      <c r="D11" s="6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15.75" thickBot="1">
      <c r="A12" s="51"/>
      <c r="B12" s="51"/>
      <c r="C12" s="51"/>
      <c r="D12" s="51"/>
      <c r="E12" s="51"/>
      <c r="F12" s="51" t="s">
        <v>377</v>
      </c>
      <c r="G12" s="51"/>
      <c r="H12" s="51"/>
      <c r="I12" s="51"/>
      <c r="J12" s="51"/>
      <c r="K12" s="51" t="s">
        <v>378</v>
      </c>
      <c r="L12" s="51"/>
      <c r="M12" s="51"/>
      <c r="N12" s="51"/>
    </row>
    <row r="13" spans="1:14">
      <c r="A13" s="51"/>
      <c r="B13" s="51"/>
      <c r="C13" s="51"/>
      <c r="D13" s="51"/>
      <c r="E13" s="51"/>
      <c r="F13" s="74"/>
      <c r="G13" s="75"/>
      <c r="H13" s="75"/>
      <c r="I13" s="76"/>
      <c r="J13" s="51"/>
      <c r="K13" s="74"/>
      <c r="L13" s="75"/>
      <c r="M13" s="75"/>
      <c r="N13" s="76"/>
    </row>
    <row r="14" spans="1:14">
      <c r="A14" s="51"/>
      <c r="B14" s="51"/>
      <c r="C14" s="51"/>
      <c r="D14" s="51"/>
      <c r="E14" s="51"/>
      <c r="F14" s="77"/>
      <c r="G14" s="78"/>
      <c r="H14" s="78"/>
      <c r="I14" s="79"/>
      <c r="J14" s="51"/>
      <c r="K14" s="77"/>
      <c r="L14" s="78"/>
      <c r="M14" s="78"/>
      <c r="N14" s="79"/>
    </row>
    <row r="15" spans="1:14">
      <c r="A15" s="51"/>
      <c r="B15" s="51"/>
      <c r="C15" s="51"/>
      <c r="D15" s="51"/>
      <c r="E15" s="51"/>
      <c r="F15" s="77"/>
      <c r="G15" s="78"/>
      <c r="H15" s="78"/>
      <c r="I15" s="79"/>
      <c r="J15" s="51"/>
      <c r="K15" s="77"/>
      <c r="L15" s="78"/>
      <c r="M15" s="78"/>
      <c r="N15" s="79"/>
    </row>
    <row r="16" spans="1:14">
      <c r="A16" s="51"/>
      <c r="B16" s="51"/>
      <c r="C16" s="51"/>
      <c r="D16" s="51"/>
      <c r="E16" s="51"/>
      <c r="F16" s="77"/>
      <c r="G16" s="78"/>
      <c r="H16" s="78"/>
      <c r="I16" s="79"/>
      <c r="J16" s="51"/>
      <c r="K16" s="77"/>
      <c r="L16" s="78"/>
      <c r="M16" s="78"/>
      <c r="N16" s="79"/>
    </row>
    <row r="17" spans="6:14">
      <c r="F17" s="77"/>
      <c r="G17" s="78"/>
      <c r="H17" s="78"/>
      <c r="I17" s="79"/>
      <c r="K17" s="77"/>
      <c r="L17" s="78"/>
      <c r="M17" s="78"/>
      <c r="N17" s="79"/>
    </row>
    <row r="18" spans="6:14">
      <c r="F18" s="77"/>
      <c r="G18" s="78"/>
      <c r="H18" s="78"/>
      <c r="I18" s="79"/>
      <c r="K18" s="77"/>
      <c r="L18" s="78"/>
      <c r="M18" s="78"/>
      <c r="N18" s="79"/>
    </row>
    <row r="19" spans="6:14">
      <c r="F19" s="77"/>
      <c r="G19" s="78"/>
      <c r="H19" s="78"/>
      <c r="I19" s="79"/>
      <c r="K19" s="77"/>
      <c r="L19" s="78"/>
      <c r="M19" s="78"/>
      <c r="N19" s="79"/>
    </row>
    <row r="20" spans="6:14" ht="15.75" thickBot="1">
      <c r="F20" s="80"/>
      <c r="G20" s="81"/>
      <c r="H20" s="81"/>
      <c r="I20" s="82"/>
      <c r="K20" s="80"/>
      <c r="L20" s="81"/>
      <c r="M20" s="81"/>
      <c r="N20" s="82"/>
    </row>
  </sheetData>
  <mergeCells count="2">
    <mergeCell ref="F13:I20"/>
    <mergeCell ref="K13:N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6" sqref="E6"/>
    </sheetView>
  </sheetViews>
  <sheetFormatPr defaultRowHeight="15"/>
  <cols>
    <col min="1" max="1" width="30.42578125" customWidth="1"/>
    <col min="2" max="2" width="34.28515625" customWidth="1"/>
    <col min="3" max="3" width="8.85546875" bestFit="1" customWidth="1"/>
    <col min="4" max="4" width="12.85546875" bestFit="1" customWidth="1"/>
    <col min="5" max="5" width="19.7109375" bestFit="1" customWidth="1"/>
    <col min="6" max="6" width="19.28515625" bestFit="1" customWidth="1"/>
  </cols>
  <sheetData>
    <row r="1" spans="1:6">
      <c r="A1" s="63" t="s">
        <v>367</v>
      </c>
      <c r="B1" s="63" t="s">
        <v>368</v>
      </c>
      <c r="C1" s="65" t="s">
        <v>369</v>
      </c>
      <c r="D1" s="65" t="s">
        <v>370</v>
      </c>
      <c r="E1" s="63" t="s">
        <v>389</v>
      </c>
      <c r="F1" s="63" t="s">
        <v>390</v>
      </c>
    </row>
    <row r="2" spans="1:6">
      <c r="A2" s="83" t="s">
        <v>14</v>
      </c>
      <c r="B2" s="62" t="s">
        <v>379</v>
      </c>
      <c r="C2" s="62">
        <v>127074</v>
      </c>
      <c r="D2" s="66">
        <v>10.124805191080062</v>
      </c>
      <c r="E2" s="62">
        <v>50829.600000000006</v>
      </c>
      <c r="F2" s="66">
        <v>4.0499220764320256</v>
      </c>
    </row>
    <row r="3" spans="1:6">
      <c r="A3" s="84"/>
      <c r="B3" s="62" t="s">
        <v>209</v>
      </c>
      <c r="C3" s="62">
        <v>96603</v>
      </c>
      <c r="D3" s="66">
        <v>7.6969840870194313</v>
      </c>
      <c r="E3" s="62">
        <v>38641.200000000004</v>
      </c>
      <c r="F3" s="66">
        <v>3.0787936348077731</v>
      </c>
    </row>
    <row r="4" spans="1:6">
      <c r="A4" s="83" t="s">
        <v>380</v>
      </c>
      <c r="B4" s="62" t="s">
        <v>381</v>
      </c>
      <c r="C4" s="62">
        <v>87923</v>
      </c>
      <c r="D4" s="66">
        <v>7.0053925021273615</v>
      </c>
      <c r="E4" s="62">
        <v>35169.200000000004</v>
      </c>
      <c r="F4" s="66">
        <v>2.8021570008509449</v>
      </c>
    </row>
    <row r="5" spans="1:6">
      <c r="A5" s="84"/>
      <c r="B5" s="62" t="s">
        <v>382</v>
      </c>
      <c r="C5" s="62">
        <v>53658</v>
      </c>
      <c r="D5" s="66">
        <v>4.2752789472510031</v>
      </c>
      <c r="E5" s="62">
        <v>21463.200000000001</v>
      </c>
      <c r="F5" s="66">
        <v>1.7101115789004013</v>
      </c>
    </row>
    <row r="6" spans="1:6">
      <c r="A6" s="83" t="s">
        <v>4</v>
      </c>
      <c r="B6" s="62" t="s">
        <v>387</v>
      </c>
      <c r="C6" s="62">
        <v>104628</v>
      </c>
      <c r="D6" s="66">
        <v>8.3363875972451069</v>
      </c>
      <c r="E6" s="62">
        <v>41851.200000000004</v>
      </c>
      <c r="F6" s="66">
        <v>3.3345550388980434</v>
      </c>
    </row>
    <row r="7" spans="1:6">
      <c r="A7" s="84"/>
      <c r="B7" s="62" t="s">
        <v>383</v>
      </c>
      <c r="C7" s="62">
        <v>51584</v>
      </c>
      <c r="D7" s="66">
        <v>4.1100299902157316</v>
      </c>
      <c r="E7" s="62">
        <v>20633.600000000002</v>
      </c>
      <c r="F7" s="66">
        <v>1.6440119960862929</v>
      </c>
    </row>
    <row r="8" spans="1:6">
      <c r="A8" s="64" t="s">
        <v>384</v>
      </c>
      <c r="B8" s="62" t="s">
        <v>388</v>
      </c>
      <c r="C8" s="62">
        <v>96315</v>
      </c>
      <c r="D8" s="66">
        <v>7.6740372694561927</v>
      </c>
      <c r="E8" s="62">
        <v>38526</v>
      </c>
      <c r="F8" s="66">
        <v>3.0696149077824768</v>
      </c>
    </row>
    <row r="9" spans="1:6">
      <c r="A9" s="83" t="s">
        <v>12</v>
      </c>
      <c r="B9" s="62" t="s">
        <v>385</v>
      </c>
      <c r="C9" s="62">
        <v>64002</v>
      </c>
      <c r="D9" s="66">
        <v>5.0994521447306775</v>
      </c>
      <c r="E9" s="62">
        <v>25600.800000000003</v>
      </c>
      <c r="F9" s="66">
        <v>2.0397808578922714</v>
      </c>
    </row>
    <row r="10" spans="1:6">
      <c r="A10" s="84"/>
      <c r="B10" s="62" t="s">
        <v>386</v>
      </c>
      <c r="C10" s="62">
        <v>19504</v>
      </c>
      <c r="D10" s="66">
        <v>1.5540094783104768</v>
      </c>
      <c r="E10" s="62">
        <v>7801.6</v>
      </c>
      <c r="F10" s="66">
        <v>0.62160379132419075</v>
      </c>
    </row>
    <row r="11" spans="1:6">
      <c r="C11" s="62">
        <f>SUM(C2:C10)</f>
        <v>701291</v>
      </c>
      <c r="D11" s="66">
        <f t="shared" ref="D11:F11" si="0">SUM(D2:D10)</f>
        <v>55.876377207436043</v>
      </c>
      <c r="E11" s="62">
        <f t="shared" si="0"/>
        <v>280516.40000000002</v>
      </c>
      <c r="F11" s="66">
        <f t="shared" si="0"/>
        <v>22.350550882974421</v>
      </c>
    </row>
  </sheetData>
  <mergeCells count="4">
    <mergeCell ref="A2:A3"/>
    <mergeCell ref="A4:A5"/>
    <mergeCell ref="A6:A7"/>
    <mergeCell ref="A9:A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8" sqref="D8:D12"/>
    </sheetView>
  </sheetViews>
  <sheetFormatPr defaultRowHeight="15"/>
  <cols>
    <col min="1" max="1" width="21.42578125" customWidth="1"/>
    <col min="2" max="2" width="35.140625" customWidth="1"/>
    <col min="3" max="3" width="18.140625" customWidth="1"/>
    <col min="4" max="4" width="11.7109375" customWidth="1"/>
    <col min="5" max="5" width="35.140625" bestFit="1" customWidth="1"/>
    <col min="6" max="6" width="33" customWidth="1"/>
    <col min="7" max="7" width="34.7109375" customWidth="1"/>
  </cols>
  <sheetData>
    <row r="1" spans="1:7">
      <c r="A1" s="63" t="s">
        <v>367</v>
      </c>
      <c r="B1" s="63" t="s">
        <v>368</v>
      </c>
      <c r="C1" s="63" t="s">
        <v>425</v>
      </c>
      <c r="D1" s="63" t="s">
        <v>424</v>
      </c>
      <c r="E1" s="70" t="s">
        <v>391</v>
      </c>
      <c r="F1" s="70" t="s">
        <v>392</v>
      </c>
      <c r="G1" s="71" t="s">
        <v>393</v>
      </c>
    </row>
    <row r="2" spans="1:7" ht="30">
      <c r="A2" s="90" t="s">
        <v>14</v>
      </c>
      <c r="B2" s="90" t="s">
        <v>379</v>
      </c>
      <c r="C2" s="85">
        <v>127074</v>
      </c>
      <c r="D2" s="87">
        <v>10.124805191080062</v>
      </c>
      <c r="E2" s="67" t="s">
        <v>397</v>
      </c>
      <c r="F2" s="68" t="s">
        <v>401</v>
      </c>
      <c r="G2" s="62"/>
    </row>
    <row r="3" spans="1:7" ht="45">
      <c r="A3" s="90"/>
      <c r="B3" s="90"/>
      <c r="C3" s="86"/>
      <c r="D3" s="88"/>
      <c r="E3" s="67" t="s">
        <v>398</v>
      </c>
      <c r="F3" s="67" t="s">
        <v>400</v>
      </c>
      <c r="G3" s="62"/>
    </row>
    <row r="4" spans="1:7" ht="45">
      <c r="A4" s="90"/>
      <c r="B4" s="90" t="s">
        <v>209</v>
      </c>
      <c r="C4" s="85">
        <v>96603</v>
      </c>
      <c r="D4" s="87">
        <v>7.6969840870194313</v>
      </c>
      <c r="E4" s="67" t="s">
        <v>394</v>
      </c>
      <c r="F4" s="68" t="s">
        <v>399</v>
      </c>
      <c r="G4" s="62"/>
    </row>
    <row r="5" spans="1:7" ht="30">
      <c r="A5" s="90"/>
      <c r="B5" s="90"/>
      <c r="C5" s="91"/>
      <c r="D5" s="89"/>
      <c r="E5" s="67" t="s">
        <v>395</v>
      </c>
      <c r="F5" s="62"/>
      <c r="G5" s="62"/>
    </row>
    <row r="6" spans="1:7">
      <c r="A6" s="90"/>
      <c r="B6" s="90"/>
      <c r="C6" s="91"/>
      <c r="D6" s="89"/>
      <c r="E6" s="67" t="s">
        <v>396</v>
      </c>
      <c r="F6" s="62"/>
      <c r="G6" s="62"/>
    </row>
    <row r="7" spans="1:7" ht="30">
      <c r="A7" s="90"/>
      <c r="B7" s="90"/>
      <c r="C7" s="86"/>
      <c r="D7" s="88"/>
      <c r="E7" s="67" t="s">
        <v>423</v>
      </c>
      <c r="F7" s="62"/>
      <c r="G7" s="62"/>
    </row>
    <row r="8" spans="1:7" ht="60">
      <c r="A8" s="90" t="s">
        <v>380</v>
      </c>
      <c r="B8" s="90" t="s">
        <v>381</v>
      </c>
      <c r="C8" s="85">
        <v>87923</v>
      </c>
      <c r="D8" s="87">
        <v>7.0053925021273615</v>
      </c>
      <c r="E8" s="67" t="s">
        <v>402</v>
      </c>
      <c r="F8" s="62"/>
      <c r="G8" s="62"/>
    </row>
    <row r="9" spans="1:7" ht="75">
      <c r="A9" s="90"/>
      <c r="B9" s="90"/>
      <c r="C9" s="91"/>
      <c r="D9" s="89"/>
      <c r="E9" s="67" t="s">
        <v>404</v>
      </c>
      <c r="F9" s="62"/>
      <c r="G9" s="62"/>
    </row>
    <row r="10" spans="1:7">
      <c r="A10" s="90"/>
      <c r="B10" s="90"/>
      <c r="C10" s="91"/>
      <c r="D10" s="89"/>
      <c r="E10" s="67" t="s">
        <v>403</v>
      </c>
      <c r="F10" s="62"/>
      <c r="G10" s="62"/>
    </row>
    <row r="11" spans="1:7">
      <c r="A11" s="90"/>
      <c r="B11" s="90"/>
      <c r="C11" s="91"/>
      <c r="D11" s="89"/>
      <c r="E11" s="67" t="s">
        <v>405</v>
      </c>
      <c r="F11" s="62" t="s">
        <v>406</v>
      </c>
      <c r="G11" s="62"/>
    </row>
    <row r="12" spans="1:7" ht="30">
      <c r="A12" s="90"/>
      <c r="B12" s="90"/>
      <c r="C12" s="86"/>
      <c r="D12" s="88"/>
      <c r="E12" s="67" t="s">
        <v>414</v>
      </c>
      <c r="F12" s="62"/>
      <c r="G12" s="62"/>
    </row>
    <row r="13" spans="1:7" ht="30">
      <c r="A13" s="90"/>
      <c r="B13" s="90" t="s">
        <v>382</v>
      </c>
      <c r="C13" s="85">
        <v>53658</v>
      </c>
      <c r="D13" s="87">
        <v>4.2752789472510031</v>
      </c>
      <c r="E13" s="67" t="s">
        <v>407</v>
      </c>
      <c r="F13" s="62"/>
      <c r="G13" s="62"/>
    </row>
    <row r="14" spans="1:7" ht="30">
      <c r="A14" s="90"/>
      <c r="B14" s="90"/>
      <c r="C14" s="91"/>
      <c r="D14" s="89"/>
      <c r="E14" s="67" t="s">
        <v>408</v>
      </c>
      <c r="F14" s="62"/>
      <c r="G14" s="62"/>
    </row>
    <row r="15" spans="1:7" ht="30">
      <c r="A15" s="90"/>
      <c r="B15" s="90"/>
      <c r="C15" s="86"/>
      <c r="D15" s="88"/>
      <c r="E15" s="67" t="s">
        <v>409</v>
      </c>
      <c r="F15" s="62"/>
      <c r="G15" s="62"/>
    </row>
    <row r="16" spans="1:7" ht="75">
      <c r="A16" s="90" t="s">
        <v>4</v>
      </c>
      <c r="B16" s="90" t="s">
        <v>387</v>
      </c>
      <c r="C16" s="85">
        <v>104628</v>
      </c>
      <c r="D16" s="87">
        <v>8.3363875972451069</v>
      </c>
      <c r="E16" s="67" t="s">
        <v>410</v>
      </c>
      <c r="F16" s="68" t="s">
        <v>411</v>
      </c>
      <c r="G16" s="62"/>
    </row>
    <row r="17" spans="1:7" ht="45">
      <c r="A17" s="90"/>
      <c r="B17" s="90"/>
      <c r="C17" s="86"/>
      <c r="D17" s="88"/>
      <c r="E17" s="67" t="s">
        <v>412</v>
      </c>
      <c r="F17" s="68"/>
      <c r="G17" s="62"/>
    </row>
    <row r="18" spans="1:7" ht="45">
      <c r="A18" s="90"/>
      <c r="B18" s="90" t="s">
        <v>383</v>
      </c>
      <c r="C18" s="85">
        <v>51584</v>
      </c>
      <c r="D18" s="87">
        <v>4.1100299902157316</v>
      </c>
      <c r="E18" s="67" t="s">
        <v>413</v>
      </c>
      <c r="F18" s="62"/>
      <c r="G18" s="62"/>
    </row>
    <row r="19" spans="1:7" ht="30">
      <c r="A19" s="90"/>
      <c r="B19" s="90"/>
      <c r="C19" s="86"/>
      <c r="D19" s="88"/>
      <c r="E19" s="67" t="s">
        <v>415</v>
      </c>
      <c r="F19" s="67" t="s">
        <v>416</v>
      </c>
      <c r="G19" s="62"/>
    </row>
    <row r="20" spans="1:7">
      <c r="A20" s="90" t="s">
        <v>384</v>
      </c>
      <c r="B20" s="90" t="s">
        <v>388</v>
      </c>
      <c r="C20" s="85">
        <v>96315</v>
      </c>
      <c r="D20" s="87">
        <v>7.6740372694561927</v>
      </c>
      <c r="E20" s="67" t="s">
        <v>419</v>
      </c>
      <c r="F20" s="67" t="s">
        <v>422</v>
      </c>
      <c r="G20" s="62"/>
    </row>
    <row r="21" spans="1:7" ht="30">
      <c r="A21" s="90"/>
      <c r="B21" s="90"/>
      <c r="C21" s="86"/>
      <c r="D21" s="88"/>
      <c r="E21" s="67" t="s">
        <v>420</v>
      </c>
      <c r="F21" s="67" t="s">
        <v>421</v>
      </c>
      <c r="G21" s="62"/>
    </row>
    <row r="22" spans="1:7" ht="30">
      <c r="A22" s="90" t="s">
        <v>12</v>
      </c>
      <c r="B22" s="64" t="s">
        <v>385</v>
      </c>
      <c r="C22" s="73">
        <v>64002</v>
      </c>
      <c r="D22" s="72">
        <v>5.0994521447306775</v>
      </c>
      <c r="E22" s="67" t="s">
        <v>417</v>
      </c>
      <c r="F22" s="62"/>
      <c r="G22" s="62"/>
    </row>
    <row r="23" spans="1:7" ht="45">
      <c r="A23" s="90"/>
      <c r="B23" s="64" t="s">
        <v>386</v>
      </c>
      <c r="C23" s="73">
        <v>19504</v>
      </c>
      <c r="D23" s="72">
        <v>1.5540094783104768</v>
      </c>
      <c r="E23" s="67" t="s">
        <v>418</v>
      </c>
      <c r="F23" s="62"/>
      <c r="G23" s="62"/>
    </row>
  </sheetData>
  <mergeCells count="26">
    <mergeCell ref="A22:A23"/>
    <mergeCell ref="A2:A7"/>
    <mergeCell ref="B4:B7"/>
    <mergeCell ref="B2:B3"/>
    <mergeCell ref="B8:B12"/>
    <mergeCell ref="A8:A15"/>
    <mergeCell ref="B13:B15"/>
    <mergeCell ref="B16:B17"/>
    <mergeCell ref="A16:A19"/>
    <mergeCell ref="B18:B19"/>
    <mergeCell ref="B20:B21"/>
    <mergeCell ref="A20:A21"/>
    <mergeCell ref="C18:C19"/>
    <mergeCell ref="C20:C21"/>
    <mergeCell ref="D2:D3"/>
    <mergeCell ref="D4:D7"/>
    <mergeCell ref="D8:D12"/>
    <mergeCell ref="D13:D15"/>
    <mergeCell ref="D16:D17"/>
    <mergeCell ref="D18:D19"/>
    <mergeCell ref="D20:D21"/>
    <mergeCell ref="C2:C3"/>
    <mergeCell ref="C4:C7"/>
    <mergeCell ref="C8:C12"/>
    <mergeCell ref="C13:C15"/>
    <mergeCell ref="C16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C1" workbookViewId="0">
      <selection activeCell="D5" sqref="D5"/>
    </sheetView>
  </sheetViews>
  <sheetFormatPr defaultRowHeight="15"/>
  <cols>
    <col min="1" max="1" width="21.42578125" customWidth="1"/>
    <col min="2" max="3" width="35.140625" customWidth="1"/>
    <col min="4" max="4" width="18.42578125" customWidth="1"/>
    <col min="5" max="5" width="35.140625" bestFit="1" customWidth="1"/>
    <col min="6" max="6" width="35.140625" customWidth="1"/>
    <col min="7" max="8" width="33" customWidth="1"/>
    <col min="9" max="9" width="34.7109375" customWidth="1"/>
  </cols>
  <sheetData>
    <row r="1" spans="1:9">
      <c r="A1" s="63" t="s">
        <v>367</v>
      </c>
      <c r="B1" s="63" t="s">
        <v>368</v>
      </c>
      <c r="C1" s="63"/>
      <c r="D1" s="63" t="s">
        <v>432</v>
      </c>
      <c r="E1" s="70" t="s">
        <v>391</v>
      </c>
      <c r="F1" s="63"/>
      <c r="G1" s="70" t="s">
        <v>392</v>
      </c>
      <c r="H1" s="70"/>
      <c r="I1" s="71" t="s">
        <v>393</v>
      </c>
    </row>
    <row r="2" spans="1:9" ht="30">
      <c r="A2" s="90" t="s">
        <v>14</v>
      </c>
      <c r="B2" s="90" t="s">
        <v>379</v>
      </c>
      <c r="C2" s="69" t="s">
        <v>426</v>
      </c>
      <c r="D2" s="69" t="s">
        <v>433</v>
      </c>
      <c r="E2" s="67" t="s">
        <v>429</v>
      </c>
      <c r="F2" s="69"/>
      <c r="G2" s="68" t="s">
        <v>401</v>
      </c>
      <c r="H2" s="68"/>
      <c r="I2" s="62"/>
    </row>
    <row r="3" spans="1:9">
      <c r="A3" s="90"/>
      <c r="B3" s="90"/>
      <c r="C3" s="69" t="s">
        <v>427</v>
      </c>
      <c r="D3" s="69" t="s">
        <v>433</v>
      </c>
      <c r="E3" s="67" t="s">
        <v>430</v>
      </c>
      <c r="F3" s="69"/>
      <c r="G3" s="68"/>
      <c r="H3" s="68"/>
      <c r="I3" s="62"/>
    </row>
    <row r="4" spans="1:9" ht="30">
      <c r="A4" s="90"/>
      <c r="B4" s="90"/>
      <c r="C4" s="69" t="s">
        <v>428</v>
      </c>
      <c r="D4" s="69" t="s">
        <v>433</v>
      </c>
      <c r="E4" s="67" t="s">
        <v>431</v>
      </c>
      <c r="F4" s="69"/>
      <c r="G4" s="68"/>
      <c r="H4" s="68"/>
      <c r="I4" s="62"/>
    </row>
    <row r="5" spans="1:9" ht="45">
      <c r="A5" s="90"/>
      <c r="B5" s="90"/>
      <c r="C5" s="69"/>
      <c r="D5" s="69" t="s">
        <v>434</v>
      </c>
      <c r="E5" s="67" t="s">
        <v>398</v>
      </c>
      <c r="F5" s="69"/>
      <c r="G5" s="67" t="s">
        <v>400</v>
      </c>
      <c r="H5" s="67"/>
      <c r="I5" s="62"/>
    </row>
    <row r="6" spans="1:9" ht="45">
      <c r="A6" s="90"/>
      <c r="B6" s="90" t="s">
        <v>209</v>
      </c>
      <c r="C6" s="69" t="s">
        <v>435</v>
      </c>
      <c r="D6" s="69" t="s">
        <v>434</v>
      </c>
      <c r="E6" s="67" t="s">
        <v>394</v>
      </c>
      <c r="F6" s="69"/>
      <c r="G6" s="68" t="s">
        <v>399</v>
      </c>
      <c r="H6" s="68"/>
      <c r="I6" s="62"/>
    </row>
    <row r="7" spans="1:9" ht="30">
      <c r="A7" s="90"/>
      <c r="B7" s="90"/>
      <c r="C7" s="69"/>
      <c r="D7" s="69" t="s">
        <v>433</v>
      </c>
      <c r="E7" s="67" t="s">
        <v>395</v>
      </c>
      <c r="F7" s="69"/>
      <c r="G7" s="62"/>
      <c r="H7" s="62"/>
      <c r="I7" s="62"/>
    </row>
    <row r="8" spans="1:9">
      <c r="A8" s="90"/>
      <c r="B8" s="90"/>
      <c r="C8" s="69"/>
      <c r="D8" s="69" t="s">
        <v>433</v>
      </c>
      <c r="E8" s="67" t="s">
        <v>396</v>
      </c>
      <c r="F8" s="69"/>
      <c r="G8" s="62"/>
      <c r="H8" s="62"/>
      <c r="I8" s="62"/>
    </row>
    <row r="9" spans="1:9" ht="30">
      <c r="A9" s="90"/>
      <c r="B9" s="90"/>
      <c r="C9" s="69"/>
      <c r="D9" s="69" t="s">
        <v>434</v>
      </c>
      <c r="E9" s="67" t="s">
        <v>423</v>
      </c>
      <c r="F9" s="69"/>
      <c r="G9" s="62"/>
      <c r="H9" s="62"/>
      <c r="I9" s="62"/>
    </row>
    <row r="10" spans="1:9" ht="60">
      <c r="A10" s="90" t="s">
        <v>380</v>
      </c>
      <c r="B10" s="90" t="s">
        <v>381</v>
      </c>
      <c r="C10" s="69"/>
      <c r="D10" s="69" t="s">
        <v>433</v>
      </c>
      <c r="E10" s="67" t="s">
        <v>402</v>
      </c>
      <c r="F10" s="69"/>
      <c r="G10" s="62"/>
      <c r="H10" s="62"/>
      <c r="I10" s="62"/>
    </row>
    <row r="11" spans="1:9" ht="75">
      <c r="A11" s="90"/>
      <c r="B11" s="90"/>
      <c r="C11" s="69"/>
      <c r="D11" s="69" t="s">
        <v>433</v>
      </c>
      <c r="E11" s="67" t="s">
        <v>404</v>
      </c>
      <c r="F11" s="69"/>
      <c r="G11" s="62"/>
      <c r="H11" s="62"/>
      <c r="I11" s="62"/>
    </row>
    <row r="12" spans="1:9">
      <c r="A12" s="90"/>
      <c r="B12" s="90"/>
      <c r="C12" s="69"/>
      <c r="D12" s="69" t="s">
        <v>433</v>
      </c>
      <c r="E12" s="67" t="s">
        <v>403</v>
      </c>
      <c r="F12" s="69"/>
      <c r="G12" s="62"/>
      <c r="H12" s="62"/>
      <c r="I12" s="62"/>
    </row>
    <row r="13" spans="1:9">
      <c r="A13" s="90"/>
      <c r="B13" s="90"/>
      <c r="C13" s="69"/>
      <c r="D13" s="69" t="s">
        <v>434</v>
      </c>
      <c r="E13" s="67" t="s">
        <v>405</v>
      </c>
      <c r="F13" s="69"/>
      <c r="G13" s="62" t="s">
        <v>406</v>
      </c>
      <c r="H13" s="62"/>
      <c r="I13" s="62"/>
    </row>
    <row r="14" spans="1:9" ht="30">
      <c r="A14" s="90"/>
      <c r="B14" s="90"/>
      <c r="C14" s="69"/>
      <c r="D14" s="69" t="s">
        <v>433</v>
      </c>
      <c r="E14" s="67" t="s">
        <v>414</v>
      </c>
      <c r="F14" s="69"/>
      <c r="G14" s="62"/>
      <c r="H14" s="62"/>
      <c r="I14" s="62"/>
    </row>
    <row r="15" spans="1:9" ht="30">
      <c r="A15" s="90"/>
      <c r="B15" s="90" t="s">
        <v>382</v>
      </c>
      <c r="C15" s="69"/>
      <c r="D15" s="69" t="s">
        <v>433</v>
      </c>
      <c r="E15" s="67" t="s">
        <v>407</v>
      </c>
      <c r="F15" s="69"/>
      <c r="G15" s="62"/>
      <c r="H15" s="62"/>
      <c r="I15" s="62"/>
    </row>
    <row r="16" spans="1:9" ht="30">
      <c r="A16" s="90"/>
      <c r="B16" s="90"/>
      <c r="C16" s="69"/>
      <c r="D16" s="69"/>
      <c r="E16" s="67" t="s">
        <v>408</v>
      </c>
      <c r="F16" s="69"/>
      <c r="G16" s="62"/>
      <c r="H16" s="62"/>
      <c r="I16" s="62"/>
    </row>
    <row r="17" spans="1:9" ht="30">
      <c r="A17" s="90"/>
      <c r="B17" s="90"/>
      <c r="C17" s="69"/>
      <c r="D17" s="69"/>
      <c r="E17" s="67" t="s">
        <v>409</v>
      </c>
      <c r="F17" s="69"/>
      <c r="G17" s="62"/>
      <c r="H17" s="62"/>
      <c r="I17" s="62"/>
    </row>
    <row r="18" spans="1:9" ht="75">
      <c r="A18" s="90" t="s">
        <v>4</v>
      </c>
      <c r="B18" s="90" t="s">
        <v>387</v>
      </c>
      <c r="C18" s="69"/>
      <c r="D18" s="69"/>
      <c r="E18" s="67" t="s">
        <v>410</v>
      </c>
      <c r="F18" s="69"/>
      <c r="G18" s="68" t="s">
        <v>411</v>
      </c>
      <c r="H18" s="68"/>
      <c r="I18" s="62"/>
    </row>
    <row r="19" spans="1:9" ht="45">
      <c r="A19" s="90"/>
      <c r="B19" s="90"/>
      <c r="C19" s="69"/>
      <c r="D19" s="69"/>
      <c r="E19" s="67" t="s">
        <v>412</v>
      </c>
      <c r="F19" s="69"/>
      <c r="G19" s="68"/>
      <c r="H19" s="68"/>
      <c r="I19" s="62"/>
    </row>
    <row r="20" spans="1:9" ht="45">
      <c r="A20" s="90"/>
      <c r="B20" s="90" t="s">
        <v>383</v>
      </c>
      <c r="C20" s="69"/>
      <c r="D20" s="69"/>
      <c r="E20" s="67" t="s">
        <v>413</v>
      </c>
      <c r="F20" s="69"/>
      <c r="G20" s="62"/>
      <c r="H20" s="62"/>
      <c r="I20" s="62"/>
    </row>
    <row r="21" spans="1:9" ht="30">
      <c r="A21" s="90"/>
      <c r="B21" s="90"/>
      <c r="C21" s="69"/>
      <c r="D21" s="69"/>
      <c r="E21" s="67" t="s">
        <v>415</v>
      </c>
      <c r="F21" s="69"/>
      <c r="G21" s="67" t="s">
        <v>416</v>
      </c>
      <c r="H21" s="67"/>
      <c r="I21" s="62"/>
    </row>
    <row r="22" spans="1:9">
      <c r="A22" s="90" t="s">
        <v>384</v>
      </c>
      <c r="B22" s="90" t="s">
        <v>388</v>
      </c>
      <c r="C22" s="69"/>
      <c r="D22" s="69"/>
      <c r="E22" s="67" t="s">
        <v>419</v>
      </c>
      <c r="F22" s="69"/>
      <c r="G22" s="67" t="s">
        <v>422</v>
      </c>
      <c r="H22" s="67"/>
      <c r="I22" s="62"/>
    </row>
    <row r="23" spans="1:9" ht="30">
      <c r="A23" s="90"/>
      <c r="B23" s="90"/>
      <c r="C23" s="69"/>
      <c r="D23" s="69"/>
      <c r="E23" s="67" t="s">
        <v>420</v>
      </c>
      <c r="F23" s="69"/>
      <c r="G23" s="67" t="s">
        <v>421</v>
      </c>
      <c r="H23" s="67"/>
      <c r="I23" s="62"/>
    </row>
    <row r="24" spans="1:9" ht="30">
      <c r="A24" s="90" t="s">
        <v>12</v>
      </c>
      <c r="B24" s="69" t="s">
        <v>385</v>
      </c>
      <c r="C24" s="69"/>
      <c r="D24" s="69"/>
      <c r="E24" s="67" t="s">
        <v>417</v>
      </c>
      <c r="F24" s="69"/>
      <c r="G24" s="62"/>
      <c r="H24" s="62"/>
      <c r="I24" s="62"/>
    </row>
    <row r="25" spans="1:9" ht="45">
      <c r="A25" s="90"/>
      <c r="B25" s="69" t="s">
        <v>386</v>
      </c>
      <c r="C25" s="69"/>
      <c r="D25" s="69"/>
      <c r="E25" s="67" t="s">
        <v>418</v>
      </c>
      <c r="F25" s="69"/>
      <c r="G25" s="62"/>
      <c r="H25" s="62"/>
      <c r="I25" s="62"/>
    </row>
  </sheetData>
  <mergeCells count="12">
    <mergeCell ref="A22:A23"/>
    <mergeCell ref="B22:B23"/>
    <mergeCell ref="A24:A25"/>
    <mergeCell ref="A18:A21"/>
    <mergeCell ref="B18:B19"/>
    <mergeCell ref="B20:B21"/>
    <mergeCell ref="A10:A17"/>
    <mergeCell ref="B10:B14"/>
    <mergeCell ref="B15:B17"/>
    <mergeCell ref="A2:A9"/>
    <mergeCell ref="B2:B5"/>
    <mergeCell ref="B6:B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6"/>
  <sheetViews>
    <sheetView topLeftCell="A22" zoomScale="80" zoomScaleNormal="80" workbookViewId="0">
      <selection activeCell="O58" sqref="O58"/>
    </sheetView>
  </sheetViews>
  <sheetFormatPr defaultColWidth="9" defaultRowHeight="12.75"/>
  <cols>
    <col min="1" max="1" width="46.28515625" style="1" customWidth="1"/>
    <col min="2" max="2" width="16.28515625" style="1" customWidth="1"/>
    <col min="3" max="4" width="7.42578125" style="1" customWidth="1"/>
    <col min="5" max="6" width="7.140625" style="1" customWidth="1"/>
    <col min="7" max="7" width="7.5703125" style="1" customWidth="1"/>
    <col min="8" max="8" width="7.140625" style="1" customWidth="1"/>
    <col min="9" max="9" width="7.7109375" style="1" customWidth="1"/>
    <col min="10" max="14" width="7.5703125" style="1" customWidth="1"/>
    <col min="15" max="15" width="11.42578125" style="1" customWidth="1"/>
    <col min="16" max="16" width="12" style="1" bestFit="1" customWidth="1"/>
    <col min="17" max="17" width="0" style="1" hidden="1" customWidth="1"/>
    <col min="18" max="18" width="21" style="1" customWidth="1"/>
    <col min="19" max="16384" width="9" style="1"/>
  </cols>
  <sheetData>
    <row r="1" spans="1:17">
      <c r="C1" s="13">
        <v>1</v>
      </c>
      <c r="D1" s="14">
        <v>2</v>
      </c>
    </row>
    <row r="3" spans="1:17" ht="15">
      <c r="A3" s="2" t="s">
        <v>300</v>
      </c>
      <c r="B3" s="2" t="s">
        <v>299</v>
      </c>
      <c r="P3"/>
    </row>
    <row r="4" spans="1:17" ht="15">
      <c r="A4" s="2" t="s">
        <v>296</v>
      </c>
      <c r="B4" s="5">
        <v>42644</v>
      </c>
      <c r="C4" s="5">
        <v>42675</v>
      </c>
      <c r="D4" s="5">
        <v>42705</v>
      </c>
      <c r="E4" s="5">
        <v>42736</v>
      </c>
      <c r="F4" s="5">
        <v>42767</v>
      </c>
      <c r="G4" s="5">
        <v>42795</v>
      </c>
      <c r="H4" s="5">
        <v>42826</v>
      </c>
      <c r="I4" s="5">
        <v>42856</v>
      </c>
      <c r="J4" s="5">
        <v>42887</v>
      </c>
      <c r="K4" s="5">
        <v>42917</v>
      </c>
      <c r="L4" s="5">
        <v>42948</v>
      </c>
      <c r="M4" s="5">
        <v>42979</v>
      </c>
      <c r="N4" s="5">
        <v>43009</v>
      </c>
      <c r="O4" s="1" t="s">
        <v>298</v>
      </c>
      <c r="P4"/>
    </row>
    <row r="5" spans="1:17" ht="15.75" thickBot="1">
      <c r="A5" s="3" t="s">
        <v>14</v>
      </c>
      <c r="B5" s="4">
        <v>15310</v>
      </c>
      <c r="C5" s="4">
        <v>19411</v>
      </c>
      <c r="D5" s="4">
        <v>19808</v>
      </c>
      <c r="E5" s="4">
        <v>21511</v>
      </c>
      <c r="F5" s="4">
        <v>22011</v>
      </c>
      <c r="G5" s="4">
        <v>25583</v>
      </c>
      <c r="H5" s="4">
        <v>18332</v>
      </c>
      <c r="I5" s="4">
        <v>22314</v>
      </c>
      <c r="J5" s="4">
        <v>21286</v>
      </c>
      <c r="K5" s="4">
        <v>20109</v>
      </c>
      <c r="L5" s="4">
        <v>20813</v>
      </c>
      <c r="M5" s="4">
        <v>17682</v>
      </c>
      <c r="N5" s="4">
        <v>15967</v>
      </c>
      <c r="O5" s="4">
        <v>260137</v>
      </c>
      <c r="P5"/>
    </row>
    <row r="6" spans="1:17" ht="15">
      <c r="A6" s="36" t="s">
        <v>65</v>
      </c>
      <c r="B6" s="35">
        <v>7298</v>
      </c>
      <c r="C6" s="15">
        <v>8981</v>
      </c>
      <c r="D6" s="15">
        <v>9790</v>
      </c>
      <c r="E6" s="15">
        <v>9896</v>
      </c>
      <c r="F6" s="15">
        <v>10400</v>
      </c>
      <c r="G6" s="15">
        <v>12699</v>
      </c>
      <c r="H6" s="15">
        <v>8858</v>
      </c>
      <c r="I6" s="15">
        <v>11210</v>
      </c>
      <c r="J6" s="15">
        <v>10756</v>
      </c>
      <c r="K6" s="15">
        <v>10424</v>
      </c>
      <c r="L6" s="15">
        <v>10547</v>
      </c>
      <c r="M6" s="15">
        <v>8428</v>
      </c>
      <c r="N6" s="15">
        <v>7787</v>
      </c>
      <c r="O6" s="48">
        <v>127074</v>
      </c>
      <c r="P6">
        <f>GETPIVOTDATA("Agent",$A$3,"New activity","Payment","Reason1","Amount/Due Date")*0.4</f>
        <v>50829.600000000006</v>
      </c>
      <c r="Q6" s="1" t="s">
        <v>301</v>
      </c>
    </row>
    <row r="7" spans="1:17" ht="15">
      <c r="A7" s="38" t="s">
        <v>209</v>
      </c>
      <c r="B7" s="37">
        <v>5956</v>
      </c>
      <c r="C7" s="16">
        <v>8094</v>
      </c>
      <c r="D7" s="16">
        <v>7467</v>
      </c>
      <c r="E7" s="16">
        <v>8897</v>
      </c>
      <c r="F7" s="16">
        <v>8510</v>
      </c>
      <c r="G7" s="16">
        <v>9290</v>
      </c>
      <c r="H7" s="16">
        <v>7025</v>
      </c>
      <c r="I7" s="16">
        <v>7870</v>
      </c>
      <c r="J7" s="16">
        <v>7352</v>
      </c>
      <c r="K7" s="16">
        <v>6736</v>
      </c>
      <c r="L7" s="16">
        <v>7192</v>
      </c>
      <c r="M7" s="16">
        <v>6490</v>
      </c>
      <c r="N7" s="16">
        <v>5724</v>
      </c>
      <c r="O7" s="27">
        <v>96603</v>
      </c>
      <c r="P7">
        <f>GETPIVOTDATA("Agent",$A$3,"New activity","Payment","Reason1","Payment history")*0.4</f>
        <v>38641.200000000004</v>
      </c>
      <c r="Q7" s="1" t="s">
        <v>304</v>
      </c>
    </row>
    <row r="8" spans="1:17" ht="15">
      <c r="A8" s="38" t="s">
        <v>68</v>
      </c>
      <c r="B8" s="37">
        <v>995</v>
      </c>
      <c r="C8" s="16">
        <v>1111</v>
      </c>
      <c r="D8" s="16">
        <v>1196</v>
      </c>
      <c r="E8" s="16">
        <v>1157</v>
      </c>
      <c r="F8" s="16">
        <v>1212</v>
      </c>
      <c r="G8" s="16">
        <v>1476</v>
      </c>
      <c r="H8" s="16">
        <v>1136</v>
      </c>
      <c r="I8" s="16">
        <v>1481</v>
      </c>
      <c r="J8" s="16">
        <v>1554</v>
      </c>
      <c r="K8" s="16">
        <v>1467</v>
      </c>
      <c r="L8" s="16">
        <v>1553</v>
      </c>
      <c r="M8" s="16">
        <v>1385</v>
      </c>
      <c r="N8" s="16">
        <v>1289</v>
      </c>
      <c r="O8" s="17">
        <v>17012</v>
      </c>
      <c r="P8"/>
      <c r="Q8" s="1" t="s">
        <v>302</v>
      </c>
    </row>
    <row r="9" spans="1:17" ht="15">
      <c r="A9" s="46" t="s">
        <v>196</v>
      </c>
      <c r="B9" s="45">
        <v>318</v>
      </c>
      <c r="C9" s="28">
        <v>397</v>
      </c>
      <c r="D9" s="28">
        <v>560</v>
      </c>
      <c r="E9" s="28">
        <v>646</v>
      </c>
      <c r="F9" s="28">
        <v>564</v>
      </c>
      <c r="G9" s="28">
        <v>702</v>
      </c>
      <c r="H9" s="28">
        <v>527</v>
      </c>
      <c r="I9" s="28">
        <v>649</v>
      </c>
      <c r="J9" s="28">
        <v>694</v>
      </c>
      <c r="K9" s="28">
        <v>579</v>
      </c>
      <c r="L9" s="28">
        <v>556</v>
      </c>
      <c r="M9" s="28">
        <v>446</v>
      </c>
      <c r="N9" s="28">
        <v>336</v>
      </c>
      <c r="O9" s="27">
        <v>6974</v>
      </c>
      <c r="P9">
        <f>GETPIVOTDATA("Agent",$A$3,"New activity","Payment","Reason1","Method/Chanel")*0.4</f>
        <v>2789.6000000000004</v>
      </c>
      <c r="Q9" s="1" t="s">
        <v>303</v>
      </c>
    </row>
    <row r="10" spans="1:17" ht="15.75" thickBot="1">
      <c r="A10" s="40" t="s">
        <v>71</v>
      </c>
      <c r="B10" s="39">
        <v>183</v>
      </c>
      <c r="C10" s="18">
        <v>234</v>
      </c>
      <c r="D10" s="18">
        <v>266</v>
      </c>
      <c r="E10" s="18">
        <v>232</v>
      </c>
      <c r="F10" s="18">
        <v>375</v>
      </c>
      <c r="G10" s="18">
        <v>437</v>
      </c>
      <c r="H10" s="18">
        <v>214</v>
      </c>
      <c r="I10" s="18">
        <v>307</v>
      </c>
      <c r="J10" s="18">
        <v>217</v>
      </c>
      <c r="K10" s="18">
        <v>231</v>
      </c>
      <c r="L10" s="18">
        <v>277</v>
      </c>
      <c r="M10" s="18">
        <v>265</v>
      </c>
      <c r="N10" s="18">
        <v>165</v>
      </c>
      <c r="O10" s="49">
        <v>3403</v>
      </c>
      <c r="P10">
        <f>GETPIVOTDATA("Agent",$A$3,"New activity","Payment","Reason1","Billing Notice")*0.4</f>
        <v>1361.2</v>
      </c>
      <c r="Q10" s="1" t="s">
        <v>305</v>
      </c>
    </row>
    <row r="11" spans="1:17" ht="15">
      <c r="A11" s="6" t="s">
        <v>229</v>
      </c>
      <c r="B11" s="4">
        <v>129</v>
      </c>
      <c r="C11" s="4">
        <v>137</v>
      </c>
      <c r="D11" s="4">
        <v>149</v>
      </c>
      <c r="E11" s="4">
        <v>262</v>
      </c>
      <c r="F11" s="4">
        <v>433</v>
      </c>
      <c r="G11" s="4">
        <v>422</v>
      </c>
      <c r="H11" s="4">
        <v>222</v>
      </c>
      <c r="I11" s="4">
        <v>305</v>
      </c>
      <c r="J11" s="4">
        <v>205</v>
      </c>
      <c r="K11" s="4">
        <v>166</v>
      </c>
      <c r="L11" s="4">
        <v>198</v>
      </c>
      <c r="M11" s="4">
        <v>167</v>
      </c>
      <c r="N11" s="4">
        <v>179</v>
      </c>
      <c r="O11" s="4">
        <v>2974</v>
      </c>
      <c r="P11"/>
      <c r="Q11" s="1" t="s">
        <v>306</v>
      </c>
    </row>
    <row r="12" spans="1:17" ht="15">
      <c r="A12" s="6" t="s">
        <v>101</v>
      </c>
      <c r="B12" s="4">
        <v>167</v>
      </c>
      <c r="C12" s="4">
        <v>172</v>
      </c>
      <c r="D12" s="4">
        <v>156</v>
      </c>
      <c r="E12" s="4">
        <v>163</v>
      </c>
      <c r="F12" s="4">
        <v>227</v>
      </c>
      <c r="G12" s="4">
        <v>269</v>
      </c>
      <c r="H12" s="4">
        <v>171</v>
      </c>
      <c r="I12" s="4">
        <v>238</v>
      </c>
      <c r="J12" s="4">
        <v>236</v>
      </c>
      <c r="K12" s="4">
        <v>230</v>
      </c>
      <c r="L12" s="4">
        <v>222</v>
      </c>
      <c r="M12" s="4">
        <v>191</v>
      </c>
      <c r="N12" s="4">
        <v>167</v>
      </c>
      <c r="O12" s="4">
        <v>2609</v>
      </c>
      <c r="P12"/>
      <c r="Q12" s="1" t="s">
        <v>307</v>
      </c>
    </row>
    <row r="13" spans="1:17" ht="15">
      <c r="A13" s="6" t="s">
        <v>227</v>
      </c>
      <c r="B13" s="4">
        <v>104</v>
      </c>
      <c r="C13" s="4">
        <v>120</v>
      </c>
      <c r="D13" s="4">
        <v>89</v>
      </c>
      <c r="E13" s="4">
        <v>105</v>
      </c>
      <c r="F13" s="4">
        <v>114</v>
      </c>
      <c r="G13" s="4">
        <v>129</v>
      </c>
      <c r="H13" s="4">
        <v>82</v>
      </c>
      <c r="I13" s="4">
        <v>119</v>
      </c>
      <c r="J13" s="4">
        <v>130</v>
      </c>
      <c r="K13" s="4">
        <v>123</v>
      </c>
      <c r="L13" s="4">
        <v>103</v>
      </c>
      <c r="M13" s="4">
        <v>131</v>
      </c>
      <c r="N13" s="4">
        <v>143</v>
      </c>
      <c r="O13" s="4">
        <v>1492</v>
      </c>
      <c r="P13"/>
      <c r="Q13" s="1" t="s">
        <v>308</v>
      </c>
    </row>
    <row r="14" spans="1:17" ht="15">
      <c r="A14" s="6" t="s">
        <v>84</v>
      </c>
      <c r="B14" s="4">
        <v>60</v>
      </c>
      <c r="C14" s="4">
        <v>40</v>
      </c>
      <c r="D14" s="4">
        <v>39</v>
      </c>
      <c r="E14" s="4">
        <v>47</v>
      </c>
      <c r="F14" s="4">
        <v>70</v>
      </c>
      <c r="G14" s="4">
        <v>66</v>
      </c>
      <c r="H14" s="4">
        <v>42</v>
      </c>
      <c r="I14" s="4">
        <v>71</v>
      </c>
      <c r="J14" s="4">
        <v>51</v>
      </c>
      <c r="K14" s="4">
        <v>51</v>
      </c>
      <c r="L14" s="4">
        <v>64</v>
      </c>
      <c r="M14" s="4">
        <v>73</v>
      </c>
      <c r="N14" s="4">
        <v>75</v>
      </c>
      <c r="O14" s="4">
        <v>749</v>
      </c>
      <c r="P14"/>
      <c r="Q14" s="1" t="s">
        <v>309</v>
      </c>
    </row>
    <row r="15" spans="1:17" ht="15">
      <c r="A15" s="6" t="s">
        <v>297</v>
      </c>
      <c r="B15" s="4">
        <v>56</v>
      </c>
      <c r="C15" s="4">
        <v>52</v>
      </c>
      <c r="D15" s="4">
        <v>65</v>
      </c>
      <c r="E15" s="4">
        <v>41</v>
      </c>
      <c r="F15" s="4">
        <v>41</v>
      </c>
      <c r="G15" s="4">
        <v>33</v>
      </c>
      <c r="H15" s="4">
        <v>26</v>
      </c>
      <c r="I15" s="4">
        <v>16</v>
      </c>
      <c r="J15" s="4">
        <v>42</v>
      </c>
      <c r="K15" s="4">
        <v>34</v>
      </c>
      <c r="L15" s="4">
        <v>49</v>
      </c>
      <c r="M15" s="4">
        <v>52</v>
      </c>
      <c r="N15" s="4">
        <v>47</v>
      </c>
      <c r="O15" s="4">
        <v>554</v>
      </c>
      <c r="P15"/>
    </row>
    <row r="16" spans="1:17" ht="15">
      <c r="A16" s="6" t="s">
        <v>208</v>
      </c>
      <c r="B16" s="4">
        <v>30</v>
      </c>
      <c r="C16" s="4">
        <v>56</v>
      </c>
      <c r="D16" s="4">
        <v>19</v>
      </c>
      <c r="E16" s="4">
        <v>44</v>
      </c>
      <c r="F16" s="4">
        <v>55</v>
      </c>
      <c r="G16" s="4">
        <v>51</v>
      </c>
      <c r="H16" s="4">
        <v>25</v>
      </c>
      <c r="I16" s="4">
        <v>43</v>
      </c>
      <c r="J16" s="4">
        <v>36</v>
      </c>
      <c r="K16" s="4">
        <v>56</v>
      </c>
      <c r="L16" s="4">
        <v>39</v>
      </c>
      <c r="M16" s="4">
        <v>41</v>
      </c>
      <c r="N16" s="4">
        <v>36</v>
      </c>
      <c r="O16" s="4">
        <v>531</v>
      </c>
      <c r="P16"/>
    </row>
    <row r="17" spans="1:18" ht="15">
      <c r="A17" s="6" t="s">
        <v>130</v>
      </c>
      <c r="B17" s="4">
        <v>13</v>
      </c>
      <c r="C17" s="4">
        <v>16</v>
      </c>
      <c r="D17" s="4">
        <v>12</v>
      </c>
      <c r="E17" s="4">
        <v>21</v>
      </c>
      <c r="F17" s="4">
        <v>9</v>
      </c>
      <c r="G17" s="4">
        <v>9</v>
      </c>
      <c r="H17" s="4">
        <v>4</v>
      </c>
      <c r="I17" s="4">
        <v>5</v>
      </c>
      <c r="J17" s="4">
        <v>13</v>
      </c>
      <c r="K17" s="4">
        <v>12</v>
      </c>
      <c r="L17" s="4">
        <v>13</v>
      </c>
      <c r="M17" s="4">
        <v>13</v>
      </c>
      <c r="N17" s="4">
        <v>19</v>
      </c>
      <c r="O17" s="4">
        <v>159</v>
      </c>
      <c r="P17"/>
      <c r="Q17" s="1" t="s">
        <v>310</v>
      </c>
    </row>
    <row r="18" spans="1:18" ht="15">
      <c r="A18" s="6" t="s">
        <v>276</v>
      </c>
      <c r="B18" s="4"/>
      <c r="C18" s="4"/>
      <c r="D18" s="4"/>
      <c r="E18" s="4"/>
      <c r="F18" s="4">
        <v>1</v>
      </c>
      <c r="G18" s="4"/>
      <c r="H18" s="4"/>
      <c r="I18" s="4"/>
      <c r="J18" s="4"/>
      <c r="K18" s="4"/>
      <c r="L18" s="4"/>
      <c r="M18" s="4"/>
      <c r="N18" s="4"/>
      <c r="O18" s="4">
        <v>1</v>
      </c>
      <c r="P18"/>
    </row>
    <row r="19" spans="1:18" ht="15">
      <c r="A19" s="6" t="s">
        <v>159</v>
      </c>
      <c r="B19" s="4"/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  <c r="P19"/>
    </row>
    <row r="20" spans="1:18" ht="15">
      <c r="A20" s="6" t="s">
        <v>211</v>
      </c>
      <c r="B20" s="4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  <c r="P20"/>
    </row>
    <row r="21" spans="1:18" ht="15.75" thickBot="1">
      <c r="A21" s="3" t="s">
        <v>18</v>
      </c>
      <c r="B21" s="4">
        <v>14377</v>
      </c>
      <c r="C21" s="4">
        <v>16103</v>
      </c>
      <c r="D21" s="4">
        <v>12419</v>
      </c>
      <c r="E21" s="4">
        <v>13315</v>
      </c>
      <c r="F21" s="4">
        <v>15616</v>
      </c>
      <c r="G21" s="4">
        <v>18173</v>
      </c>
      <c r="H21" s="4">
        <v>13147</v>
      </c>
      <c r="I21" s="4">
        <v>17483</v>
      </c>
      <c r="J21" s="4">
        <v>17584</v>
      </c>
      <c r="K21" s="4">
        <v>17331</v>
      </c>
      <c r="L21" s="4">
        <v>18838</v>
      </c>
      <c r="M21" s="4">
        <v>16177</v>
      </c>
      <c r="N21" s="4">
        <v>13898</v>
      </c>
      <c r="O21" s="4">
        <v>204461</v>
      </c>
      <c r="P21"/>
    </row>
    <row r="22" spans="1:18" ht="15">
      <c r="A22" s="43" t="s">
        <v>216</v>
      </c>
      <c r="B22" s="44">
        <v>6245</v>
      </c>
      <c r="C22" s="22">
        <v>7391</v>
      </c>
      <c r="D22" s="22">
        <v>5873</v>
      </c>
      <c r="E22" s="22">
        <v>6389</v>
      </c>
      <c r="F22" s="22">
        <v>6850</v>
      </c>
      <c r="G22" s="22">
        <v>8343</v>
      </c>
      <c r="H22" s="22">
        <v>5562</v>
      </c>
      <c r="I22" s="22">
        <v>7303</v>
      </c>
      <c r="J22" s="22">
        <v>7356</v>
      </c>
      <c r="K22" s="22">
        <v>7152</v>
      </c>
      <c r="L22" s="22">
        <v>7486</v>
      </c>
      <c r="M22" s="22">
        <v>6347</v>
      </c>
      <c r="N22" s="22">
        <v>5626</v>
      </c>
      <c r="O22" s="48">
        <v>87923</v>
      </c>
      <c r="P22">
        <f>GETPIVOTDATA("Agent",$A$3,"New activity","Policy Information","Reason1","Policy Details")*0.4</f>
        <v>35169.200000000004</v>
      </c>
      <c r="Q22" s="1" t="s">
        <v>311</v>
      </c>
      <c r="R22" s="47" t="s">
        <v>363</v>
      </c>
    </row>
    <row r="23" spans="1:18" ht="15">
      <c r="A23" s="38" t="s">
        <v>222</v>
      </c>
      <c r="B23" s="37">
        <v>3557</v>
      </c>
      <c r="C23" s="16">
        <v>3958</v>
      </c>
      <c r="D23" s="16">
        <v>3154</v>
      </c>
      <c r="E23" s="16">
        <v>3494</v>
      </c>
      <c r="F23" s="16">
        <v>4402</v>
      </c>
      <c r="G23" s="16">
        <v>4847</v>
      </c>
      <c r="H23" s="16">
        <v>3696</v>
      </c>
      <c r="I23" s="16">
        <v>4724</v>
      </c>
      <c r="J23" s="16">
        <v>4451</v>
      </c>
      <c r="K23" s="16">
        <v>4374</v>
      </c>
      <c r="L23" s="16">
        <v>4772</v>
      </c>
      <c r="M23" s="16">
        <v>4340</v>
      </c>
      <c r="N23" s="16">
        <v>3889</v>
      </c>
      <c r="O23" s="27">
        <v>53658</v>
      </c>
      <c r="P23">
        <f>GETPIVOTDATA("Agent",$A$3,"New activity","Policy Information","Reason1","Policy Status/Apllication Status")*0.4</f>
        <v>21463.200000000001</v>
      </c>
      <c r="Q23" s="1" t="s">
        <v>312</v>
      </c>
    </row>
    <row r="24" spans="1:18" ht="15">
      <c r="A24" s="38" t="s">
        <v>211</v>
      </c>
      <c r="B24" s="37">
        <v>1493</v>
      </c>
      <c r="C24" s="16">
        <v>1729</v>
      </c>
      <c r="D24" s="16">
        <v>1201</v>
      </c>
      <c r="E24" s="16">
        <v>1337</v>
      </c>
      <c r="F24" s="16">
        <v>2001</v>
      </c>
      <c r="G24" s="16">
        <v>1999</v>
      </c>
      <c r="H24" s="16">
        <v>1729</v>
      </c>
      <c r="I24" s="16">
        <v>2272</v>
      </c>
      <c r="J24" s="16">
        <v>2230</v>
      </c>
      <c r="K24" s="16">
        <v>2415</v>
      </c>
      <c r="L24" s="16">
        <v>2466</v>
      </c>
      <c r="M24" s="16">
        <v>2144</v>
      </c>
      <c r="N24" s="16">
        <v>1735</v>
      </c>
      <c r="O24" s="17">
        <v>24751</v>
      </c>
      <c r="P24"/>
      <c r="Q24" s="1" t="s">
        <v>313</v>
      </c>
    </row>
    <row r="25" spans="1:18" ht="15">
      <c r="A25" s="38" t="s">
        <v>67</v>
      </c>
      <c r="B25" s="37">
        <v>1357</v>
      </c>
      <c r="C25" s="16">
        <v>1621</v>
      </c>
      <c r="D25" s="16">
        <v>1167</v>
      </c>
      <c r="E25" s="16">
        <v>888</v>
      </c>
      <c r="F25" s="16">
        <v>1139</v>
      </c>
      <c r="G25" s="16">
        <v>1558</v>
      </c>
      <c r="H25" s="16">
        <v>1091</v>
      </c>
      <c r="I25" s="16">
        <v>1761</v>
      </c>
      <c r="J25" s="16">
        <v>1970</v>
      </c>
      <c r="K25" s="16">
        <v>1947</v>
      </c>
      <c r="L25" s="16">
        <v>2360</v>
      </c>
      <c r="M25" s="16">
        <v>1826</v>
      </c>
      <c r="N25" s="16">
        <v>1507</v>
      </c>
      <c r="O25" s="17">
        <v>20192</v>
      </c>
      <c r="P25"/>
    </row>
    <row r="26" spans="1:18" ht="15.75" thickBot="1">
      <c r="A26" s="40" t="s">
        <v>58</v>
      </c>
      <c r="B26" s="39">
        <v>1104</v>
      </c>
      <c r="C26" s="18">
        <v>761</v>
      </c>
      <c r="D26" s="18">
        <v>496</v>
      </c>
      <c r="E26" s="18">
        <v>590</v>
      </c>
      <c r="F26" s="18">
        <v>564</v>
      </c>
      <c r="G26" s="18">
        <v>685</v>
      </c>
      <c r="H26" s="18">
        <v>532</v>
      </c>
      <c r="I26" s="18">
        <v>705</v>
      </c>
      <c r="J26" s="18">
        <v>779</v>
      </c>
      <c r="K26" s="18">
        <v>659</v>
      </c>
      <c r="L26" s="18">
        <v>753</v>
      </c>
      <c r="M26" s="18">
        <v>695</v>
      </c>
      <c r="N26" s="18">
        <v>424</v>
      </c>
      <c r="O26" s="19">
        <v>8747</v>
      </c>
      <c r="P26"/>
      <c r="Q26" s="1" t="s">
        <v>314</v>
      </c>
    </row>
    <row r="27" spans="1:18" ht="15">
      <c r="A27" s="6" t="s">
        <v>195</v>
      </c>
      <c r="B27" s="4">
        <v>242</v>
      </c>
      <c r="C27" s="4">
        <v>236</v>
      </c>
      <c r="D27" s="4">
        <v>193</v>
      </c>
      <c r="E27" s="4">
        <v>243</v>
      </c>
      <c r="F27" s="4">
        <v>266</v>
      </c>
      <c r="G27" s="4">
        <v>315</v>
      </c>
      <c r="H27" s="4">
        <v>237</v>
      </c>
      <c r="I27" s="4">
        <v>313</v>
      </c>
      <c r="J27" s="4">
        <v>327</v>
      </c>
      <c r="K27" s="4">
        <v>378</v>
      </c>
      <c r="L27" s="4">
        <v>473</v>
      </c>
      <c r="M27" s="4">
        <v>369</v>
      </c>
      <c r="N27" s="4">
        <v>283</v>
      </c>
      <c r="O27" s="4">
        <v>3875</v>
      </c>
      <c r="P27"/>
      <c r="Q27" s="1" t="s">
        <v>315</v>
      </c>
    </row>
    <row r="28" spans="1:18" ht="15">
      <c r="A28" s="6" t="s">
        <v>219</v>
      </c>
      <c r="B28" s="4">
        <v>176</v>
      </c>
      <c r="C28" s="4">
        <v>202</v>
      </c>
      <c r="D28" s="4">
        <v>149</v>
      </c>
      <c r="E28" s="4">
        <v>161</v>
      </c>
      <c r="F28" s="4">
        <v>213</v>
      </c>
      <c r="G28" s="4">
        <v>247</v>
      </c>
      <c r="H28" s="4">
        <v>179</v>
      </c>
      <c r="I28" s="4">
        <v>267</v>
      </c>
      <c r="J28" s="4">
        <v>284</v>
      </c>
      <c r="K28" s="4">
        <v>237</v>
      </c>
      <c r="L28" s="4">
        <v>318</v>
      </c>
      <c r="M28" s="4">
        <v>264</v>
      </c>
      <c r="N28" s="4">
        <v>263</v>
      </c>
      <c r="O28" s="4">
        <v>2960</v>
      </c>
      <c r="P28"/>
      <c r="Q28" s="1" t="s">
        <v>316</v>
      </c>
    </row>
    <row r="29" spans="1:18" ht="15">
      <c r="A29" s="6" t="s">
        <v>59</v>
      </c>
      <c r="B29" s="4">
        <v>68</v>
      </c>
      <c r="C29" s="4">
        <v>77</v>
      </c>
      <c r="D29" s="4">
        <v>62</v>
      </c>
      <c r="E29" s="4">
        <v>64</v>
      </c>
      <c r="F29" s="4">
        <v>66</v>
      </c>
      <c r="G29" s="4">
        <v>86</v>
      </c>
      <c r="H29" s="4">
        <v>57</v>
      </c>
      <c r="I29" s="4">
        <v>78</v>
      </c>
      <c r="J29" s="4">
        <v>87</v>
      </c>
      <c r="K29" s="4">
        <v>79</v>
      </c>
      <c r="L29" s="4">
        <v>106</v>
      </c>
      <c r="M29" s="4">
        <v>70</v>
      </c>
      <c r="N29" s="4">
        <v>48</v>
      </c>
      <c r="O29" s="4">
        <v>948</v>
      </c>
      <c r="P29"/>
      <c r="Q29" s="1" t="s">
        <v>317</v>
      </c>
    </row>
    <row r="30" spans="1:18" ht="15">
      <c r="A30" s="6" t="s">
        <v>162</v>
      </c>
      <c r="B30" s="4">
        <v>63</v>
      </c>
      <c r="C30" s="4">
        <v>50</v>
      </c>
      <c r="D30" s="4">
        <v>43</v>
      </c>
      <c r="E30" s="4">
        <v>90</v>
      </c>
      <c r="F30" s="4">
        <v>62</v>
      </c>
      <c r="G30" s="4">
        <v>48</v>
      </c>
      <c r="H30" s="4">
        <v>35</v>
      </c>
      <c r="I30" s="4">
        <v>32</v>
      </c>
      <c r="J30" s="4">
        <v>50</v>
      </c>
      <c r="K30" s="4">
        <v>55</v>
      </c>
      <c r="L30" s="4">
        <v>55</v>
      </c>
      <c r="M30" s="4">
        <v>39</v>
      </c>
      <c r="N30" s="4">
        <v>48</v>
      </c>
      <c r="O30" s="4">
        <v>670</v>
      </c>
      <c r="P30"/>
      <c r="Q30" s="1" t="s">
        <v>318</v>
      </c>
    </row>
    <row r="31" spans="1:18" ht="15">
      <c r="A31" s="6" t="s">
        <v>297</v>
      </c>
      <c r="B31" s="4">
        <v>63</v>
      </c>
      <c r="C31" s="4">
        <v>66</v>
      </c>
      <c r="D31" s="4">
        <v>72</v>
      </c>
      <c r="E31" s="4">
        <v>45</v>
      </c>
      <c r="F31" s="4">
        <v>38</v>
      </c>
      <c r="G31" s="4">
        <v>33</v>
      </c>
      <c r="H31" s="4">
        <v>21</v>
      </c>
      <c r="I31" s="4">
        <v>24</v>
      </c>
      <c r="J31" s="4">
        <v>45</v>
      </c>
      <c r="K31" s="4">
        <v>28</v>
      </c>
      <c r="L31" s="4">
        <v>41</v>
      </c>
      <c r="M31" s="4">
        <v>75</v>
      </c>
      <c r="N31" s="4">
        <v>66</v>
      </c>
      <c r="O31" s="4">
        <v>617</v>
      </c>
      <c r="P31"/>
    </row>
    <row r="32" spans="1:18" ht="15">
      <c r="A32" s="6" t="s">
        <v>69</v>
      </c>
      <c r="B32" s="4">
        <v>6</v>
      </c>
      <c r="C32" s="4">
        <v>10</v>
      </c>
      <c r="D32" s="4">
        <v>2</v>
      </c>
      <c r="E32" s="4">
        <v>4</v>
      </c>
      <c r="F32" s="4">
        <v>10</v>
      </c>
      <c r="G32" s="4">
        <v>9</v>
      </c>
      <c r="H32" s="4">
        <v>3</v>
      </c>
      <c r="I32" s="4">
        <v>4</v>
      </c>
      <c r="J32" s="4">
        <v>2</v>
      </c>
      <c r="K32" s="4">
        <v>4</v>
      </c>
      <c r="L32" s="4">
        <v>6</v>
      </c>
      <c r="M32" s="4">
        <v>5</v>
      </c>
      <c r="N32" s="4">
        <v>8</v>
      </c>
      <c r="O32" s="4">
        <v>73</v>
      </c>
      <c r="P32"/>
      <c r="Q32" s="1" t="s">
        <v>319</v>
      </c>
    </row>
    <row r="33" spans="1:17" ht="15">
      <c r="A33" s="6" t="s">
        <v>141</v>
      </c>
      <c r="B33" s="4">
        <v>2</v>
      </c>
      <c r="C33" s="4"/>
      <c r="D33" s="4">
        <v>5</v>
      </c>
      <c r="E33" s="4">
        <v>9</v>
      </c>
      <c r="F33" s="4">
        <v>4</v>
      </c>
      <c r="G33" s="4">
        <v>2</v>
      </c>
      <c r="H33" s="4">
        <v>4</v>
      </c>
      <c r="I33" s="4"/>
      <c r="J33" s="4">
        <v>2</v>
      </c>
      <c r="K33" s="4">
        <v>1</v>
      </c>
      <c r="L33" s="4">
        <v>2</v>
      </c>
      <c r="M33" s="4">
        <v>1</v>
      </c>
      <c r="N33" s="4">
        <v>1</v>
      </c>
      <c r="O33" s="4">
        <v>33</v>
      </c>
      <c r="P33"/>
      <c r="Q33" s="1" t="s">
        <v>320</v>
      </c>
    </row>
    <row r="34" spans="1:17" ht="15">
      <c r="A34" s="6" t="s">
        <v>63</v>
      </c>
      <c r="B34" s="4">
        <v>1</v>
      </c>
      <c r="C34" s="4">
        <v>2</v>
      </c>
      <c r="D34" s="4">
        <v>2</v>
      </c>
      <c r="E34" s="4"/>
      <c r="F34" s="4">
        <v>1</v>
      </c>
      <c r="G34" s="4"/>
      <c r="H34" s="4">
        <v>1</v>
      </c>
      <c r="I34" s="4"/>
      <c r="J34" s="4">
        <v>1</v>
      </c>
      <c r="K34" s="4">
        <v>1</v>
      </c>
      <c r="L34" s="4"/>
      <c r="M34" s="4">
        <v>2</v>
      </c>
      <c r="N34" s="4"/>
      <c r="O34" s="4">
        <v>11</v>
      </c>
      <c r="P34"/>
      <c r="Q34" s="1" t="s">
        <v>321</v>
      </c>
    </row>
    <row r="35" spans="1:17" ht="15">
      <c r="A35" s="6" t="s">
        <v>249</v>
      </c>
      <c r="B35" s="4"/>
      <c r="C35" s="4"/>
      <c r="D35" s="4"/>
      <c r="E35" s="4">
        <v>1</v>
      </c>
      <c r="F35" s="4"/>
      <c r="G35" s="4">
        <v>1</v>
      </c>
      <c r="H35" s="4"/>
      <c r="I35" s="4"/>
      <c r="J35" s="4"/>
      <c r="K35" s="4">
        <v>1</v>
      </c>
      <c r="L35" s="4"/>
      <c r="M35" s="4"/>
      <c r="N35" s="4"/>
      <c r="O35" s="4">
        <v>3</v>
      </c>
      <c r="P35"/>
      <c r="Q35" s="1" t="s">
        <v>322</v>
      </c>
    </row>
    <row r="36" spans="1:17" ht="15.75" thickBot="1">
      <c r="A36" s="3" t="s">
        <v>4</v>
      </c>
      <c r="B36" s="4">
        <v>12855</v>
      </c>
      <c r="C36" s="4">
        <v>9601</v>
      </c>
      <c r="D36" s="4">
        <v>7432</v>
      </c>
      <c r="E36" s="4">
        <v>7920</v>
      </c>
      <c r="F36" s="4">
        <v>7779</v>
      </c>
      <c r="G36" s="4">
        <v>9432</v>
      </c>
      <c r="H36" s="4">
        <v>7488</v>
      </c>
      <c r="I36" s="4">
        <v>10739</v>
      </c>
      <c r="J36" s="4">
        <v>13997</v>
      </c>
      <c r="K36" s="4">
        <v>14031</v>
      </c>
      <c r="L36" s="4">
        <v>15908</v>
      </c>
      <c r="M36" s="4">
        <v>24706</v>
      </c>
      <c r="N36" s="4">
        <v>28872</v>
      </c>
      <c r="O36" s="4">
        <v>170760</v>
      </c>
      <c r="P36"/>
    </row>
    <row r="37" spans="1:17" ht="15">
      <c r="A37" s="36" t="s">
        <v>161</v>
      </c>
      <c r="B37" s="35">
        <v>7528</v>
      </c>
      <c r="C37" s="15">
        <v>5028</v>
      </c>
      <c r="D37" s="15">
        <v>3658</v>
      </c>
      <c r="E37" s="15">
        <v>4088</v>
      </c>
      <c r="F37" s="15">
        <v>4028</v>
      </c>
      <c r="G37" s="15">
        <v>5049</v>
      </c>
      <c r="H37" s="15">
        <v>4002</v>
      </c>
      <c r="I37" s="15">
        <v>6040</v>
      </c>
      <c r="J37" s="15">
        <v>7706</v>
      </c>
      <c r="K37" s="15">
        <v>7656</v>
      </c>
      <c r="L37" s="15">
        <v>8939</v>
      </c>
      <c r="M37" s="15">
        <v>14560</v>
      </c>
      <c r="N37" s="15">
        <v>13375</v>
      </c>
      <c r="O37" s="48">
        <v>91657</v>
      </c>
      <c r="P37">
        <f>GETPIVOTDATA("Agent",$A$3,"New activity","Claims","Reason1","Follow up pending claims")*0.4</f>
        <v>36662.800000000003</v>
      </c>
    </row>
    <row r="38" spans="1:17" ht="15">
      <c r="A38" s="38" t="s">
        <v>237</v>
      </c>
      <c r="B38" s="37">
        <v>3548</v>
      </c>
      <c r="C38" s="16">
        <v>3037</v>
      </c>
      <c r="D38" s="16">
        <v>2462</v>
      </c>
      <c r="E38" s="16">
        <v>2623</v>
      </c>
      <c r="F38" s="16">
        <v>2519</v>
      </c>
      <c r="G38" s="16">
        <v>2993</v>
      </c>
      <c r="H38" s="16">
        <v>2344</v>
      </c>
      <c r="I38" s="16">
        <v>3075</v>
      </c>
      <c r="J38" s="16">
        <v>3943</v>
      </c>
      <c r="K38" s="16">
        <v>3703</v>
      </c>
      <c r="L38" s="16">
        <v>4097</v>
      </c>
      <c r="M38" s="16">
        <v>4252</v>
      </c>
      <c r="N38" s="16">
        <v>12988</v>
      </c>
      <c r="O38" s="27">
        <v>51584</v>
      </c>
      <c r="P38">
        <f>GETPIVOTDATA("Agent",$A$3,"New activity","Claims","Reason1","Claims status/Settlement amount/Payment detail")*0.4</f>
        <v>20633.600000000002</v>
      </c>
    </row>
    <row r="39" spans="1:17" ht="15">
      <c r="A39" s="38" t="s">
        <v>160</v>
      </c>
      <c r="B39" s="37">
        <v>995</v>
      </c>
      <c r="C39" s="16">
        <v>669</v>
      </c>
      <c r="D39" s="16">
        <v>624</v>
      </c>
      <c r="E39" s="16">
        <v>480</v>
      </c>
      <c r="F39" s="16">
        <v>501</v>
      </c>
      <c r="G39" s="16">
        <v>485</v>
      </c>
      <c r="H39" s="16">
        <v>369</v>
      </c>
      <c r="I39" s="16">
        <v>427</v>
      </c>
      <c r="J39" s="16">
        <v>843</v>
      </c>
      <c r="K39" s="16">
        <v>1066</v>
      </c>
      <c r="L39" s="16">
        <v>1356</v>
      </c>
      <c r="M39" s="16">
        <v>4197</v>
      </c>
      <c r="N39" s="16">
        <v>959</v>
      </c>
      <c r="O39" s="27">
        <v>12971</v>
      </c>
      <c r="P39">
        <f>GETPIVOTDATA("Agent",$A$3,"New activity","Claims","Reason1","Follow up fax claims")*0.4</f>
        <v>5188.4000000000005</v>
      </c>
    </row>
    <row r="40" spans="1:17" ht="15">
      <c r="A40" s="38" t="s">
        <v>111</v>
      </c>
      <c r="B40" s="37">
        <v>253</v>
      </c>
      <c r="C40" s="16">
        <v>346</v>
      </c>
      <c r="D40" s="16">
        <v>272</v>
      </c>
      <c r="E40" s="16">
        <v>278</v>
      </c>
      <c r="F40" s="16">
        <v>261</v>
      </c>
      <c r="G40" s="16">
        <v>348</v>
      </c>
      <c r="H40" s="16">
        <v>306</v>
      </c>
      <c r="I40" s="16">
        <v>392</v>
      </c>
      <c r="J40" s="16">
        <v>373</v>
      </c>
      <c r="K40" s="16">
        <v>495</v>
      </c>
      <c r="L40" s="16">
        <v>596</v>
      </c>
      <c r="M40" s="16">
        <v>546</v>
      </c>
      <c r="N40" s="16">
        <v>461</v>
      </c>
      <c r="O40" s="17">
        <v>4927</v>
      </c>
      <c r="P40"/>
    </row>
    <row r="41" spans="1:17" ht="15.75" thickBot="1">
      <c r="A41" s="42" t="s">
        <v>179</v>
      </c>
      <c r="B41" s="41">
        <v>210</v>
      </c>
      <c r="C41" s="20">
        <v>210</v>
      </c>
      <c r="D41" s="20">
        <v>201</v>
      </c>
      <c r="E41" s="20">
        <v>226</v>
      </c>
      <c r="F41" s="20">
        <v>248</v>
      </c>
      <c r="G41" s="20">
        <v>279</v>
      </c>
      <c r="H41" s="20">
        <v>226</v>
      </c>
      <c r="I41" s="20">
        <v>264</v>
      </c>
      <c r="J41" s="20">
        <v>336</v>
      </c>
      <c r="K41" s="20">
        <v>320</v>
      </c>
      <c r="L41" s="20">
        <v>341</v>
      </c>
      <c r="M41" s="20">
        <v>296</v>
      </c>
      <c r="N41" s="20">
        <v>270</v>
      </c>
      <c r="O41" s="21">
        <v>3427</v>
      </c>
      <c r="P41"/>
    </row>
    <row r="42" spans="1:17" ht="15">
      <c r="A42" s="6" t="s">
        <v>108</v>
      </c>
      <c r="B42" s="4">
        <v>137</v>
      </c>
      <c r="C42" s="4">
        <v>170</v>
      </c>
      <c r="D42" s="4">
        <v>131</v>
      </c>
      <c r="E42" s="4">
        <v>115</v>
      </c>
      <c r="F42" s="4">
        <v>141</v>
      </c>
      <c r="G42" s="4">
        <v>188</v>
      </c>
      <c r="H42" s="4">
        <v>159</v>
      </c>
      <c r="I42" s="4">
        <v>191</v>
      </c>
      <c r="J42" s="4">
        <v>241</v>
      </c>
      <c r="K42" s="4">
        <v>239</v>
      </c>
      <c r="L42" s="4">
        <v>307</v>
      </c>
      <c r="M42" s="4">
        <v>374</v>
      </c>
      <c r="N42" s="4">
        <v>388</v>
      </c>
      <c r="O42" s="4">
        <v>2781</v>
      </c>
      <c r="P42"/>
    </row>
    <row r="43" spans="1:17" ht="15">
      <c r="A43" s="6" t="s">
        <v>126</v>
      </c>
      <c r="B43" s="4">
        <v>74</v>
      </c>
      <c r="C43" s="4">
        <v>96</v>
      </c>
      <c r="D43" s="4">
        <v>64</v>
      </c>
      <c r="E43" s="4">
        <v>93</v>
      </c>
      <c r="F43" s="4">
        <v>47</v>
      </c>
      <c r="G43" s="4">
        <v>78</v>
      </c>
      <c r="H43" s="4">
        <v>69</v>
      </c>
      <c r="I43" s="4">
        <v>74</v>
      </c>
      <c r="J43" s="4">
        <v>82</v>
      </c>
      <c r="K43" s="4">
        <v>133</v>
      </c>
      <c r="L43" s="4">
        <v>204</v>
      </c>
      <c r="M43" s="4">
        <v>394</v>
      </c>
      <c r="N43" s="4">
        <v>361</v>
      </c>
      <c r="O43" s="4">
        <v>1769</v>
      </c>
      <c r="P43"/>
    </row>
    <row r="44" spans="1:17" ht="15">
      <c r="A44" s="6" t="s">
        <v>226</v>
      </c>
      <c r="B44" s="4">
        <v>91</v>
      </c>
      <c r="C44" s="4">
        <v>19</v>
      </c>
      <c r="D44" s="4">
        <v>3</v>
      </c>
      <c r="E44" s="4">
        <v>1</v>
      </c>
      <c r="F44" s="4">
        <v>11</v>
      </c>
      <c r="G44" s="4">
        <v>1</v>
      </c>
      <c r="H44" s="4">
        <v>6</v>
      </c>
      <c r="I44" s="4">
        <v>265</v>
      </c>
      <c r="J44" s="4">
        <v>445</v>
      </c>
      <c r="K44" s="4">
        <v>396</v>
      </c>
      <c r="L44" s="4">
        <v>33</v>
      </c>
      <c r="M44" s="4">
        <v>18</v>
      </c>
      <c r="N44" s="4">
        <v>18</v>
      </c>
      <c r="O44" s="4">
        <v>1307</v>
      </c>
      <c r="P44"/>
    </row>
    <row r="45" spans="1:17" ht="15">
      <c r="A45" s="6" t="s">
        <v>297</v>
      </c>
      <c r="B45" s="4">
        <v>17</v>
      </c>
      <c r="C45" s="4">
        <v>20</v>
      </c>
      <c r="D45" s="4">
        <v>14</v>
      </c>
      <c r="E45" s="4">
        <v>15</v>
      </c>
      <c r="F45" s="4">
        <v>9</v>
      </c>
      <c r="G45" s="4">
        <v>9</v>
      </c>
      <c r="H45" s="4">
        <v>5</v>
      </c>
      <c r="I45" s="4">
        <v>2</v>
      </c>
      <c r="J45" s="4">
        <v>18</v>
      </c>
      <c r="K45" s="4">
        <v>20</v>
      </c>
      <c r="L45" s="4">
        <v>30</v>
      </c>
      <c r="M45" s="4">
        <v>62</v>
      </c>
      <c r="N45" s="4">
        <v>47</v>
      </c>
      <c r="O45" s="4">
        <v>268</v>
      </c>
      <c r="P45"/>
    </row>
    <row r="46" spans="1:17" ht="15">
      <c r="A46" s="6" t="s">
        <v>125</v>
      </c>
      <c r="B46" s="4">
        <v>2</v>
      </c>
      <c r="C46" s="4">
        <v>5</v>
      </c>
      <c r="D46" s="4">
        <v>3</v>
      </c>
      <c r="E46" s="4">
        <v>1</v>
      </c>
      <c r="F46" s="4"/>
      <c r="G46" s="4">
        <v>2</v>
      </c>
      <c r="H46" s="4">
        <v>2</v>
      </c>
      <c r="I46" s="4">
        <v>9</v>
      </c>
      <c r="J46" s="4">
        <v>10</v>
      </c>
      <c r="K46" s="4">
        <v>3</v>
      </c>
      <c r="L46" s="4">
        <v>5</v>
      </c>
      <c r="M46" s="4">
        <v>6</v>
      </c>
      <c r="N46" s="4">
        <v>5</v>
      </c>
      <c r="O46" s="4">
        <v>53</v>
      </c>
      <c r="P46"/>
    </row>
    <row r="47" spans="1:17" ht="15">
      <c r="A47" s="6" t="s">
        <v>277</v>
      </c>
      <c r="B47" s="4"/>
      <c r="C47" s="4"/>
      <c r="D47" s="4"/>
      <c r="E47" s="4"/>
      <c r="F47" s="4">
        <v>14</v>
      </c>
      <c r="G47" s="4"/>
      <c r="H47" s="4"/>
      <c r="I47" s="4"/>
      <c r="J47" s="4"/>
      <c r="K47" s="4"/>
      <c r="L47" s="4"/>
      <c r="M47" s="4"/>
      <c r="N47" s="4"/>
      <c r="O47" s="4">
        <v>14</v>
      </c>
      <c r="P47"/>
    </row>
    <row r="48" spans="1:17" ht="15">
      <c r="A48" s="25" t="s">
        <v>216</v>
      </c>
      <c r="B48" s="26"/>
      <c r="C48" s="26">
        <v>1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>
        <v>1</v>
      </c>
      <c r="P48"/>
    </row>
    <row r="49" spans="1:17" ht="15">
      <c r="A49" s="6" t="s">
        <v>13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</v>
      </c>
      <c r="N49" s="4"/>
      <c r="O49" s="4">
        <v>1</v>
      </c>
      <c r="P49"/>
    </row>
    <row r="50" spans="1:17" ht="15.75" thickBot="1">
      <c r="A50" s="3" t="s">
        <v>20</v>
      </c>
      <c r="B50" s="4">
        <v>12557</v>
      </c>
      <c r="C50" s="4">
        <v>15679</v>
      </c>
      <c r="D50" s="4">
        <v>5787</v>
      </c>
      <c r="E50" s="4">
        <v>8263</v>
      </c>
      <c r="F50" s="4">
        <v>8404</v>
      </c>
      <c r="G50" s="4">
        <v>8037</v>
      </c>
      <c r="H50" s="4">
        <v>6373</v>
      </c>
      <c r="I50" s="4">
        <v>10064</v>
      </c>
      <c r="J50" s="4">
        <v>8206</v>
      </c>
      <c r="K50" s="4">
        <v>7807</v>
      </c>
      <c r="L50" s="4">
        <v>9845</v>
      </c>
      <c r="M50" s="4">
        <v>8401</v>
      </c>
      <c r="N50" s="4">
        <v>11217</v>
      </c>
      <c r="O50" s="4">
        <v>120640</v>
      </c>
      <c r="P50"/>
    </row>
    <row r="51" spans="1:17" ht="15">
      <c r="A51" s="32" t="s">
        <v>114</v>
      </c>
      <c r="B51" s="29">
        <v>9565</v>
      </c>
      <c r="C51" s="7">
        <v>11512</v>
      </c>
      <c r="D51" s="7">
        <v>4973</v>
      </c>
      <c r="E51" s="7">
        <v>7080</v>
      </c>
      <c r="F51" s="7">
        <v>6882</v>
      </c>
      <c r="G51" s="7">
        <v>6767</v>
      </c>
      <c r="H51" s="7">
        <v>5289</v>
      </c>
      <c r="I51" s="7">
        <v>8266</v>
      </c>
      <c r="J51" s="7">
        <v>6844</v>
      </c>
      <c r="K51" s="7">
        <v>6354</v>
      </c>
      <c r="L51" s="7">
        <v>7876</v>
      </c>
      <c r="M51" s="7">
        <v>6765</v>
      </c>
      <c r="N51" s="7">
        <v>8142</v>
      </c>
      <c r="O51" s="8">
        <v>96315</v>
      </c>
      <c r="P51"/>
      <c r="Q51" s="1" t="s">
        <v>324</v>
      </c>
    </row>
    <row r="52" spans="1:17" ht="15">
      <c r="A52" s="33" t="s">
        <v>116</v>
      </c>
      <c r="B52" s="30">
        <v>2240</v>
      </c>
      <c r="C52" s="9">
        <v>3095</v>
      </c>
      <c r="D52" s="9">
        <v>499</v>
      </c>
      <c r="E52" s="9">
        <v>811</v>
      </c>
      <c r="F52" s="9">
        <v>1154</v>
      </c>
      <c r="G52" s="9">
        <v>887</v>
      </c>
      <c r="H52" s="9">
        <v>836</v>
      </c>
      <c r="I52" s="9">
        <v>1471</v>
      </c>
      <c r="J52" s="9">
        <v>927</v>
      </c>
      <c r="K52" s="9">
        <v>1057</v>
      </c>
      <c r="L52" s="9">
        <v>1496</v>
      </c>
      <c r="M52" s="9">
        <v>1165</v>
      </c>
      <c r="N52" s="9">
        <v>2190</v>
      </c>
      <c r="O52" s="10">
        <v>17828</v>
      </c>
      <c r="P52"/>
      <c r="Q52" s="1" t="s">
        <v>323</v>
      </c>
    </row>
    <row r="53" spans="1:17" ht="15">
      <c r="A53" s="33" t="s">
        <v>205</v>
      </c>
      <c r="B53" s="30">
        <v>254</v>
      </c>
      <c r="C53" s="9">
        <v>256</v>
      </c>
      <c r="D53" s="9">
        <v>287</v>
      </c>
      <c r="E53" s="9">
        <v>318</v>
      </c>
      <c r="F53" s="9">
        <v>313</v>
      </c>
      <c r="G53" s="9">
        <v>309</v>
      </c>
      <c r="H53" s="9">
        <v>208</v>
      </c>
      <c r="I53" s="9">
        <v>269</v>
      </c>
      <c r="J53" s="9">
        <v>365</v>
      </c>
      <c r="K53" s="9">
        <v>319</v>
      </c>
      <c r="L53" s="9">
        <v>319</v>
      </c>
      <c r="M53" s="9">
        <v>317</v>
      </c>
      <c r="N53" s="9">
        <v>253</v>
      </c>
      <c r="O53" s="10">
        <v>3787</v>
      </c>
      <c r="P53"/>
      <c r="Q53" s="1" t="s">
        <v>325</v>
      </c>
    </row>
    <row r="54" spans="1:17" ht="15.75" thickBot="1">
      <c r="A54" s="34" t="s">
        <v>112</v>
      </c>
      <c r="B54" s="31">
        <v>470</v>
      </c>
      <c r="C54" s="11">
        <v>790</v>
      </c>
      <c r="D54" s="11">
        <v>13</v>
      </c>
      <c r="E54" s="11">
        <v>30</v>
      </c>
      <c r="F54" s="11">
        <v>36</v>
      </c>
      <c r="G54" s="11">
        <v>65</v>
      </c>
      <c r="H54" s="11">
        <v>27</v>
      </c>
      <c r="I54" s="11">
        <v>43</v>
      </c>
      <c r="J54" s="11">
        <v>50</v>
      </c>
      <c r="K54" s="11">
        <v>46</v>
      </c>
      <c r="L54" s="11">
        <v>130</v>
      </c>
      <c r="M54" s="11">
        <v>128</v>
      </c>
      <c r="N54" s="11">
        <v>588</v>
      </c>
      <c r="O54" s="12">
        <v>2416</v>
      </c>
      <c r="P54"/>
      <c r="Q54" s="1" t="s">
        <v>326</v>
      </c>
    </row>
    <row r="55" spans="1:17" ht="15">
      <c r="A55" s="6" t="s">
        <v>297</v>
      </c>
      <c r="B55" s="4">
        <v>18</v>
      </c>
      <c r="C55" s="4">
        <v>18</v>
      </c>
      <c r="D55" s="4">
        <v>7</v>
      </c>
      <c r="E55" s="4">
        <v>14</v>
      </c>
      <c r="F55" s="4">
        <v>14</v>
      </c>
      <c r="G55" s="4">
        <v>2</v>
      </c>
      <c r="H55" s="4">
        <v>5</v>
      </c>
      <c r="I55" s="4">
        <v>4</v>
      </c>
      <c r="J55" s="4">
        <v>9</v>
      </c>
      <c r="K55" s="4">
        <v>10</v>
      </c>
      <c r="L55" s="4">
        <v>13</v>
      </c>
      <c r="M55" s="4">
        <v>18</v>
      </c>
      <c r="N55" s="4">
        <v>23</v>
      </c>
      <c r="O55" s="4">
        <v>155</v>
      </c>
      <c r="P55"/>
    </row>
    <row r="56" spans="1:17" ht="15">
      <c r="A56" s="6" t="s">
        <v>115</v>
      </c>
      <c r="B56" s="4">
        <v>10</v>
      </c>
      <c r="C56" s="4">
        <v>8</v>
      </c>
      <c r="D56" s="4">
        <v>8</v>
      </c>
      <c r="E56" s="4">
        <v>10</v>
      </c>
      <c r="F56" s="4">
        <v>5</v>
      </c>
      <c r="G56" s="4">
        <v>7</v>
      </c>
      <c r="H56" s="4">
        <v>8</v>
      </c>
      <c r="I56" s="4">
        <v>11</v>
      </c>
      <c r="J56" s="4">
        <v>11</v>
      </c>
      <c r="K56" s="4">
        <v>21</v>
      </c>
      <c r="L56" s="4">
        <v>11</v>
      </c>
      <c r="M56" s="4">
        <v>8</v>
      </c>
      <c r="N56" s="4">
        <v>21</v>
      </c>
      <c r="O56" s="4">
        <v>139</v>
      </c>
      <c r="P56"/>
      <c r="Q56" s="1" t="s">
        <v>327</v>
      </c>
    </row>
    <row r="57" spans="1:17" ht="15.75" thickBot="1">
      <c r="A57" s="3" t="s">
        <v>12</v>
      </c>
      <c r="B57" s="4">
        <v>7223</v>
      </c>
      <c r="C57" s="4">
        <v>7885</v>
      </c>
      <c r="D57" s="4">
        <v>7568</v>
      </c>
      <c r="E57" s="4">
        <v>7796</v>
      </c>
      <c r="F57" s="4">
        <v>9486</v>
      </c>
      <c r="G57" s="4">
        <v>10627</v>
      </c>
      <c r="H57" s="4">
        <v>8494</v>
      </c>
      <c r="I57" s="4">
        <v>10650</v>
      </c>
      <c r="J57" s="4">
        <v>11003</v>
      </c>
      <c r="K57" s="4">
        <v>9395</v>
      </c>
      <c r="L57" s="4">
        <v>10181</v>
      </c>
      <c r="M57" s="4">
        <v>8561</v>
      </c>
      <c r="N57" s="4">
        <v>7734</v>
      </c>
      <c r="O57" s="4">
        <v>116603</v>
      </c>
      <c r="P57"/>
    </row>
    <row r="58" spans="1:17" ht="15">
      <c r="A58" s="32" t="s">
        <v>187</v>
      </c>
      <c r="B58" s="29">
        <v>4023</v>
      </c>
      <c r="C58" s="7">
        <v>4381</v>
      </c>
      <c r="D58" s="7">
        <v>4285</v>
      </c>
      <c r="E58" s="7">
        <v>4863</v>
      </c>
      <c r="F58" s="7">
        <v>5702</v>
      </c>
      <c r="G58" s="7">
        <v>5953</v>
      </c>
      <c r="H58" s="7">
        <v>4817</v>
      </c>
      <c r="I58" s="7">
        <v>5919</v>
      </c>
      <c r="J58" s="7">
        <v>5430</v>
      </c>
      <c r="K58" s="7">
        <v>4981</v>
      </c>
      <c r="L58" s="7">
        <v>5285</v>
      </c>
      <c r="M58" s="7">
        <v>4497</v>
      </c>
      <c r="N58" s="7">
        <v>3866</v>
      </c>
      <c r="O58" s="8">
        <v>64002</v>
      </c>
      <c r="P58"/>
      <c r="Q58" s="1" t="s">
        <v>329</v>
      </c>
    </row>
    <row r="59" spans="1:17" ht="15">
      <c r="A59" s="33" t="s">
        <v>228</v>
      </c>
      <c r="B59" s="30">
        <v>1421</v>
      </c>
      <c r="C59" s="9">
        <v>1471</v>
      </c>
      <c r="D59" s="9">
        <v>1261</v>
      </c>
      <c r="E59" s="9">
        <v>1111</v>
      </c>
      <c r="F59" s="9">
        <v>1378</v>
      </c>
      <c r="G59" s="9">
        <v>1639</v>
      </c>
      <c r="H59" s="9">
        <v>1391</v>
      </c>
      <c r="I59" s="9">
        <v>1662</v>
      </c>
      <c r="J59" s="9">
        <v>1539</v>
      </c>
      <c r="K59" s="9">
        <v>1578</v>
      </c>
      <c r="L59" s="9">
        <v>1999</v>
      </c>
      <c r="M59" s="9">
        <v>1522</v>
      </c>
      <c r="N59" s="9">
        <v>1532</v>
      </c>
      <c r="O59" s="10">
        <v>19504</v>
      </c>
      <c r="P59"/>
      <c r="Q59" s="1" t="s">
        <v>328</v>
      </c>
    </row>
    <row r="60" spans="1:17" ht="15">
      <c r="A60" s="33" t="s">
        <v>60</v>
      </c>
      <c r="B60" s="30">
        <v>928</v>
      </c>
      <c r="C60" s="9">
        <v>1070</v>
      </c>
      <c r="D60" s="9">
        <v>1160</v>
      </c>
      <c r="E60" s="9">
        <v>887</v>
      </c>
      <c r="F60" s="9">
        <v>1062</v>
      </c>
      <c r="G60" s="9">
        <v>1389</v>
      </c>
      <c r="H60" s="9">
        <v>1179</v>
      </c>
      <c r="I60" s="9">
        <v>1502</v>
      </c>
      <c r="J60" s="9">
        <v>2450</v>
      </c>
      <c r="K60" s="9">
        <v>1352</v>
      </c>
      <c r="L60" s="9">
        <v>1296</v>
      </c>
      <c r="M60" s="9">
        <v>1127</v>
      </c>
      <c r="N60" s="9">
        <v>1147</v>
      </c>
      <c r="O60" s="10">
        <v>16549</v>
      </c>
      <c r="P60"/>
      <c r="Q60" s="1" t="s">
        <v>330</v>
      </c>
    </row>
    <row r="61" spans="1:17" ht="15">
      <c r="A61" s="33" t="s">
        <v>185</v>
      </c>
      <c r="B61" s="30">
        <v>682</v>
      </c>
      <c r="C61" s="9">
        <v>780</v>
      </c>
      <c r="D61" s="9">
        <v>728</v>
      </c>
      <c r="E61" s="9">
        <v>747</v>
      </c>
      <c r="F61" s="9">
        <v>1091</v>
      </c>
      <c r="G61" s="9">
        <v>1352</v>
      </c>
      <c r="H61" s="9">
        <v>908</v>
      </c>
      <c r="I61" s="9">
        <v>1256</v>
      </c>
      <c r="J61" s="9">
        <v>1358</v>
      </c>
      <c r="K61" s="9">
        <v>1221</v>
      </c>
      <c r="L61" s="9">
        <v>1305</v>
      </c>
      <c r="M61" s="9">
        <v>1201</v>
      </c>
      <c r="N61" s="9">
        <v>990</v>
      </c>
      <c r="O61" s="10">
        <v>13619</v>
      </c>
      <c r="P61"/>
      <c r="Q61" s="1" t="s">
        <v>331</v>
      </c>
    </row>
    <row r="62" spans="1:17" ht="15.75" thickBot="1">
      <c r="A62" s="34" t="s">
        <v>186</v>
      </c>
      <c r="B62" s="31">
        <v>102</v>
      </c>
      <c r="C62" s="11">
        <v>140</v>
      </c>
      <c r="D62" s="11">
        <v>83</v>
      </c>
      <c r="E62" s="11">
        <v>139</v>
      </c>
      <c r="F62" s="11">
        <v>176</v>
      </c>
      <c r="G62" s="11">
        <v>196</v>
      </c>
      <c r="H62" s="11">
        <v>140</v>
      </c>
      <c r="I62" s="11">
        <v>236</v>
      </c>
      <c r="J62" s="11">
        <v>154</v>
      </c>
      <c r="K62" s="11">
        <v>198</v>
      </c>
      <c r="L62" s="11">
        <v>231</v>
      </c>
      <c r="M62" s="11">
        <v>167</v>
      </c>
      <c r="N62" s="11">
        <v>141</v>
      </c>
      <c r="O62" s="12">
        <v>2103</v>
      </c>
      <c r="P62"/>
    </row>
    <row r="63" spans="1:17" ht="15">
      <c r="A63" s="6" t="s">
        <v>93</v>
      </c>
      <c r="B63" s="4">
        <v>42</v>
      </c>
      <c r="C63" s="4">
        <v>28</v>
      </c>
      <c r="D63" s="4">
        <v>30</v>
      </c>
      <c r="E63" s="4">
        <v>34</v>
      </c>
      <c r="F63" s="4">
        <v>58</v>
      </c>
      <c r="G63" s="4">
        <v>70</v>
      </c>
      <c r="H63" s="4">
        <v>47</v>
      </c>
      <c r="I63" s="4">
        <v>58</v>
      </c>
      <c r="J63" s="4">
        <v>55</v>
      </c>
      <c r="K63" s="4">
        <v>49</v>
      </c>
      <c r="L63" s="4">
        <v>44</v>
      </c>
      <c r="M63" s="4">
        <v>30</v>
      </c>
      <c r="N63" s="4">
        <v>33</v>
      </c>
      <c r="O63" s="4">
        <v>578</v>
      </c>
      <c r="P63"/>
      <c r="Q63" s="1" t="s">
        <v>332</v>
      </c>
    </row>
    <row r="64" spans="1:17" ht="15">
      <c r="A64" s="6" t="s">
        <v>170</v>
      </c>
      <c r="B64" s="4">
        <v>13</v>
      </c>
      <c r="C64" s="4">
        <v>8</v>
      </c>
      <c r="D64" s="4">
        <v>10</v>
      </c>
      <c r="E64" s="4">
        <v>9</v>
      </c>
      <c r="F64" s="4">
        <v>11</v>
      </c>
      <c r="G64" s="4">
        <v>20</v>
      </c>
      <c r="H64" s="4">
        <v>9</v>
      </c>
      <c r="I64" s="4">
        <v>13</v>
      </c>
      <c r="J64" s="4">
        <v>13</v>
      </c>
      <c r="K64" s="4">
        <v>11</v>
      </c>
      <c r="L64" s="4">
        <v>15</v>
      </c>
      <c r="M64" s="4">
        <v>10</v>
      </c>
      <c r="N64" s="4">
        <v>16</v>
      </c>
      <c r="O64" s="4">
        <v>158</v>
      </c>
      <c r="P64"/>
    </row>
    <row r="65" spans="1:17" ht="15">
      <c r="A65" s="6" t="s">
        <v>297</v>
      </c>
      <c r="B65" s="4">
        <v>10</v>
      </c>
      <c r="C65" s="4">
        <v>6</v>
      </c>
      <c r="D65" s="4">
        <v>11</v>
      </c>
      <c r="E65" s="4">
        <v>6</v>
      </c>
      <c r="F65" s="4">
        <v>7</v>
      </c>
      <c r="G65" s="4">
        <v>8</v>
      </c>
      <c r="H65" s="4">
        <v>3</v>
      </c>
      <c r="I65" s="4">
        <v>4</v>
      </c>
      <c r="J65" s="4">
        <v>4</v>
      </c>
      <c r="K65" s="4">
        <v>4</v>
      </c>
      <c r="L65" s="4">
        <v>6</v>
      </c>
      <c r="M65" s="4">
        <v>7</v>
      </c>
      <c r="N65" s="4">
        <v>9</v>
      </c>
      <c r="O65" s="4">
        <v>85</v>
      </c>
      <c r="P65"/>
    </row>
    <row r="66" spans="1:17" ht="15">
      <c r="A66" s="6" t="s">
        <v>61</v>
      </c>
      <c r="B66" s="4">
        <v>2</v>
      </c>
      <c r="C66" s="4"/>
      <c r="D66" s="4"/>
      <c r="E66" s="4"/>
      <c r="F66" s="4">
        <v>1</v>
      </c>
      <c r="G66" s="4"/>
      <c r="H66" s="4"/>
      <c r="I66" s="4"/>
      <c r="J66" s="4"/>
      <c r="K66" s="4">
        <v>1</v>
      </c>
      <c r="L66" s="4"/>
      <c r="M66" s="4"/>
      <c r="N66" s="4"/>
      <c r="O66" s="4">
        <v>4</v>
      </c>
      <c r="P66"/>
    </row>
    <row r="67" spans="1:17" ht="15">
      <c r="A67" s="6" t="s">
        <v>238</v>
      </c>
      <c r="B67" s="4"/>
      <c r="C67" s="4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1</v>
      </c>
      <c r="P67"/>
    </row>
    <row r="68" spans="1:17" ht="15">
      <c r="A68" s="3" t="s">
        <v>2</v>
      </c>
      <c r="B68" s="4">
        <v>5877</v>
      </c>
      <c r="C68" s="4">
        <v>6704</v>
      </c>
      <c r="D68" s="4">
        <v>5931</v>
      </c>
      <c r="E68" s="4">
        <v>5640</v>
      </c>
      <c r="F68" s="4">
        <v>6201</v>
      </c>
      <c r="G68" s="4">
        <v>7624</v>
      </c>
      <c r="H68" s="4">
        <v>5548</v>
      </c>
      <c r="I68" s="4">
        <v>7569</v>
      </c>
      <c r="J68" s="4">
        <v>7953</v>
      </c>
      <c r="K68" s="4">
        <v>7747</v>
      </c>
      <c r="L68" s="4">
        <v>8189</v>
      </c>
      <c r="M68" s="4">
        <v>7445</v>
      </c>
      <c r="N68" s="4">
        <v>6282</v>
      </c>
      <c r="O68" s="4">
        <v>88710</v>
      </c>
      <c r="P68"/>
    </row>
    <row r="69" spans="1:17" ht="15">
      <c r="A69" s="3" t="s">
        <v>23</v>
      </c>
      <c r="B69" s="4">
        <v>4067</v>
      </c>
      <c r="C69" s="4">
        <v>4236</v>
      </c>
      <c r="D69" s="4">
        <v>3930</v>
      </c>
      <c r="E69" s="4">
        <v>3962</v>
      </c>
      <c r="F69" s="4">
        <v>4590</v>
      </c>
      <c r="G69" s="4">
        <v>5339</v>
      </c>
      <c r="H69" s="4">
        <v>3940</v>
      </c>
      <c r="I69" s="4">
        <v>5034</v>
      </c>
      <c r="J69" s="4">
        <v>5390</v>
      </c>
      <c r="K69" s="4">
        <v>5230</v>
      </c>
      <c r="L69" s="4">
        <v>5712</v>
      </c>
      <c r="M69" s="4">
        <v>5314</v>
      </c>
      <c r="N69" s="4">
        <v>4418</v>
      </c>
      <c r="O69" s="4">
        <v>61162</v>
      </c>
      <c r="P69"/>
      <c r="Q69" s="1" t="s">
        <v>333</v>
      </c>
    </row>
    <row r="70" spans="1:17" ht="15">
      <c r="A70" s="6" t="s">
        <v>223</v>
      </c>
      <c r="B70" s="4">
        <v>3861</v>
      </c>
      <c r="C70" s="4">
        <v>4070</v>
      </c>
      <c r="D70" s="4">
        <v>3745</v>
      </c>
      <c r="E70" s="4">
        <v>3787</v>
      </c>
      <c r="F70" s="4">
        <v>4416</v>
      </c>
      <c r="G70" s="4">
        <v>5086</v>
      </c>
      <c r="H70" s="4">
        <v>3793</v>
      </c>
      <c r="I70" s="4">
        <v>4804</v>
      </c>
      <c r="J70" s="4">
        <v>5122</v>
      </c>
      <c r="K70" s="4">
        <v>4982</v>
      </c>
      <c r="L70" s="4">
        <v>5401</v>
      </c>
      <c r="M70" s="4">
        <v>5086</v>
      </c>
      <c r="N70" s="4">
        <v>4234</v>
      </c>
      <c r="O70" s="4">
        <v>58387</v>
      </c>
      <c r="P70"/>
      <c r="Q70" s="1" t="s">
        <v>334</v>
      </c>
    </row>
    <row r="71" spans="1:17" ht="15">
      <c r="A71" s="6" t="s">
        <v>204</v>
      </c>
      <c r="B71" s="4">
        <v>122</v>
      </c>
      <c r="C71" s="4">
        <v>93</v>
      </c>
      <c r="D71" s="4">
        <v>96</v>
      </c>
      <c r="E71" s="4">
        <v>87</v>
      </c>
      <c r="F71" s="4">
        <v>105</v>
      </c>
      <c r="G71" s="4">
        <v>167</v>
      </c>
      <c r="H71" s="4">
        <v>79</v>
      </c>
      <c r="I71" s="4">
        <v>131</v>
      </c>
      <c r="J71" s="4">
        <v>158</v>
      </c>
      <c r="K71" s="4">
        <v>135</v>
      </c>
      <c r="L71" s="4">
        <v>161</v>
      </c>
      <c r="M71" s="4">
        <v>126</v>
      </c>
      <c r="N71" s="4">
        <v>84</v>
      </c>
      <c r="O71" s="4">
        <v>1544</v>
      </c>
      <c r="P71"/>
      <c r="Q71" s="1" t="s">
        <v>335</v>
      </c>
    </row>
    <row r="72" spans="1:17" ht="15">
      <c r="A72" s="6" t="s">
        <v>164</v>
      </c>
      <c r="B72" s="4">
        <v>66</v>
      </c>
      <c r="C72" s="4">
        <v>57</v>
      </c>
      <c r="D72" s="4">
        <v>59</v>
      </c>
      <c r="E72" s="4">
        <v>69</v>
      </c>
      <c r="F72" s="4">
        <v>59</v>
      </c>
      <c r="G72" s="4">
        <v>63</v>
      </c>
      <c r="H72" s="4">
        <v>46</v>
      </c>
      <c r="I72" s="4">
        <v>77</v>
      </c>
      <c r="J72" s="4">
        <v>84</v>
      </c>
      <c r="K72" s="4">
        <v>93</v>
      </c>
      <c r="L72" s="4">
        <v>123</v>
      </c>
      <c r="M72" s="4">
        <v>68</v>
      </c>
      <c r="N72" s="4">
        <v>78</v>
      </c>
      <c r="O72" s="4">
        <v>942</v>
      </c>
      <c r="P72"/>
      <c r="Q72" s="1" t="s">
        <v>336</v>
      </c>
    </row>
    <row r="73" spans="1:17" ht="15">
      <c r="A73" s="6" t="s">
        <v>197</v>
      </c>
      <c r="B73" s="4">
        <v>13</v>
      </c>
      <c r="C73" s="4">
        <v>7</v>
      </c>
      <c r="D73" s="4">
        <v>21</v>
      </c>
      <c r="E73" s="4">
        <v>13</v>
      </c>
      <c r="F73" s="4">
        <v>8</v>
      </c>
      <c r="G73" s="4">
        <v>20</v>
      </c>
      <c r="H73" s="4">
        <v>20</v>
      </c>
      <c r="I73" s="4">
        <v>18</v>
      </c>
      <c r="J73" s="4">
        <v>17</v>
      </c>
      <c r="K73" s="4">
        <v>18</v>
      </c>
      <c r="L73" s="4">
        <v>16</v>
      </c>
      <c r="M73" s="4">
        <v>30</v>
      </c>
      <c r="N73" s="4">
        <v>19</v>
      </c>
      <c r="O73" s="4">
        <v>220</v>
      </c>
      <c r="P73"/>
      <c r="Q73" s="1" t="s">
        <v>337</v>
      </c>
    </row>
    <row r="74" spans="1:17" ht="15">
      <c r="A74" s="6" t="s">
        <v>297</v>
      </c>
      <c r="B74" s="4">
        <v>5</v>
      </c>
      <c r="C74" s="4">
        <v>9</v>
      </c>
      <c r="D74" s="4">
        <v>9</v>
      </c>
      <c r="E74" s="4">
        <v>6</v>
      </c>
      <c r="F74" s="4">
        <v>2</v>
      </c>
      <c r="G74" s="4">
        <v>3</v>
      </c>
      <c r="H74" s="4">
        <v>2</v>
      </c>
      <c r="I74" s="4">
        <v>4</v>
      </c>
      <c r="J74" s="4">
        <v>9</v>
      </c>
      <c r="K74" s="4">
        <v>2</v>
      </c>
      <c r="L74" s="4">
        <v>11</v>
      </c>
      <c r="M74" s="4">
        <v>4</v>
      </c>
      <c r="N74" s="4">
        <v>3</v>
      </c>
      <c r="O74" s="4">
        <v>69</v>
      </c>
      <c r="P74"/>
      <c r="Q74" s="1" t="s">
        <v>338</v>
      </c>
    </row>
    <row r="75" spans="1:17" ht="15">
      <c r="A75" s="3" t="s">
        <v>8</v>
      </c>
      <c r="B75" s="4">
        <v>3666</v>
      </c>
      <c r="C75" s="4">
        <v>4589</v>
      </c>
      <c r="D75" s="4">
        <v>4205</v>
      </c>
      <c r="E75" s="4">
        <v>3902</v>
      </c>
      <c r="F75" s="4">
        <v>4822</v>
      </c>
      <c r="G75" s="4">
        <v>5258</v>
      </c>
      <c r="H75" s="4">
        <v>3789</v>
      </c>
      <c r="I75" s="4">
        <v>5412</v>
      </c>
      <c r="J75" s="4">
        <v>5208</v>
      </c>
      <c r="K75" s="4">
        <v>4790</v>
      </c>
      <c r="L75" s="4">
        <v>5025</v>
      </c>
      <c r="M75" s="4">
        <v>4337</v>
      </c>
      <c r="N75" s="4">
        <v>3945</v>
      </c>
      <c r="O75" s="4">
        <v>58948</v>
      </c>
      <c r="P75"/>
      <c r="Q75" s="1" t="s">
        <v>339</v>
      </c>
    </row>
    <row r="76" spans="1:17" ht="15">
      <c r="A76" s="6" t="s">
        <v>83</v>
      </c>
      <c r="B76" s="4">
        <v>2108</v>
      </c>
      <c r="C76" s="4">
        <v>2790</v>
      </c>
      <c r="D76" s="4">
        <v>2821</v>
      </c>
      <c r="E76" s="4">
        <v>2404</v>
      </c>
      <c r="F76" s="4">
        <v>2709</v>
      </c>
      <c r="G76" s="4">
        <v>2811</v>
      </c>
      <c r="H76" s="4">
        <v>2059</v>
      </c>
      <c r="I76" s="4">
        <v>2933</v>
      </c>
      <c r="J76" s="4">
        <v>2732</v>
      </c>
      <c r="K76" s="4">
        <v>2522</v>
      </c>
      <c r="L76" s="4">
        <v>2718</v>
      </c>
      <c r="M76" s="4">
        <v>2284</v>
      </c>
      <c r="N76" s="4">
        <v>2111</v>
      </c>
      <c r="O76" s="4">
        <v>33002</v>
      </c>
      <c r="P76"/>
      <c r="Q76" s="1" t="s">
        <v>340</v>
      </c>
    </row>
    <row r="77" spans="1:17" ht="15">
      <c r="A77" s="6" t="s">
        <v>192</v>
      </c>
      <c r="B77" s="4">
        <v>810</v>
      </c>
      <c r="C77" s="4">
        <v>980</v>
      </c>
      <c r="D77" s="4">
        <v>643</v>
      </c>
      <c r="E77" s="4">
        <v>782</v>
      </c>
      <c r="F77" s="4">
        <v>1057</v>
      </c>
      <c r="G77" s="4">
        <v>1183</v>
      </c>
      <c r="H77" s="4">
        <v>898</v>
      </c>
      <c r="I77" s="4">
        <v>1263</v>
      </c>
      <c r="J77" s="4">
        <v>1210</v>
      </c>
      <c r="K77" s="4">
        <v>1092</v>
      </c>
      <c r="L77" s="4">
        <v>1132</v>
      </c>
      <c r="M77" s="4">
        <v>947</v>
      </c>
      <c r="N77" s="4">
        <v>904</v>
      </c>
      <c r="O77" s="4">
        <v>12901</v>
      </c>
      <c r="P77"/>
      <c r="Q77" s="1" t="s">
        <v>348</v>
      </c>
    </row>
    <row r="78" spans="1:17" ht="15">
      <c r="A78" s="6" t="s">
        <v>50</v>
      </c>
      <c r="B78" s="4">
        <v>659</v>
      </c>
      <c r="C78" s="4">
        <v>718</v>
      </c>
      <c r="D78" s="4">
        <v>678</v>
      </c>
      <c r="E78" s="4">
        <v>649</v>
      </c>
      <c r="F78" s="4">
        <v>943</v>
      </c>
      <c r="G78" s="4">
        <v>1136</v>
      </c>
      <c r="H78" s="4">
        <v>748</v>
      </c>
      <c r="I78" s="4">
        <v>1089</v>
      </c>
      <c r="J78" s="4">
        <v>1137</v>
      </c>
      <c r="K78" s="4">
        <v>1042</v>
      </c>
      <c r="L78" s="4">
        <v>1024</v>
      </c>
      <c r="M78" s="4">
        <v>994</v>
      </c>
      <c r="N78" s="4">
        <v>818</v>
      </c>
      <c r="O78" s="4">
        <v>11635</v>
      </c>
      <c r="P78"/>
      <c r="Q78" s="1" t="s">
        <v>341</v>
      </c>
    </row>
    <row r="79" spans="1:17" ht="15">
      <c r="A79" s="6" t="s">
        <v>129</v>
      </c>
      <c r="B79" s="4">
        <v>81</v>
      </c>
      <c r="C79" s="4">
        <v>94</v>
      </c>
      <c r="D79" s="4">
        <v>52</v>
      </c>
      <c r="E79" s="4">
        <v>58</v>
      </c>
      <c r="F79" s="4">
        <v>106</v>
      </c>
      <c r="G79" s="4">
        <v>126</v>
      </c>
      <c r="H79" s="4">
        <v>82</v>
      </c>
      <c r="I79" s="4">
        <v>124</v>
      </c>
      <c r="J79" s="4">
        <v>122</v>
      </c>
      <c r="K79" s="4">
        <v>127</v>
      </c>
      <c r="L79" s="4">
        <v>137</v>
      </c>
      <c r="M79" s="4">
        <v>106</v>
      </c>
      <c r="N79" s="4">
        <v>107</v>
      </c>
      <c r="O79" s="4">
        <v>1322</v>
      </c>
      <c r="P79"/>
      <c r="Q79" s="1" t="s">
        <v>342</v>
      </c>
    </row>
    <row r="80" spans="1:17" ht="15">
      <c r="A80" s="6" t="s">
        <v>297</v>
      </c>
      <c r="B80" s="4">
        <v>8</v>
      </c>
      <c r="C80" s="4">
        <v>7</v>
      </c>
      <c r="D80" s="4">
        <v>11</v>
      </c>
      <c r="E80" s="4">
        <v>9</v>
      </c>
      <c r="F80" s="4">
        <v>7</v>
      </c>
      <c r="G80" s="4">
        <v>2</v>
      </c>
      <c r="H80" s="4">
        <v>2</v>
      </c>
      <c r="I80" s="4">
        <v>3</v>
      </c>
      <c r="J80" s="4">
        <v>7</v>
      </c>
      <c r="K80" s="4">
        <v>7</v>
      </c>
      <c r="L80" s="4">
        <v>13</v>
      </c>
      <c r="M80" s="4">
        <v>6</v>
      </c>
      <c r="N80" s="4">
        <v>4</v>
      </c>
      <c r="O80" s="4">
        <v>86</v>
      </c>
      <c r="P80"/>
      <c r="Q80" s="1" t="s">
        <v>343</v>
      </c>
    </row>
    <row r="81" spans="1:17" ht="15">
      <c r="A81" s="6" t="s">
        <v>187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>
        <v>1</v>
      </c>
      <c r="M81" s="4"/>
      <c r="N81" s="4"/>
      <c r="O81" s="4">
        <v>1</v>
      </c>
      <c r="P81"/>
      <c r="Q81" s="1" t="s">
        <v>349</v>
      </c>
    </row>
    <row r="82" spans="1:17" ht="15">
      <c r="A82" s="6" t="s">
        <v>195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v>1</v>
      </c>
      <c r="O82" s="4">
        <v>1</v>
      </c>
      <c r="P82"/>
      <c r="Q82" s="1" t="s">
        <v>341</v>
      </c>
    </row>
    <row r="83" spans="1:17" ht="15">
      <c r="A83" s="3" t="s">
        <v>27</v>
      </c>
      <c r="B83" s="4">
        <v>3595</v>
      </c>
      <c r="C83" s="4">
        <v>4548</v>
      </c>
      <c r="D83" s="4">
        <v>3656</v>
      </c>
      <c r="E83" s="4">
        <v>3744</v>
      </c>
      <c r="F83" s="4">
        <v>3486</v>
      </c>
      <c r="G83" s="4">
        <v>4306</v>
      </c>
      <c r="H83" s="4">
        <v>3452</v>
      </c>
      <c r="I83" s="4">
        <v>4954</v>
      </c>
      <c r="J83" s="4">
        <v>4809</v>
      </c>
      <c r="K83" s="4">
        <v>4013</v>
      </c>
      <c r="L83" s="4">
        <v>4757</v>
      </c>
      <c r="M83" s="4">
        <v>4314</v>
      </c>
      <c r="N83" s="4">
        <v>4412</v>
      </c>
      <c r="O83" s="4">
        <v>54046</v>
      </c>
      <c r="P83"/>
      <c r="Q83" s="1" t="s">
        <v>344</v>
      </c>
    </row>
    <row r="84" spans="1:17" ht="15">
      <c r="A84" s="6" t="s">
        <v>221</v>
      </c>
      <c r="B84" s="4">
        <v>2657</v>
      </c>
      <c r="C84" s="4">
        <v>3228</v>
      </c>
      <c r="D84" s="4">
        <v>2622</v>
      </c>
      <c r="E84" s="4">
        <v>2762</v>
      </c>
      <c r="F84" s="4">
        <v>2469</v>
      </c>
      <c r="G84" s="4">
        <v>3212</v>
      </c>
      <c r="H84" s="4">
        <v>2590</v>
      </c>
      <c r="I84" s="4">
        <v>3745</v>
      </c>
      <c r="J84" s="4">
        <v>3409</v>
      </c>
      <c r="K84" s="4">
        <v>2909</v>
      </c>
      <c r="L84" s="4">
        <v>3410</v>
      </c>
      <c r="M84" s="4">
        <v>3187</v>
      </c>
      <c r="N84" s="4">
        <v>3183</v>
      </c>
      <c r="O84" s="4">
        <v>39383</v>
      </c>
      <c r="P84"/>
      <c r="Q84" s="1" t="s">
        <v>345</v>
      </c>
    </row>
    <row r="85" spans="1:17" ht="15">
      <c r="A85" s="6" t="s">
        <v>220</v>
      </c>
      <c r="B85" s="4">
        <v>482</v>
      </c>
      <c r="C85" s="4">
        <v>656</v>
      </c>
      <c r="D85" s="4">
        <v>369</v>
      </c>
      <c r="E85" s="4">
        <v>293</v>
      </c>
      <c r="F85" s="4">
        <v>389</v>
      </c>
      <c r="G85" s="4">
        <v>493</v>
      </c>
      <c r="H85" s="4">
        <v>387</v>
      </c>
      <c r="I85" s="4">
        <v>588</v>
      </c>
      <c r="J85" s="4">
        <v>585</v>
      </c>
      <c r="K85" s="4">
        <v>447</v>
      </c>
      <c r="L85" s="4">
        <v>504</v>
      </c>
      <c r="M85" s="4">
        <v>384</v>
      </c>
      <c r="N85" s="4">
        <v>512</v>
      </c>
      <c r="O85" s="4">
        <v>6089</v>
      </c>
      <c r="P85"/>
      <c r="Q85" s="1" t="s">
        <v>346</v>
      </c>
    </row>
    <row r="86" spans="1:17" ht="15">
      <c r="A86" s="6" t="s">
        <v>165</v>
      </c>
      <c r="B86" s="4">
        <v>267</v>
      </c>
      <c r="C86" s="4">
        <v>271</v>
      </c>
      <c r="D86" s="4">
        <v>272</v>
      </c>
      <c r="E86" s="4">
        <v>320</v>
      </c>
      <c r="F86" s="4">
        <v>291</v>
      </c>
      <c r="G86" s="4">
        <v>318</v>
      </c>
      <c r="H86" s="4">
        <v>243</v>
      </c>
      <c r="I86" s="4">
        <v>308</v>
      </c>
      <c r="J86" s="4">
        <v>473</v>
      </c>
      <c r="K86" s="4">
        <v>367</v>
      </c>
      <c r="L86" s="4">
        <v>488</v>
      </c>
      <c r="M86" s="4">
        <v>459</v>
      </c>
      <c r="N86" s="4">
        <v>415</v>
      </c>
      <c r="O86" s="4">
        <v>4492</v>
      </c>
      <c r="P86"/>
    </row>
    <row r="87" spans="1:17" ht="15">
      <c r="A87" s="6" t="s">
        <v>203</v>
      </c>
      <c r="B87" s="4">
        <v>125</v>
      </c>
      <c r="C87" s="4">
        <v>308</v>
      </c>
      <c r="D87" s="4">
        <v>321</v>
      </c>
      <c r="E87" s="4">
        <v>324</v>
      </c>
      <c r="F87" s="4">
        <v>308</v>
      </c>
      <c r="G87" s="4">
        <v>253</v>
      </c>
      <c r="H87" s="4">
        <v>205</v>
      </c>
      <c r="I87" s="4">
        <v>249</v>
      </c>
      <c r="J87" s="4">
        <v>271</v>
      </c>
      <c r="K87" s="4">
        <v>239</v>
      </c>
      <c r="L87" s="4">
        <v>274</v>
      </c>
      <c r="M87" s="4">
        <v>218</v>
      </c>
      <c r="N87" s="4">
        <v>221</v>
      </c>
      <c r="O87" s="4">
        <v>3316</v>
      </c>
      <c r="P87"/>
      <c r="Q87" s="1" t="s">
        <v>347</v>
      </c>
    </row>
    <row r="88" spans="1:17" ht="15">
      <c r="A88" s="6" t="s">
        <v>103</v>
      </c>
      <c r="B88" s="4">
        <v>13</v>
      </c>
      <c r="C88" s="4">
        <v>36</v>
      </c>
      <c r="D88" s="4">
        <v>26</v>
      </c>
      <c r="E88" s="4">
        <v>23</v>
      </c>
      <c r="F88" s="4">
        <v>16</v>
      </c>
      <c r="G88" s="4">
        <v>17</v>
      </c>
      <c r="H88" s="4">
        <v>16</v>
      </c>
      <c r="I88" s="4">
        <v>56</v>
      </c>
      <c r="J88" s="4">
        <v>50</v>
      </c>
      <c r="K88" s="4">
        <v>35</v>
      </c>
      <c r="L88" s="4">
        <v>47</v>
      </c>
      <c r="M88" s="4">
        <v>49</v>
      </c>
      <c r="N88" s="4">
        <v>62</v>
      </c>
      <c r="O88" s="4">
        <v>446</v>
      </c>
      <c r="P88"/>
    </row>
    <row r="89" spans="1:17" ht="15">
      <c r="A89" s="6" t="s">
        <v>297</v>
      </c>
      <c r="B89" s="4">
        <v>37</v>
      </c>
      <c r="C89" s="4">
        <v>32</v>
      </c>
      <c r="D89" s="4">
        <v>27</v>
      </c>
      <c r="E89" s="4">
        <v>14</v>
      </c>
      <c r="F89" s="4">
        <v>6</v>
      </c>
      <c r="G89" s="4">
        <v>4</v>
      </c>
      <c r="H89" s="4">
        <v>6</v>
      </c>
      <c r="I89" s="4">
        <v>6</v>
      </c>
      <c r="J89" s="4">
        <v>7</v>
      </c>
      <c r="K89" s="4">
        <v>3</v>
      </c>
      <c r="L89" s="4">
        <v>21</v>
      </c>
      <c r="M89" s="4">
        <v>10</v>
      </c>
      <c r="N89" s="4">
        <v>12</v>
      </c>
      <c r="O89" s="4">
        <v>185</v>
      </c>
      <c r="P89"/>
    </row>
    <row r="90" spans="1:17" ht="15">
      <c r="A90" s="6" t="s">
        <v>0</v>
      </c>
      <c r="B90" s="4">
        <v>14</v>
      </c>
      <c r="C90" s="4">
        <v>17</v>
      </c>
      <c r="D90" s="4">
        <v>19</v>
      </c>
      <c r="E90" s="4">
        <v>8</v>
      </c>
      <c r="F90" s="4">
        <v>7</v>
      </c>
      <c r="G90" s="4">
        <v>9</v>
      </c>
      <c r="H90" s="4">
        <v>5</v>
      </c>
      <c r="I90" s="4">
        <v>2</v>
      </c>
      <c r="J90" s="4">
        <v>14</v>
      </c>
      <c r="K90" s="4">
        <v>13</v>
      </c>
      <c r="L90" s="4">
        <v>13</v>
      </c>
      <c r="M90" s="4">
        <v>7</v>
      </c>
      <c r="N90" s="4">
        <v>7</v>
      </c>
      <c r="O90" s="4">
        <v>135</v>
      </c>
      <c r="P90"/>
      <c r="Q90" s="1" t="s">
        <v>335</v>
      </c>
    </row>
    <row r="91" spans="1:17" ht="15">
      <c r="A91" s="3" t="s">
        <v>3</v>
      </c>
      <c r="B91" s="4">
        <v>2813</v>
      </c>
      <c r="C91" s="4">
        <v>3043</v>
      </c>
      <c r="D91" s="4">
        <v>2772</v>
      </c>
      <c r="E91" s="4">
        <v>2826</v>
      </c>
      <c r="F91" s="4">
        <v>2868</v>
      </c>
      <c r="G91" s="4">
        <v>3338</v>
      </c>
      <c r="H91" s="4">
        <v>2649</v>
      </c>
      <c r="I91" s="4">
        <v>3661</v>
      </c>
      <c r="J91" s="4">
        <v>3381</v>
      </c>
      <c r="K91" s="4">
        <v>3411</v>
      </c>
      <c r="L91" s="4">
        <v>3730</v>
      </c>
      <c r="M91" s="4">
        <v>3384</v>
      </c>
      <c r="N91" s="4">
        <v>3543</v>
      </c>
      <c r="O91" s="4">
        <v>41419</v>
      </c>
      <c r="P91"/>
    </row>
    <row r="92" spans="1:17" ht="15">
      <c r="A92" s="6" t="s">
        <v>133</v>
      </c>
      <c r="B92" s="4">
        <v>762</v>
      </c>
      <c r="C92" s="4">
        <v>729</v>
      </c>
      <c r="D92" s="4">
        <v>631</v>
      </c>
      <c r="E92" s="4">
        <v>687</v>
      </c>
      <c r="F92" s="4">
        <v>754</v>
      </c>
      <c r="G92" s="4">
        <v>796</v>
      </c>
      <c r="H92" s="4">
        <v>581</v>
      </c>
      <c r="I92" s="4">
        <v>850</v>
      </c>
      <c r="J92" s="4">
        <v>816</v>
      </c>
      <c r="K92" s="4">
        <v>722</v>
      </c>
      <c r="L92" s="4">
        <v>822</v>
      </c>
      <c r="M92" s="4">
        <v>840</v>
      </c>
      <c r="N92" s="4">
        <v>796</v>
      </c>
      <c r="O92" s="4">
        <v>9786</v>
      </c>
      <c r="P92"/>
    </row>
    <row r="93" spans="1:17" ht="15">
      <c r="A93" s="6" t="s">
        <v>184</v>
      </c>
      <c r="B93" s="4">
        <v>472</v>
      </c>
      <c r="C93" s="4">
        <v>587</v>
      </c>
      <c r="D93" s="4">
        <v>514</v>
      </c>
      <c r="E93" s="4">
        <v>539</v>
      </c>
      <c r="F93" s="4">
        <v>620</v>
      </c>
      <c r="G93" s="4">
        <v>677</v>
      </c>
      <c r="H93" s="4">
        <v>472</v>
      </c>
      <c r="I93" s="4">
        <v>623</v>
      </c>
      <c r="J93" s="4">
        <v>625</v>
      </c>
      <c r="K93" s="4">
        <v>749</v>
      </c>
      <c r="L93" s="4">
        <v>850</v>
      </c>
      <c r="M93" s="4">
        <v>792</v>
      </c>
      <c r="N93" s="4">
        <v>1147</v>
      </c>
      <c r="O93" s="4">
        <v>8667</v>
      </c>
      <c r="P93"/>
    </row>
    <row r="94" spans="1:17" ht="15">
      <c r="A94" s="6" t="s">
        <v>13</v>
      </c>
      <c r="B94" s="4">
        <v>449</v>
      </c>
      <c r="C94" s="4">
        <v>538</v>
      </c>
      <c r="D94" s="4">
        <v>468</v>
      </c>
      <c r="E94" s="4">
        <v>508</v>
      </c>
      <c r="F94" s="4">
        <v>454</v>
      </c>
      <c r="G94" s="4">
        <v>576</v>
      </c>
      <c r="H94" s="4">
        <v>501</v>
      </c>
      <c r="I94" s="4">
        <v>839</v>
      </c>
      <c r="J94" s="4">
        <v>638</v>
      </c>
      <c r="K94" s="4">
        <v>734</v>
      </c>
      <c r="L94" s="4">
        <v>727</v>
      </c>
      <c r="M94" s="4">
        <v>687</v>
      </c>
      <c r="N94" s="4">
        <v>631</v>
      </c>
      <c r="O94" s="4">
        <v>7750</v>
      </c>
      <c r="P94"/>
    </row>
    <row r="95" spans="1:17" ht="15">
      <c r="A95" s="6" t="s">
        <v>168</v>
      </c>
      <c r="B95" s="4">
        <v>253</v>
      </c>
      <c r="C95" s="4">
        <v>309</v>
      </c>
      <c r="D95" s="4">
        <v>364</v>
      </c>
      <c r="E95" s="4">
        <v>272</v>
      </c>
      <c r="F95" s="4">
        <v>244</v>
      </c>
      <c r="G95" s="4">
        <v>301</v>
      </c>
      <c r="H95" s="4">
        <v>263</v>
      </c>
      <c r="I95" s="4">
        <v>291</v>
      </c>
      <c r="J95" s="4">
        <v>274</v>
      </c>
      <c r="K95" s="4">
        <v>243</v>
      </c>
      <c r="L95" s="4">
        <v>270</v>
      </c>
      <c r="M95" s="4">
        <v>232</v>
      </c>
      <c r="N95" s="4">
        <v>153</v>
      </c>
      <c r="O95" s="4">
        <v>3469</v>
      </c>
      <c r="P95"/>
    </row>
    <row r="96" spans="1:17" ht="15">
      <c r="A96" s="6" t="s">
        <v>142</v>
      </c>
      <c r="B96" s="4">
        <v>173</v>
      </c>
      <c r="C96" s="4">
        <v>171</v>
      </c>
      <c r="D96" s="4">
        <v>157</v>
      </c>
      <c r="E96" s="4">
        <v>175</v>
      </c>
      <c r="F96" s="4">
        <v>176</v>
      </c>
      <c r="G96" s="4">
        <v>190</v>
      </c>
      <c r="H96" s="4">
        <v>180</v>
      </c>
      <c r="I96" s="4">
        <v>273</v>
      </c>
      <c r="J96" s="4">
        <v>265</v>
      </c>
      <c r="K96" s="4">
        <v>229</v>
      </c>
      <c r="L96" s="4">
        <v>261</v>
      </c>
      <c r="M96" s="4">
        <v>159</v>
      </c>
      <c r="N96" s="4">
        <v>192</v>
      </c>
      <c r="O96" s="4">
        <v>2601</v>
      </c>
      <c r="P96"/>
    </row>
    <row r="97" spans="1:17" ht="15">
      <c r="A97" s="6" t="s">
        <v>135</v>
      </c>
      <c r="B97" s="4">
        <v>168</v>
      </c>
      <c r="C97" s="4">
        <v>154</v>
      </c>
      <c r="D97" s="4">
        <v>151</v>
      </c>
      <c r="E97" s="4">
        <v>119</v>
      </c>
      <c r="F97" s="4">
        <v>130</v>
      </c>
      <c r="G97" s="4">
        <v>145</v>
      </c>
      <c r="H97" s="4">
        <v>138</v>
      </c>
      <c r="I97" s="4">
        <v>140</v>
      </c>
      <c r="J97" s="4">
        <v>180</v>
      </c>
      <c r="K97" s="4">
        <v>156</v>
      </c>
      <c r="L97" s="4">
        <v>156</v>
      </c>
      <c r="M97" s="4">
        <v>171</v>
      </c>
      <c r="N97" s="4">
        <v>126</v>
      </c>
      <c r="O97" s="4">
        <v>1934</v>
      </c>
      <c r="P97"/>
    </row>
    <row r="98" spans="1:17" ht="15">
      <c r="A98" s="6" t="s">
        <v>213</v>
      </c>
      <c r="B98" s="4">
        <v>137</v>
      </c>
      <c r="C98" s="4">
        <v>137</v>
      </c>
      <c r="D98" s="4">
        <v>128</v>
      </c>
      <c r="E98" s="4">
        <v>160</v>
      </c>
      <c r="F98" s="4">
        <v>141</v>
      </c>
      <c r="G98" s="4">
        <v>183</v>
      </c>
      <c r="H98" s="4">
        <v>114</v>
      </c>
      <c r="I98" s="4">
        <v>184</v>
      </c>
      <c r="J98" s="4">
        <v>135</v>
      </c>
      <c r="K98" s="4">
        <v>178</v>
      </c>
      <c r="L98" s="4">
        <v>150</v>
      </c>
      <c r="M98" s="4">
        <v>93</v>
      </c>
      <c r="N98" s="4">
        <v>141</v>
      </c>
      <c r="O98" s="4">
        <v>1881</v>
      </c>
      <c r="P98"/>
    </row>
    <row r="99" spans="1:17" ht="15">
      <c r="A99" s="6" t="s">
        <v>194</v>
      </c>
      <c r="B99" s="4">
        <v>127</v>
      </c>
      <c r="C99" s="4">
        <v>176</v>
      </c>
      <c r="D99" s="4">
        <v>128</v>
      </c>
      <c r="E99" s="4">
        <v>147</v>
      </c>
      <c r="F99" s="4">
        <v>131</v>
      </c>
      <c r="G99" s="4">
        <v>142</v>
      </c>
      <c r="H99" s="4">
        <v>136</v>
      </c>
      <c r="I99" s="4">
        <v>178</v>
      </c>
      <c r="J99" s="4">
        <v>155</v>
      </c>
      <c r="K99" s="4">
        <v>146</v>
      </c>
      <c r="L99" s="4">
        <v>162</v>
      </c>
      <c r="M99" s="4">
        <v>99</v>
      </c>
      <c r="N99" s="4">
        <v>120</v>
      </c>
      <c r="O99" s="4">
        <v>1847</v>
      </c>
      <c r="P99"/>
      <c r="Q99" s="1" t="s">
        <v>351</v>
      </c>
    </row>
    <row r="100" spans="1:17" ht="15">
      <c r="A100" s="6" t="s">
        <v>188</v>
      </c>
      <c r="B100" s="4">
        <v>70</v>
      </c>
      <c r="C100" s="4">
        <v>39</v>
      </c>
      <c r="D100" s="4">
        <v>51</v>
      </c>
      <c r="E100" s="4">
        <v>43</v>
      </c>
      <c r="F100" s="4">
        <v>40</v>
      </c>
      <c r="G100" s="4">
        <v>58</v>
      </c>
      <c r="H100" s="4">
        <v>56</v>
      </c>
      <c r="I100" s="4">
        <v>51</v>
      </c>
      <c r="J100" s="4">
        <v>65</v>
      </c>
      <c r="K100" s="4">
        <v>51</v>
      </c>
      <c r="L100" s="4">
        <v>88</v>
      </c>
      <c r="M100" s="4">
        <v>48</v>
      </c>
      <c r="N100" s="4">
        <v>54</v>
      </c>
      <c r="O100" s="4">
        <v>714</v>
      </c>
      <c r="P100"/>
      <c r="Q100" s="1" t="s">
        <v>352</v>
      </c>
    </row>
    <row r="101" spans="1:17" ht="15">
      <c r="A101" s="6" t="s">
        <v>151</v>
      </c>
      <c r="B101" s="4">
        <v>53</v>
      </c>
      <c r="C101" s="4">
        <v>58</v>
      </c>
      <c r="D101" s="4">
        <v>55</v>
      </c>
      <c r="E101" s="4">
        <v>54</v>
      </c>
      <c r="F101" s="4">
        <v>45</v>
      </c>
      <c r="G101" s="4">
        <v>59</v>
      </c>
      <c r="H101" s="4">
        <v>45</v>
      </c>
      <c r="I101" s="4">
        <v>63</v>
      </c>
      <c r="J101" s="4">
        <v>37</v>
      </c>
      <c r="K101" s="4">
        <v>49</v>
      </c>
      <c r="L101" s="4">
        <v>56</v>
      </c>
      <c r="M101" s="4">
        <v>75</v>
      </c>
      <c r="N101" s="4">
        <v>47</v>
      </c>
      <c r="O101" s="4">
        <v>696</v>
      </c>
      <c r="P101"/>
      <c r="Q101" s="1" t="s">
        <v>350</v>
      </c>
    </row>
    <row r="102" spans="1:17" ht="15">
      <c r="A102" s="6" t="s">
        <v>144</v>
      </c>
      <c r="B102" s="4">
        <v>18</v>
      </c>
      <c r="C102" s="4">
        <v>22</v>
      </c>
      <c r="D102" s="4">
        <v>24</v>
      </c>
      <c r="E102" s="4">
        <v>24</v>
      </c>
      <c r="F102" s="4">
        <v>38</v>
      </c>
      <c r="G102" s="4">
        <v>45</v>
      </c>
      <c r="H102" s="4">
        <v>39</v>
      </c>
      <c r="I102" s="4">
        <v>47</v>
      </c>
      <c r="J102" s="4">
        <v>50</v>
      </c>
      <c r="K102" s="4">
        <v>31</v>
      </c>
      <c r="L102" s="4">
        <v>45</v>
      </c>
      <c r="M102" s="4">
        <v>47</v>
      </c>
      <c r="N102" s="4">
        <v>44</v>
      </c>
      <c r="O102" s="4">
        <v>474</v>
      </c>
      <c r="P102"/>
      <c r="Q102" s="1" t="s">
        <v>350</v>
      </c>
    </row>
    <row r="103" spans="1:17" ht="15">
      <c r="A103" s="6" t="s">
        <v>148</v>
      </c>
      <c r="B103" s="4">
        <v>27</v>
      </c>
      <c r="C103" s="4">
        <v>31</v>
      </c>
      <c r="D103" s="4">
        <v>34</v>
      </c>
      <c r="E103" s="4">
        <v>20</v>
      </c>
      <c r="F103" s="4">
        <v>22</v>
      </c>
      <c r="G103" s="4">
        <v>44</v>
      </c>
      <c r="H103" s="4">
        <v>29</v>
      </c>
      <c r="I103" s="4">
        <v>42</v>
      </c>
      <c r="J103" s="4">
        <v>42</v>
      </c>
      <c r="K103" s="4">
        <v>35</v>
      </c>
      <c r="L103" s="4">
        <v>49</v>
      </c>
      <c r="M103" s="4">
        <v>40</v>
      </c>
      <c r="N103" s="4">
        <v>21</v>
      </c>
      <c r="O103" s="4">
        <v>436</v>
      </c>
      <c r="P103"/>
    </row>
    <row r="104" spans="1:17" ht="15">
      <c r="A104" s="6" t="s">
        <v>113</v>
      </c>
      <c r="B104" s="4">
        <v>30</v>
      </c>
      <c r="C104" s="4">
        <v>22</v>
      </c>
      <c r="D104" s="4">
        <v>22</v>
      </c>
      <c r="E104" s="4">
        <v>21</v>
      </c>
      <c r="F104" s="4">
        <v>22</v>
      </c>
      <c r="G104" s="4">
        <v>34</v>
      </c>
      <c r="H104" s="4">
        <v>37</v>
      </c>
      <c r="I104" s="4">
        <v>31</v>
      </c>
      <c r="J104" s="4">
        <v>30</v>
      </c>
      <c r="K104" s="4">
        <v>25</v>
      </c>
      <c r="L104" s="4">
        <v>22</v>
      </c>
      <c r="M104" s="4">
        <v>23</v>
      </c>
      <c r="N104" s="4">
        <v>20</v>
      </c>
      <c r="O104" s="4">
        <v>339</v>
      </c>
      <c r="P104"/>
    </row>
    <row r="105" spans="1:17" ht="15">
      <c r="A105" s="6" t="s">
        <v>57</v>
      </c>
      <c r="B105" s="4">
        <v>33</v>
      </c>
      <c r="C105" s="4">
        <v>26</v>
      </c>
      <c r="D105" s="4">
        <v>13</v>
      </c>
      <c r="E105" s="4">
        <v>19</v>
      </c>
      <c r="F105" s="4">
        <v>21</v>
      </c>
      <c r="G105" s="4">
        <v>42</v>
      </c>
      <c r="H105" s="4">
        <v>19</v>
      </c>
      <c r="I105" s="4">
        <v>8</v>
      </c>
      <c r="J105" s="4">
        <v>30</v>
      </c>
      <c r="K105" s="4">
        <v>22</v>
      </c>
      <c r="L105" s="4">
        <v>22</v>
      </c>
      <c r="M105" s="4">
        <v>37</v>
      </c>
      <c r="N105" s="4">
        <v>12</v>
      </c>
      <c r="O105" s="4">
        <v>304</v>
      </c>
      <c r="P105"/>
      <c r="Q105" s="1" t="s">
        <v>353</v>
      </c>
    </row>
    <row r="106" spans="1:17" ht="15">
      <c r="A106" s="6" t="s">
        <v>163</v>
      </c>
      <c r="B106" s="4">
        <v>15</v>
      </c>
      <c r="C106" s="4">
        <v>16</v>
      </c>
      <c r="D106" s="4">
        <v>10</v>
      </c>
      <c r="E106" s="4">
        <v>7</v>
      </c>
      <c r="F106" s="4">
        <v>15</v>
      </c>
      <c r="G106" s="4">
        <v>21</v>
      </c>
      <c r="H106" s="4">
        <v>14</v>
      </c>
      <c r="I106" s="4">
        <v>11</v>
      </c>
      <c r="J106" s="4">
        <v>18</v>
      </c>
      <c r="K106" s="4">
        <v>13</v>
      </c>
      <c r="L106" s="4">
        <v>22</v>
      </c>
      <c r="M106" s="4">
        <v>18</v>
      </c>
      <c r="N106" s="4">
        <v>16</v>
      </c>
      <c r="O106" s="4">
        <v>196</v>
      </c>
      <c r="P106"/>
      <c r="Q106" s="1" t="s">
        <v>354</v>
      </c>
    </row>
    <row r="107" spans="1:17" ht="15">
      <c r="A107" s="6" t="s">
        <v>297</v>
      </c>
      <c r="B107" s="4">
        <v>13</v>
      </c>
      <c r="C107" s="4">
        <v>15</v>
      </c>
      <c r="D107" s="4">
        <v>6</v>
      </c>
      <c r="E107" s="4">
        <v>14</v>
      </c>
      <c r="F107" s="4">
        <v>8</v>
      </c>
      <c r="G107" s="4">
        <v>11</v>
      </c>
      <c r="H107" s="4">
        <v>12</v>
      </c>
      <c r="I107" s="4">
        <v>11</v>
      </c>
      <c r="J107" s="4">
        <v>12</v>
      </c>
      <c r="K107" s="4">
        <v>10</v>
      </c>
      <c r="L107" s="4">
        <v>11</v>
      </c>
      <c r="M107" s="4">
        <v>11</v>
      </c>
      <c r="N107" s="4">
        <v>12</v>
      </c>
      <c r="O107" s="4">
        <v>146</v>
      </c>
      <c r="P107"/>
      <c r="Q107" s="1" t="s">
        <v>355</v>
      </c>
    </row>
    <row r="108" spans="1:17" ht="15">
      <c r="A108" s="6" t="s">
        <v>81</v>
      </c>
      <c r="B108" s="4">
        <v>10</v>
      </c>
      <c r="C108" s="4">
        <v>6</v>
      </c>
      <c r="D108" s="4">
        <v>8</v>
      </c>
      <c r="E108" s="4">
        <v>10</v>
      </c>
      <c r="F108" s="4">
        <v>5</v>
      </c>
      <c r="G108" s="4">
        <v>3</v>
      </c>
      <c r="H108" s="4">
        <v>6</v>
      </c>
      <c r="I108" s="4">
        <v>9</v>
      </c>
      <c r="J108" s="4">
        <v>8</v>
      </c>
      <c r="K108" s="4">
        <v>14</v>
      </c>
      <c r="L108" s="4">
        <v>4</v>
      </c>
      <c r="M108" s="4">
        <v>7</v>
      </c>
      <c r="N108" s="4">
        <v>6</v>
      </c>
      <c r="O108" s="4">
        <v>96</v>
      </c>
      <c r="P108"/>
      <c r="Q108" s="1" t="s">
        <v>356</v>
      </c>
    </row>
    <row r="109" spans="1:17" ht="15">
      <c r="A109" s="6" t="s">
        <v>56</v>
      </c>
      <c r="B109" s="4">
        <v>1</v>
      </c>
      <c r="C109" s="4">
        <v>4</v>
      </c>
      <c r="D109" s="4">
        <v>2</v>
      </c>
      <c r="E109" s="4">
        <v>2</v>
      </c>
      <c r="F109" s="4">
        <v>2</v>
      </c>
      <c r="G109" s="4">
        <v>4</v>
      </c>
      <c r="H109" s="4">
        <v>4</v>
      </c>
      <c r="I109" s="4">
        <v>6</v>
      </c>
      <c r="J109" s="4">
        <v>1</v>
      </c>
      <c r="K109" s="4">
        <v>4</v>
      </c>
      <c r="L109" s="4">
        <v>12</v>
      </c>
      <c r="M109" s="4">
        <v>4</v>
      </c>
      <c r="N109" s="4">
        <v>4</v>
      </c>
      <c r="O109" s="4">
        <v>50</v>
      </c>
      <c r="P109"/>
    </row>
    <row r="110" spans="1:17" ht="15">
      <c r="A110" s="6" t="s">
        <v>107</v>
      </c>
      <c r="B110" s="4">
        <v>1</v>
      </c>
      <c r="C110" s="4">
        <v>1</v>
      </c>
      <c r="D110" s="4">
        <v>4</v>
      </c>
      <c r="E110" s="4">
        <v>1</v>
      </c>
      <c r="F110" s="4"/>
      <c r="G110" s="4">
        <v>6</v>
      </c>
      <c r="H110" s="4"/>
      <c r="I110" s="4">
        <v>1</v>
      </c>
      <c r="J110" s="4"/>
      <c r="K110" s="4"/>
      <c r="L110" s="4"/>
      <c r="M110" s="4"/>
      <c r="N110" s="4">
        <v>1</v>
      </c>
      <c r="O110" s="4">
        <v>15</v>
      </c>
      <c r="P110"/>
    </row>
    <row r="111" spans="1:17" ht="15">
      <c r="A111" s="6" t="s">
        <v>91</v>
      </c>
      <c r="B111" s="4">
        <v>1</v>
      </c>
      <c r="C111" s="4">
        <v>1</v>
      </c>
      <c r="D111" s="4">
        <v>2</v>
      </c>
      <c r="E111" s="4">
        <v>1</v>
      </c>
      <c r="F111" s="4"/>
      <c r="G111" s="4"/>
      <c r="H111" s="4">
        <v>2</v>
      </c>
      <c r="I111" s="4"/>
      <c r="J111" s="4"/>
      <c r="K111" s="4"/>
      <c r="L111" s="4">
        <v>1</v>
      </c>
      <c r="M111" s="4">
        <v>1</v>
      </c>
      <c r="N111" s="4"/>
      <c r="O111" s="4">
        <v>9</v>
      </c>
      <c r="P111"/>
    </row>
    <row r="112" spans="1:17" ht="15">
      <c r="A112" s="6" t="s">
        <v>185</v>
      </c>
      <c r="B112" s="4"/>
      <c r="C112" s="4"/>
      <c r="D112" s="4"/>
      <c r="E112" s="4">
        <v>1</v>
      </c>
      <c r="F112" s="4"/>
      <c r="G112" s="4">
        <v>1</v>
      </c>
      <c r="H112" s="4"/>
      <c r="I112" s="4">
        <v>1</v>
      </c>
      <c r="J112" s="4"/>
      <c r="K112" s="4"/>
      <c r="L112" s="4"/>
      <c r="M112" s="4"/>
      <c r="N112" s="4"/>
      <c r="O112" s="4">
        <v>3</v>
      </c>
      <c r="P112"/>
    </row>
    <row r="113" spans="1:17" ht="15">
      <c r="A113" s="6" t="s">
        <v>241</v>
      </c>
      <c r="B113" s="4"/>
      <c r="C113" s="4">
        <v>1</v>
      </c>
      <c r="D113" s="4"/>
      <c r="E113" s="4">
        <v>1</v>
      </c>
      <c r="F113" s="4"/>
      <c r="G113" s="4"/>
      <c r="H113" s="4"/>
      <c r="I113" s="4">
        <v>1</v>
      </c>
      <c r="J113" s="4"/>
      <c r="K113" s="4"/>
      <c r="L113" s="4"/>
      <c r="M113" s="4"/>
      <c r="N113" s="4"/>
      <c r="O113" s="4">
        <v>3</v>
      </c>
      <c r="P113"/>
      <c r="Q113" s="1" t="s">
        <v>360</v>
      </c>
    </row>
    <row r="114" spans="1:17" ht="15">
      <c r="A114" s="6" t="s">
        <v>268</v>
      </c>
      <c r="B114" s="4"/>
      <c r="C114" s="4"/>
      <c r="D114" s="4"/>
      <c r="E114" s="4">
        <v>1</v>
      </c>
      <c r="F114" s="4"/>
      <c r="G114" s="4"/>
      <c r="H114" s="4"/>
      <c r="I114" s="4">
        <v>1</v>
      </c>
      <c r="J114" s="4"/>
      <c r="K114" s="4"/>
      <c r="L114" s="4"/>
      <c r="M114" s="4"/>
      <c r="N114" s="4"/>
      <c r="O114" s="4">
        <v>2</v>
      </c>
      <c r="P114"/>
      <c r="Q114" s="1" t="s">
        <v>359</v>
      </c>
    </row>
    <row r="115" spans="1:17" ht="15">
      <c r="A115" s="6" t="s">
        <v>285</v>
      </c>
      <c r="B115" s="4"/>
      <c r="C115" s="4"/>
      <c r="D115" s="4"/>
      <c r="E115" s="4"/>
      <c r="F115" s="4"/>
      <c r="G115" s="4"/>
      <c r="H115" s="4">
        <v>1</v>
      </c>
      <c r="I115" s="4"/>
      <c r="J115" s="4"/>
      <c r="K115" s="4"/>
      <c r="L115" s="4"/>
      <c r="M115" s="4"/>
      <c r="N115" s="4"/>
      <c r="O115" s="4">
        <v>1</v>
      </c>
      <c r="P115"/>
      <c r="Q115" s="1" t="s">
        <v>361</v>
      </c>
    </row>
    <row r="116" spans="1:17" ht="15">
      <c r="A116" s="3" t="s">
        <v>9</v>
      </c>
      <c r="B116" s="4">
        <v>1510</v>
      </c>
      <c r="C116" s="4">
        <v>1503</v>
      </c>
      <c r="D116" s="4">
        <v>1206</v>
      </c>
      <c r="E116" s="4">
        <v>1225</v>
      </c>
      <c r="F116" s="4">
        <v>1142</v>
      </c>
      <c r="G116" s="4">
        <v>1395</v>
      </c>
      <c r="H116" s="4">
        <v>942</v>
      </c>
      <c r="I116" s="4">
        <v>1448</v>
      </c>
      <c r="J116" s="4">
        <v>1417</v>
      </c>
      <c r="K116" s="4">
        <v>1275</v>
      </c>
      <c r="L116" s="4">
        <v>1526</v>
      </c>
      <c r="M116" s="4">
        <v>1307</v>
      </c>
      <c r="N116" s="4">
        <v>1091</v>
      </c>
      <c r="O116" s="4">
        <v>16987</v>
      </c>
      <c r="P116"/>
      <c r="Q116" s="1" t="s">
        <v>362</v>
      </c>
    </row>
    <row r="117" spans="1:17" ht="15">
      <c r="A117" s="6" t="s">
        <v>157</v>
      </c>
      <c r="B117" s="4">
        <v>746</v>
      </c>
      <c r="C117" s="4">
        <v>750</v>
      </c>
      <c r="D117" s="4">
        <v>608</v>
      </c>
      <c r="E117" s="4">
        <v>602</v>
      </c>
      <c r="F117" s="4">
        <v>550</v>
      </c>
      <c r="G117" s="4">
        <v>707</v>
      </c>
      <c r="H117" s="4">
        <v>475</v>
      </c>
      <c r="I117" s="4">
        <v>742</v>
      </c>
      <c r="J117" s="4">
        <v>708</v>
      </c>
      <c r="K117" s="4">
        <v>623</v>
      </c>
      <c r="L117" s="4">
        <v>823</v>
      </c>
      <c r="M117" s="4">
        <v>708</v>
      </c>
      <c r="N117" s="4">
        <v>527</v>
      </c>
      <c r="O117" s="4">
        <v>8569</v>
      </c>
      <c r="P117"/>
      <c r="Q117" s="1" t="s">
        <v>358</v>
      </c>
    </row>
    <row r="118" spans="1:17" ht="15">
      <c r="A118" s="6" t="s">
        <v>70</v>
      </c>
      <c r="B118" s="4">
        <v>512</v>
      </c>
      <c r="C118" s="4">
        <v>471</v>
      </c>
      <c r="D118" s="4">
        <v>345</v>
      </c>
      <c r="E118" s="4">
        <v>383</v>
      </c>
      <c r="F118" s="4">
        <v>397</v>
      </c>
      <c r="G118" s="4">
        <v>473</v>
      </c>
      <c r="H118" s="4">
        <v>285</v>
      </c>
      <c r="I118" s="4">
        <v>402</v>
      </c>
      <c r="J118" s="4">
        <v>419</v>
      </c>
      <c r="K118" s="4">
        <v>392</v>
      </c>
      <c r="L118" s="4">
        <v>429</v>
      </c>
      <c r="M118" s="4">
        <v>406</v>
      </c>
      <c r="N118" s="4">
        <v>361</v>
      </c>
      <c r="O118" s="4">
        <v>5275</v>
      </c>
      <c r="P118"/>
    </row>
    <row r="119" spans="1:17" ht="15">
      <c r="A119" s="6" t="s">
        <v>155</v>
      </c>
      <c r="B119" s="4">
        <v>77</v>
      </c>
      <c r="C119" s="4">
        <v>70</v>
      </c>
      <c r="D119" s="4">
        <v>67</v>
      </c>
      <c r="E119" s="4">
        <v>101</v>
      </c>
      <c r="F119" s="4">
        <v>70</v>
      </c>
      <c r="G119" s="4">
        <v>75</v>
      </c>
      <c r="H119" s="4">
        <v>84</v>
      </c>
      <c r="I119" s="4">
        <v>124</v>
      </c>
      <c r="J119" s="4">
        <v>94</v>
      </c>
      <c r="K119" s="4">
        <v>75</v>
      </c>
      <c r="L119" s="4">
        <v>73</v>
      </c>
      <c r="M119" s="4">
        <v>53</v>
      </c>
      <c r="N119" s="4">
        <v>77</v>
      </c>
      <c r="O119" s="4">
        <v>1040</v>
      </c>
      <c r="P119"/>
      <c r="Q119" s="1" t="s">
        <v>357</v>
      </c>
    </row>
    <row r="120" spans="1:17" ht="15">
      <c r="A120" s="6" t="s">
        <v>118</v>
      </c>
      <c r="B120" s="4">
        <v>58</v>
      </c>
      <c r="C120" s="4">
        <v>65</v>
      </c>
      <c r="D120" s="4">
        <v>51</v>
      </c>
      <c r="E120" s="4">
        <v>36</v>
      </c>
      <c r="F120" s="4">
        <v>37</v>
      </c>
      <c r="G120" s="4">
        <v>26</v>
      </c>
      <c r="H120" s="4">
        <v>29</v>
      </c>
      <c r="I120" s="4">
        <v>43</v>
      </c>
      <c r="J120" s="4">
        <v>55</v>
      </c>
      <c r="K120" s="4">
        <v>52</v>
      </c>
      <c r="L120" s="4">
        <v>47</v>
      </c>
      <c r="M120" s="4">
        <v>45</v>
      </c>
      <c r="N120" s="4">
        <v>28</v>
      </c>
      <c r="O120" s="4">
        <v>572</v>
      </c>
      <c r="P120"/>
    </row>
    <row r="121" spans="1:17" ht="15">
      <c r="A121" s="6" t="s">
        <v>132</v>
      </c>
      <c r="B121" s="4">
        <v>31</v>
      </c>
      <c r="C121" s="4">
        <v>55</v>
      </c>
      <c r="D121" s="4">
        <v>38</v>
      </c>
      <c r="E121" s="4">
        <v>39</v>
      </c>
      <c r="F121" s="4">
        <v>36</v>
      </c>
      <c r="G121" s="4">
        <v>49</v>
      </c>
      <c r="H121" s="4">
        <v>29</v>
      </c>
      <c r="I121" s="4">
        <v>42</v>
      </c>
      <c r="J121" s="4">
        <v>53</v>
      </c>
      <c r="K121" s="4">
        <v>41</v>
      </c>
      <c r="L121" s="4">
        <v>28</v>
      </c>
      <c r="M121" s="4">
        <v>42</v>
      </c>
      <c r="N121" s="4">
        <v>38</v>
      </c>
      <c r="O121" s="4">
        <v>521</v>
      </c>
      <c r="P121"/>
    </row>
    <row r="122" spans="1:17" ht="15">
      <c r="A122" s="6" t="s">
        <v>107</v>
      </c>
      <c r="B122" s="4">
        <v>20</v>
      </c>
      <c r="C122" s="4">
        <v>34</v>
      </c>
      <c r="D122" s="4">
        <v>28</v>
      </c>
      <c r="E122" s="4">
        <v>22</v>
      </c>
      <c r="F122" s="4">
        <v>15</v>
      </c>
      <c r="G122" s="4">
        <v>28</v>
      </c>
      <c r="H122" s="4">
        <v>8</v>
      </c>
      <c r="I122" s="4">
        <v>26</v>
      </c>
      <c r="J122" s="4">
        <v>29</v>
      </c>
      <c r="K122" s="4">
        <v>31</v>
      </c>
      <c r="L122" s="4">
        <v>35</v>
      </c>
      <c r="M122" s="4">
        <v>11</v>
      </c>
      <c r="N122" s="4">
        <v>15</v>
      </c>
      <c r="O122" s="4">
        <v>302</v>
      </c>
      <c r="P122"/>
    </row>
    <row r="123" spans="1:17" ht="15">
      <c r="A123" s="6" t="s">
        <v>156</v>
      </c>
      <c r="B123" s="4">
        <v>23</v>
      </c>
      <c r="C123" s="4">
        <v>16</v>
      </c>
      <c r="D123" s="4">
        <v>27</v>
      </c>
      <c r="E123" s="4">
        <v>7</v>
      </c>
      <c r="F123" s="4">
        <v>11</v>
      </c>
      <c r="G123" s="4">
        <v>14</v>
      </c>
      <c r="H123" s="4">
        <v>15</v>
      </c>
      <c r="I123" s="4">
        <v>17</v>
      </c>
      <c r="J123" s="4">
        <v>24</v>
      </c>
      <c r="K123" s="4">
        <v>34</v>
      </c>
      <c r="L123" s="4">
        <v>45</v>
      </c>
      <c r="M123" s="4">
        <v>13</v>
      </c>
      <c r="N123" s="4">
        <v>21</v>
      </c>
      <c r="O123" s="4">
        <v>267</v>
      </c>
      <c r="P123"/>
    </row>
    <row r="124" spans="1:17" ht="15.75" thickBot="1">
      <c r="A124" s="6" t="s">
        <v>146</v>
      </c>
      <c r="B124" s="4">
        <v>28</v>
      </c>
      <c r="C124" s="4">
        <v>21</v>
      </c>
      <c r="D124" s="4">
        <v>22</v>
      </c>
      <c r="E124" s="4">
        <v>20</v>
      </c>
      <c r="F124" s="4">
        <v>17</v>
      </c>
      <c r="G124" s="4">
        <v>10</v>
      </c>
      <c r="H124" s="4">
        <v>9</v>
      </c>
      <c r="I124" s="4">
        <v>36</v>
      </c>
      <c r="J124" s="4">
        <v>17</v>
      </c>
      <c r="K124" s="4">
        <v>16</v>
      </c>
      <c r="L124" s="4">
        <v>29</v>
      </c>
      <c r="M124" s="4">
        <v>13</v>
      </c>
      <c r="N124" s="4">
        <v>12</v>
      </c>
      <c r="O124" s="4">
        <v>250</v>
      </c>
      <c r="P124"/>
    </row>
    <row r="125" spans="1:17" ht="15">
      <c r="A125" s="6" t="s">
        <v>202</v>
      </c>
      <c r="B125" s="4">
        <v>11</v>
      </c>
      <c r="C125" s="4">
        <v>14</v>
      </c>
      <c r="D125" s="4">
        <v>18</v>
      </c>
      <c r="E125" s="4">
        <v>12</v>
      </c>
      <c r="F125" s="4">
        <v>4</v>
      </c>
      <c r="G125" s="4">
        <v>7</v>
      </c>
      <c r="H125" s="4">
        <v>2</v>
      </c>
      <c r="I125" s="4">
        <v>9</v>
      </c>
      <c r="J125" s="4">
        <v>14</v>
      </c>
      <c r="K125" s="4">
        <v>7</v>
      </c>
      <c r="L125" s="4">
        <v>7</v>
      </c>
      <c r="M125" s="4">
        <v>10</v>
      </c>
      <c r="N125" s="4">
        <v>5</v>
      </c>
      <c r="O125" s="4">
        <v>120</v>
      </c>
      <c r="P125"/>
    </row>
    <row r="126" spans="1:17" ht="15.75" thickBot="1">
      <c r="A126" s="6" t="s">
        <v>177</v>
      </c>
      <c r="B126" s="4">
        <v>2</v>
      </c>
      <c r="C126" s="4">
        <v>5</v>
      </c>
      <c r="D126" s="4">
        <v>1</v>
      </c>
      <c r="E126" s="4">
        <v>2</v>
      </c>
      <c r="F126" s="4">
        <v>3</v>
      </c>
      <c r="G126" s="4">
        <v>4</v>
      </c>
      <c r="H126" s="4">
        <v>3</v>
      </c>
      <c r="I126" s="4">
        <v>5</v>
      </c>
      <c r="J126" s="4">
        <v>3</v>
      </c>
      <c r="K126" s="4">
        <v>4</v>
      </c>
      <c r="L126" s="4">
        <v>5</v>
      </c>
      <c r="M126" s="4">
        <v>4</v>
      </c>
      <c r="N126" s="4"/>
      <c r="O126" s="4">
        <v>41</v>
      </c>
      <c r="P126"/>
    </row>
    <row r="127" spans="1:17" ht="15">
      <c r="A127" s="6" t="s">
        <v>297</v>
      </c>
      <c r="B127" s="4">
        <v>2</v>
      </c>
      <c r="C127" s="4">
        <v>2</v>
      </c>
      <c r="D127" s="4">
        <v>1</v>
      </c>
      <c r="E127" s="4"/>
      <c r="F127" s="4">
        <v>1</v>
      </c>
      <c r="G127" s="4">
        <v>2</v>
      </c>
      <c r="H127" s="4">
        <v>3</v>
      </c>
      <c r="I127" s="4">
        <v>1</v>
      </c>
      <c r="J127" s="4">
        <v>1</v>
      </c>
      <c r="K127" s="4"/>
      <c r="L127" s="4">
        <v>4</v>
      </c>
      <c r="M127" s="4">
        <v>1</v>
      </c>
      <c r="N127" s="4">
        <v>7</v>
      </c>
      <c r="O127" s="4">
        <v>25</v>
      </c>
      <c r="P127"/>
    </row>
    <row r="128" spans="1:17" ht="15">
      <c r="A128" s="6" t="s">
        <v>154</v>
      </c>
      <c r="B128" s="4"/>
      <c r="C128" s="4"/>
      <c r="D128" s="4"/>
      <c r="E128" s="4">
        <v>1</v>
      </c>
      <c r="F128" s="4">
        <v>1</v>
      </c>
      <c r="G128" s="4"/>
      <c r="H128" s="4"/>
      <c r="I128" s="4">
        <v>1</v>
      </c>
      <c r="J128" s="4"/>
      <c r="K128" s="4"/>
      <c r="L128" s="4">
        <v>1</v>
      </c>
      <c r="M128" s="4">
        <v>1</v>
      </c>
      <c r="N128" s="4"/>
      <c r="O128" s="4">
        <v>5</v>
      </c>
      <c r="P128"/>
    </row>
    <row r="129" spans="1:16" ht="15.75" thickBot="1">
      <c r="A129" s="3" t="s">
        <v>30</v>
      </c>
      <c r="B129" s="4">
        <v>589</v>
      </c>
      <c r="C129" s="4">
        <v>654</v>
      </c>
      <c r="D129" s="4">
        <v>551</v>
      </c>
      <c r="E129" s="4">
        <v>646</v>
      </c>
      <c r="F129" s="4">
        <v>840</v>
      </c>
      <c r="G129" s="4">
        <v>1139</v>
      </c>
      <c r="H129" s="4">
        <v>960</v>
      </c>
      <c r="I129" s="4">
        <v>1552</v>
      </c>
      <c r="J129" s="4">
        <v>1310</v>
      </c>
      <c r="K129" s="4">
        <v>1232</v>
      </c>
      <c r="L129" s="4">
        <v>1519</v>
      </c>
      <c r="M129" s="4">
        <v>1372</v>
      </c>
      <c r="N129" s="4">
        <v>1181</v>
      </c>
      <c r="O129" s="4">
        <v>13545</v>
      </c>
      <c r="P129"/>
    </row>
    <row r="130" spans="1:16" ht="15">
      <c r="A130" s="43" t="s">
        <v>170</v>
      </c>
      <c r="B130" s="44">
        <v>206</v>
      </c>
      <c r="C130" s="22">
        <v>125</v>
      </c>
      <c r="D130" s="22">
        <v>117</v>
      </c>
      <c r="E130" s="22">
        <v>131</v>
      </c>
      <c r="F130" s="22">
        <v>207</v>
      </c>
      <c r="G130" s="22">
        <v>318</v>
      </c>
      <c r="H130" s="22">
        <v>288</v>
      </c>
      <c r="I130" s="22">
        <v>437</v>
      </c>
      <c r="J130" s="22">
        <v>372</v>
      </c>
      <c r="K130" s="22">
        <v>354</v>
      </c>
      <c r="L130" s="22">
        <v>445</v>
      </c>
      <c r="M130" s="22">
        <v>385</v>
      </c>
      <c r="N130" s="22">
        <v>330</v>
      </c>
      <c r="O130" s="48">
        <v>3715</v>
      </c>
      <c r="P130"/>
    </row>
    <row r="131" spans="1:16" ht="15.75" thickBot="1">
      <c r="A131" s="42" t="s">
        <v>213</v>
      </c>
      <c r="B131" s="41">
        <v>28</v>
      </c>
      <c r="C131" s="20">
        <v>110</v>
      </c>
      <c r="D131" s="20">
        <v>119</v>
      </c>
      <c r="E131" s="20">
        <v>140</v>
      </c>
      <c r="F131" s="20">
        <v>220</v>
      </c>
      <c r="G131" s="20">
        <v>316</v>
      </c>
      <c r="H131" s="20">
        <v>225</v>
      </c>
      <c r="I131" s="20">
        <v>345</v>
      </c>
      <c r="J131" s="20">
        <v>313</v>
      </c>
      <c r="K131" s="20">
        <v>272</v>
      </c>
      <c r="L131" s="20">
        <v>308</v>
      </c>
      <c r="M131" s="20">
        <v>334</v>
      </c>
      <c r="N131" s="20">
        <v>274</v>
      </c>
      <c r="O131" s="49">
        <v>3004</v>
      </c>
      <c r="P131"/>
    </row>
    <row r="132" spans="1:16" ht="15">
      <c r="A132" s="6" t="s">
        <v>253</v>
      </c>
      <c r="B132" s="4"/>
      <c r="C132" s="4">
        <v>130</v>
      </c>
      <c r="D132" s="4">
        <v>80</v>
      </c>
      <c r="E132" s="4">
        <v>142</v>
      </c>
      <c r="F132" s="4">
        <v>177</v>
      </c>
      <c r="G132" s="4">
        <v>235</v>
      </c>
      <c r="H132" s="4">
        <v>237</v>
      </c>
      <c r="I132" s="4">
        <v>454</v>
      </c>
      <c r="J132" s="4">
        <v>312</v>
      </c>
      <c r="K132" s="4">
        <v>318</v>
      </c>
      <c r="L132" s="4">
        <v>331</v>
      </c>
      <c r="M132" s="4">
        <v>319</v>
      </c>
      <c r="N132" s="4">
        <v>241</v>
      </c>
      <c r="O132" s="4">
        <v>2976</v>
      </c>
      <c r="P132"/>
    </row>
    <row r="133" spans="1:16" ht="15">
      <c r="A133" s="6" t="s">
        <v>207</v>
      </c>
      <c r="B133" s="4"/>
      <c r="C133" s="4">
        <v>110</v>
      </c>
      <c r="D133" s="4">
        <v>96</v>
      </c>
      <c r="E133" s="4">
        <v>93</v>
      </c>
      <c r="F133" s="4">
        <v>55</v>
      </c>
      <c r="G133" s="4">
        <v>89</v>
      </c>
      <c r="H133" s="4">
        <v>61</v>
      </c>
      <c r="I133" s="4">
        <v>86</v>
      </c>
      <c r="J133" s="4">
        <v>95</v>
      </c>
      <c r="K133" s="4">
        <v>79</v>
      </c>
      <c r="L133" s="4">
        <v>111</v>
      </c>
      <c r="M133" s="4">
        <v>79</v>
      </c>
      <c r="N133" s="4">
        <v>75</v>
      </c>
      <c r="O133" s="4">
        <v>1029</v>
      </c>
      <c r="P133"/>
    </row>
    <row r="134" spans="1:16" ht="15">
      <c r="A134" s="6" t="s">
        <v>138</v>
      </c>
      <c r="B134" s="4"/>
      <c r="C134" s="4">
        <v>76</v>
      </c>
      <c r="D134" s="4">
        <v>76</v>
      </c>
      <c r="E134" s="4">
        <v>86</v>
      </c>
      <c r="F134" s="4">
        <v>71</v>
      </c>
      <c r="G134" s="4">
        <v>91</v>
      </c>
      <c r="H134" s="4">
        <v>58</v>
      </c>
      <c r="I134" s="4">
        <v>90</v>
      </c>
      <c r="J134" s="4">
        <v>87</v>
      </c>
      <c r="K134" s="4">
        <v>81</v>
      </c>
      <c r="L134" s="4">
        <v>106</v>
      </c>
      <c r="M134" s="4">
        <v>81</v>
      </c>
      <c r="N134" s="4">
        <v>100</v>
      </c>
      <c r="O134" s="4">
        <v>1003</v>
      </c>
      <c r="P134"/>
    </row>
    <row r="135" spans="1:16" ht="15">
      <c r="A135" s="6" t="s">
        <v>212</v>
      </c>
      <c r="B135" s="4">
        <v>1</v>
      </c>
      <c r="C135" s="4">
        <v>45</v>
      </c>
      <c r="D135" s="4">
        <v>18</v>
      </c>
      <c r="E135" s="4">
        <v>23</v>
      </c>
      <c r="F135" s="4">
        <v>64</v>
      </c>
      <c r="G135" s="4">
        <v>39</v>
      </c>
      <c r="H135" s="4">
        <v>27</v>
      </c>
      <c r="I135" s="4">
        <v>46</v>
      </c>
      <c r="J135" s="4">
        <v>54</v>
      </c>
      <c r="K135" s="4">
        <v>52</v>
      </c>
      <c r="L135" s="4">
        <v>85</v>
      </c>
      <c r="M135" s="4">
        <v>82</v>
      </c>
      <c r="N135" s="4">
        <v>44</v>
      </c>
      <c r="O135" s="4">
        <v>580</v>
      </c>
      <c r="P135"/>
    </row>
    <row r="136" spans="1:16" ht="15">
      <c r="A136" s="6" t="s">
        <v>239</v>
      </c>
      <c r="B136" s="4"/>
      <c r="C136" s="4">
        <v>27</v>
      </c>
      <c r="D136" s="4">
        <v>36</v>
      </c>
      <c r="E136" s="4">
        <v>19</v>
      </c>
      <c r="F136" s="4">
        <v>29</v>
      </c>
      <c r="G136" s="4">
        <v>37</v>
      </c>
      <c r="H136" s="4">
        <v>35</v>
      </c>
      <c r="I136" s="4">
        <v>55</v>
      </c>
      <c r="J136" s="4">
        <v>55</v>
      </c>
      <c r="K136" s="4">
        <v>44</v>
      </c>
      <c r="L136" s="4">
        <v>53</v>
      </c>
      <c r="M136" s="4">
        <v>44</v>
      </c>
      <c r="N136" s="4">
        <v>47</v>
      </c>
      <c r="O136" s="4">
        <v>481</v>
      </c>
      <c r="P136"/>
    </row>
    <row r="137" spans="1:16" ht="15">
      <c r="A137" s="6" t="s">
        <v>245</v>
      </c>
      <c r="B137" s="4"/>
      <c r="C137" s="4">
        <v>19</v>
      </c>
      <c r="D137" s="4">
        <v>4</v>
      </c>
      <c r="E137" s="4">
        <v>9</v>
      </c>
      <c r="F137" s="4">
        <v>16</v>
      </c>
      <c r="G137" s="4">
        <v>12</v>
      </c>
      <c r="H137" s="4">
        <v>28</v>
      </c>
      <c r="I137" s="4">
        <v>36</v>
      </c>
      <c r="J137" s="4">
        <v>22</v>
      </c>
      <c r="K137" s="4">
        <v>31</v>
      </c>
      <c r="L137" s="4">
        <v>75</v>
      </c>
      <c r="M137" s="4">
        <v>45</v>
      </c>
      <c r="N137" s="4">
        <v>66</v>
      </c>
      <c r="O137" s="4">
        <v>363</v>
      </c>
      <c r="P137"/>
    </row>
    <row r="138" spans="1:16" ht="15">
      <c r="A138" s="6" t="s">
        <v>159</v>
      </c>
      <c r="B138" s="4">
        <v>119</v>
      </c>
      <c r="C138" s="4">
        <v>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>
        <v>126</v>
      </c>
      <c r="P138"/>
    </row>
    <row r="139" spans="1:16" ht="15">
      <c r="A139" s="6" t="s">
        <v>139</v>
      </c>
      <c r="B139" s="4">
        <v>83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>
        <v>83</v>
      </c>
      <c r="P139"/>
    </row>
    <row r="140" spans="1:16" ht="15">
      <c r="A140" s="6" t="s">
        <v>206</v>
      </c>
      <c r="B140" s="4">
        <v>69</v>
      </c>
      <c r="C140" s="4">
        <v>4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>
        <v>73</v>
      </c>
      <c r="P140"/>
    </row>
    <row r="141" spans="1:16" ht="15">
      <c r="A141" s="6" t="s">
        <v>181</v>
      </c>
      <c r="B141" s="4">
        <v>63</v>
      </c>
      <c r="C141" s="4">
        <v>1</v>
      </c>
      <c r="D141" s="4"/>
      <c r="E141" s="4">
        <v>2</v>
      </c>
      <c r="F141" s="4"/>
      <c r="G141" s="4"/>
      <c r="H141" s="4"/>
      <c r="I141" s="4"/>
      <c r="J141" s="4"/>
      <c r="K141" s="4"/>
      <c r="L141" s="4"/>
      <c r="M141" s="4"/>
      <c r="N141" s="4"/>
      <c r="O141" s="4">
        <v>66</v>
      </c>
      <c r="P141"/>
    </row>
    <row r="142" spans="1:16" ht="15">
      <c r="A142" s="6" t="s">
        <v>297</v>
      </c>
      <c r="B142" s="4">
        <v>4</v>
      </c>
      <c r="C142" s="4"/>
      <c r="D142" s="4">
        <v>5</v>
      </c>
      <c r="E142" s="4">
        <v>1</v>
      </c>
      <c r="F142" s="4">
        <v>1</v>
      </c>
      <c r="G142" s="4">
        <v>2</v>
      </c>
      <c r="H142" s="4">
        <v>1</v>
      </c>
      <c r="I142" s="4">
        <v>3</v>
      </c>
      <c r="J142" s="4"/>
      <c r="K142" s="4">
        <v>1</v>
      </c>
      <c r="L142" s="4">
        <v>5</v>
      </c>
      <c r="M142" s="4">
        <v>3</v>
      </c>
      <c r="N142" s="4">
        <v>4</v>
      </c>
      <c r="O142" s="4">
        <v>30</v>
      </c>
      <c r="P142"/>
    </row>
    <row r="143" spans="1:16" ht="15">
      <c r="A143" s="6" t="s">
        <v>231</v>
      </c>
      <c r="B143" s="4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14</v>
      </c>
      <c r="P143"/>
    </row>
    <row r="144" spans="1:16" ht="15">
      <c r="A144" s="6" t="s">
        <v>94</v>
      </c>
      <c r="B144" s="4">
        <v>2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>
        <v>2</v>
      </c>
      <c r="P144"/>
    </row>
    <row r="145" spans="1:16" ht="15">
      <c r="A145" s="3" t="s">
        <v>10</v>
      </c>
      <c r="B145" s="4">
        <v>1090</v>
      </c>
      <c r="C145" s="4">
        <v>1081</v>
      </c>
      <c r="D145" s="4">
        <v>795</v>
      </c>
      <c r="E145" s="4">
        <v>874</v>
      </c>
      <c r="F145" s="4">
        <v>920</v>
      </c>
      <c r="G145" s="4">
        <v>1417</v>
      </c>
      <c r="H145" s="4">
        <v>981</v>
      </c>
      <c r="I145" s="4">
        <v>1130</v>
      </c>
      <c r="J145" s="4">
        <v>1152</v>
      </c>
      <c r="K145" s="4">
        <v>880</v>
      </c>
      <c r="L145" s="4">
        <v>979</v>
      </c>
      <c r="M145" s="4">
        <v>1032</v>
      </c>
      <c r="N145" s="4">
        <v>948</v>
      </c>
      <c r="O145" s="4">
        <v>13279</v>
      </c>
      <c r="P145"/>
    </row>
    <row r="146" spans="1:16" ht="15">
      <c r="A146" s="6" t="s">
        <v>193</v>
      </c>
      <c r="B146" s="4">
        <v>641</v>
      </c>
      <c r="C146" s="4">
        <v>618</v>
      </c>
      <c r="D146" s="4">
        <v>462</v>
      </c>
      <c r="E146" s="4">
        <v>425</v>
      </c>
      <c r="F146" s="4">
        <v>459</v>
      </c>
      <c r="G146" s="4">
        <v>608</v>
      </c>
      <c r="H146" s="4">
        <v>463</v>
      </c>
      <c r="I146" s="4">
        <v>514</v>
      </c>
      <c r="J146" s="4">
        <v>515</v>
      </c>
      <c r="K146" s="4">
        <v>389</v>
      </c>
      <c r="L146" s="4">
        <v>431</v>
      </c>
      <c r="M146" s="4">
        <v>503</v>
      </c>
      <c r="N146" s="4">
        <v>578</v>
      </c>
      <c r="O146" s="4">
        <v>6606</v>
      </c>
      <c r="P146"/>
    </row>
    <row r="147" spans="1:16" ht="15">
      <c r="A147" s="6" t="s">
        <v>153</v>
      </c>
      <c r="B147" s="4">
        <v>250</v>
      </c>
      <c r="C147" s="4">
        <v>203</v>
      </c>
      <c r="D147" s="4">
        <v>175</v>
      </c>
      <c r="E147" s="4">
        <v>221</v>
      </c>
      <c r="F147" s="4">
        <v>195</v>
      </c>
      <c r="G147" s="4">
        <v>304</v>
      </c>
      <c r="H147" s="4">
        <v>207</v>
      </c>
      <c r="I147" s="4">
        <v>254</v>
      </c>
      <c r="J147" s="4">
        <v>232</v>
      </c>
      <c r="K147" s="4">
        <v>191</v>
      </c>
      <c r="L147" s="4">
        <v>202</v>
      </c>
      <c r="M147" s="4">
        <v>288</v>
      </c>
      <c r="N147" s="4">
        <v>185</v>
      </c>
      <c r="O147" s="4">
        <v>2907</v>
      </c>
      <c r="P147"/>
    </row>
    <row r="148" spans="1:16" ht="15">
      <c r="A148" s="6" t="s">
        <v>78</v>
      </c>
      <c r="B148" s="4">
        <v>76</v>
      </c>
      <c r="C148" s="4">
        <v>108</v>
      </c>
      <c r="D148" s="4">
        <v>70</v>
      </c>
      <c r="E148" s="4">
        <v>89</v>
      </c>
      <c r="F148" s="4">
        <v>77</v>
      </c>
      <c r="G148" s="4">
        <v>131</v>
      </c>
      <c r="H148" s="4">
        <v>109</v>
      </c>
      <c r="I148" s="4">
        <v>85</v>
      </c>
      <c r="J148" s="4">
        <v>116</v>
      </c>
      <c r="K148" s="4">
        <v>102</v>
      </c>
      <c r="L148" s="4">
        <v>125</v>
      </c>
      <c r="M148" s="4">
        <v>80</v>
      </c>
      <c r="N148" s="4">
        <v>58</v>
      </c>
      <c r="O148" s="4">
        <v>1226</v>
      </c>
      <c r="P148"/>
    </row>
    <row r="149" spans="1:16" ht="15">
      <c r="A149" s="6" t="s">
        <v>218</v>
      </c>
      <c r="B149" s="4">
        <v>30</v>
      </c>
      <c r="C149" s="4">
        <v>40</v>
      </c>
      <c r="D149" s="4">
        <v>16</v>
      </c>
      <c r="E149" s="4">
        <v>42</v>
      </c>
      <c r="F149" s="4">
        <v>58</v>
      </c>
      <c r="G149" s="4">
        <v>139</v>
      </c>
      <c r="H149" s="4">
        <v>117</v>
      </c>
      <c r="I149" s="4">
        <v>144</v>
      </c>
      <c r="J149" s="4">
        <v>168</v>
      </c>
      <c r="K149" s="4">
        <v>110</v>
      </c>
      <c r="L149" s="4">
        <v>134</v>
      </c>
      <c r="M149" s="4">
        <v>64</v>
      </c>
      <c r="N149" s="4">
        <v>49</v>
      </c>
      <c r="O149" s="4">
        <v>1111</v>
      </c>
      <c r="P149"/>
    </row>
    <row r="150" spans="1:16" ht="15">
      <c r="A150" s="6" t="s">
        <v>158</v>
      </c>
      <c r="B150" s="4">
        <v>43</v>
      </c>
      <c r="C150" s="4">
        <v>54</v>
      </c>
      <c r="D150" s="4">
        <v>36</v>
      </c>
      <c r="E150" s="4">
        <v>35</v>
      </c>
      <c r="F150" s="4">
        <v>26</v>
      </c>
      <c r="G150" s="4">
        <v>34</v>
      </c>
      <c r="H150" s="4">
        <v>38</v>
      </c>
      <c r="I150" s="4">
        <v>54</v>
      </c>
      <c r="J150" s="4">
        <v>64</v>
      </c>
      <c r="K150" s="4">
        <v>44</v>
      </c>
      <c r="L150" s="4">
        <v>38</v>
      </c>
      <c r="M150" s="4">
        <v>44</v>
      </c>
      <c r="N150" s="4">
        <v>36</v>
      </c>
      <c r="O150" s="4">
        <v>546</v>
      </c>
      <c r="P150"/>
    </row>
    <row r="151" spans="1:16" ht="15">
      <c r="A151" s="6" t="s">
        <v>39</v>
      </c>
      <c r="B151" s="4">
        <v>4</v>
      </c>
      <c r="C151" s="4">
        <v>10</v>
      </c>
      <c r="D151" s="4"/>
      <c r="E151" s="4">
        <v>20</v>
      </c>
      <c r="F151" s="4">
        <v>72</v>
      </c>
      <c r="G151" s="4">
        <v>138</v>
      </c>
      <c r="H151" s="4">
        <v>15</v>
      </c>
      <c r="I151" s="4">
        <v>13</v>
      </c>
      <c r="J151" s="4">
        <v>5</v>
      </c>
      <c r="K151" s="4">
        <v>5</v>
      </c>
      <c r="L151" s="4">
        <v>1</v>
      </c>
      <c r="M151" s="4"/>
      <c r="N151" s="4">
        <v>2</v>
      </c>
      <c r="O151" s="4">
        <v>285</v>
      </c>
      <c r="P151"/>
    </row>
    <row r="152" spans="1:16" ht="15">
      <c r="A152" s="6" t="s">
        <v>106</v>
      </c>
      <c r="B152" s="4">
        <v>16</v>
      </c>
      <c r="C152" s="4">
        <v>21</v>
      </c>
      <c r="D152" s="4">
        <v>14</v>
      </c>
      <c r="E152" s="4">
        <v>16</v>
      </c>
      <c r="F152" s="4">
        <v>17</v>
      </c>
      <c r="G152" s="4">
        <v>28</v>
      </c>
      <c r="H152" s="4">
        <v>7</v>
      </c>
      <c r="I152" s="4">
        <v>28</v>
      </c>
      <c r="J152" s="4">
        <v>19</v>
      </c>
      <c r="K152" s="4">
        <v>25</v>
      </c>
      <c r="L152" s="4">
        <v>18</v>
      </c>
      <c r="M152" s="4">
        <v>13</v>
      </c>
      <c r="N152" s="4">
        <v>12</v>
      </c>
      <c r="O152" s="4">
        <v>234</v>
      </c>
      <c r="P152"/>
    </row>
    <row r="153" spans="1:16" ht="15">
      <c r="A153" s="6" t="s">
        <v>202</v>
      </c>
      <c r="B153" s="4">
        <v>19</v>
      </c>
      <c r="C153" s="4">
        <v>17</v>
      </c>
      <c r="D153" s="4">
        <v>14</v>
      </c>
      <c r="E153" s="4">
        <v>16</v>
      </c>
      <c r="F153" s="4">
        <v>7</v>
      </c>
      <c r="G153" s="4">
        <v>19</v>
      </c>
      <c r="H153" s="4">
        <v>15</v>
      </c>
      <c r="I153" s="4">
        <v>16</v>
      </c>
      <c r="J153" s="4">
        <v>20</v>
      </c>
      <c r="K153" s="4">
        <v>8</v>
      </c>
      <c r="L153" s="4">
        <v>18</v>
      </c>
      <c r="M153" s="4">
        <v>22</v>
      </c>
      <c r="N153" s="4">
        <v>18</v>
      </c>
      <c r="O153" s="4">
        <v>209</v>
      </c>
      <c r="P153"/>
    </row>
    <row r="154" spans="1:16" ht="15">
      <c r="A154" s="6" t="s">
        <v>119</v>
      </c>
      <c r="B154" s="4">
        <v>8</v>
      </c>
      <c r="C154" s="4">
        <v>7</v>
      </c>
      <c r="D154" s="4">
        <v>5</v>
      </c>
      <c r="E154" s="4">
        <v>7</v>
      </c>
      <c r="F154" s="4">
        <v>7</v>
      </c>
      <c r="G154" s="4">
        <v>12</v>
      </c>
      <c r="H154" s="4">
        <v>8</v>
      </c>
      <c r="I154" s="4">
        <v>19</v>
      </c>
      <c r="J154" s="4">
        <v>13</v>
      </c>
      <c r="K154" s="4">
        <v>6</v>
      </c>
      <c r="L154" s="4">
        <v>12</v>
      </c>
      <c r="M154" s="4">
        <v>16</v>
      </c>
      <c r="N154" s="4">
        <v>6</v>
      </c>
      <c r="O154" s="4">
        <v>126</v>
      </c>
      <c r="P154"/>
    </row>
    <row r="155" spans="1:16" ht="15">
      <c r="A155" s="6" t="s">
        <v>297</v>
      </c>
      <c r="B155" s="4">
        <v>3</v>
      </c>
      <c r="C155" s="4">
        <v>3</v>
      </c>
      <c r="D155" s="4">
        <v>3</v>
      </c>
      <c r="E155" s="4">
        <v>3</v>
      </c>
      <c r="F155" s="4">
        <v>2</v>
      </c>
      <c r="G155" s="4">
        <v>4</v>
      </c>
      <c r="H155" s="4">
        <v>2</v>
      </c>
      <c r="I155" s="4">
        <v>3</v>
      </c>
      <c r="J155" s="4"/>
      <c r="K155" s="4"/>
      <c r="L155" s="4"/>
      <c r="M155" s="4">
        <v>2</v>
      </c>
      <c r="N155" s="4">
        <v>4</v>
      </c>
      <c r="O155" s="4">
        <v>29</v>
      </c>
      <c r="P155"/>
    </row>
    <row r="156" spans="1:16" ht="15">
      <c r="A156" s="3" t="s">
        <v>29</v>
      </c>
      <c r="B156" s="4">
        <v>513</v>
      </c>
      <c r="C156" s="4">
        <v>425</v>
      </c>
      <c r="D156" s="4">
        <v>444</v>
      </c>
      <c r="E156" s="4">
        <v>557</v>
      </c>
      <c r="F156" s="4">
        <v>1371</v>
      </c>
      <c r="G156" s="4">
        <v>670</v>
      </c>
      <c r="H156" s="4">
        <v>492</v>
      </c>
      <c r="I156" s="4">
        <v>539</v>
      </c>
      <c r="J156" s="4">
        <v>685</v>
      </c>
      <c r="K156" s="4">
        <v>1107</v>
      </c>
      <c r="L156" s="4">
        <v>1609</v>
      </c>
      <c r="M156" s="4">
        <v>361</v>
      </c>
      <c r="N156" s="4">
        <v>386</v>
      </c>
      <c r="O156" s="4">
        <v>9159</v>
      </c>
      <c r="P156"/>
    </row>
    <row r="157" spans="1:16" ht="15">
      <c r="A157" s="6" t="s">
        <v>171</v>
      </c>
      <c r="B157" s="4">
        <v>226</v>
      </c>
      <c r="C157" s="4">
        <v>304</v>
      </c>
      <c r="D157" s="4">
        <v>307</v>
      </c>
      <c r="E157" s="4">
        <v>452</v>
      </c>
      <c r="F157" s="4">
        <v>1216</v>
      </c>
      <c r="G157" s="4">
        <v>532</v>
      </c>
      <c r="H157" s="4">
        <v>389</v>
      </c>
      <c r="I157" s="4">
        <v>407</v>
      </c>
      <c r="J157" s="4">
        <v>373</v>
      </c>
      <c r="K157" s="4">
        <v>294</v>
      </c>
      <c r="L157" s="4">
        <v>417</v>
      </c>
      <c r="M157" s="4">
        <v>253</v>
      </c>
      <c r="N157" s="4">
        <v>294</v>
      </c>
      <c r="O157" s="4">
        <v>5464</v>
      </c>
      <c r="P157"/>
    </row>
    <row r="158" spans="1:16" ht="15.75" thickBot="1">
      <c r="A158" s="6" t="s">
        <v>131</v>
      </c>
      <c r="B158" s="4">
        <v>184</v>
      </c>
      <c r="C158" s="4">
        <v>3</v>
      </c>
      <c r="D158" s="4">
        <v>4</v>
      </c>
      <c r="E158" s="4">
        <v>5</v>
      </c>
      <c r="F158" s="4">
        <v>3</v>
      </c>
      <c r="G158" s="4">
        <v>10</v>
      </c>
      <c r="H158" s="4">
        <v>6</v>
      </c>
      <c r="I158" s="4">
        <v>5</v>
      </c>
      <c r="J158" s="4">
        <v>204</v>
      </c>
      <c r="K158" s="4">
        <v>682</v>
      </c>
      <c r="L158" s="4">
        <v>1018</v>
      </c>
      <c r="M158" s="4">
        <v>22</v>
      </c>
      <c r="N158" s="4">
        <v>3</v>
      </c>
      <c r="O158" s="4">
        <v>2149</v>
      </c>
      <c r="P158"/>
    </row>
    <row r="159" spans="1:16" ht="15">
      <c r="A159" s="6" t="s">
        <v>92</v>
      </c>
      <c r="B159" s="4">
        <v>37</v>
      </c>
      <c r="C159" s="4">
        <v>60</v>
      </c>
      <c r="D159" s="4">
        <v>57</v>
      </c>
      <c r="E159" s="4">
        <v>33</v>
      </c>
      <c r="F159" s="4">
        <v>44</v>
      </c>
      <c r="G159" s="4">
        <v>54</v>
      </c>
      <c r="H159" s="4">
        <v>35</v>
      </c>
      <c r="I159" s="4">
        <v>44</v>
      </c>
      <c r="J159" s="4">
        <v>60</v>
      </c>
      <c r="K159" s="4">
        <v>45</v>
      </c>
      <c r="L159" s="4">
        <v>60</v>
      </c>
      <c r="M159" s="4">
        <v>51</v>
      </c>
      <c r="N159" s="4">
        <v>34</v>
      </c>
      <c r="O159" s="4">
        <v>614</v>
      </c>
      <c r="P159"/>
    </row>
    <row r="160" spans="1:16" ht="15.75" thickBot="1">
      <c r="A160" s="6" t="s">
        <v>72</v>
      </c>
      <c r="B160" s="4">
        <v>18</v>
      </c>
      <c r="C160" s="4">
        <v>24</v>
      </c>
      <c r="D160" s="4">
        <v>36</v>
      </c>
      <c r="E160" s="4">
        <v>27</v>
      </c>
      <c r="F160" s="4">
        <v>35</v>
      </c>
      <c r="G160" s="4">
        <v>25</v>
      </c>
      <c r="H160" s="4">
        <v>29</v>
      </c>
      <c r="I160" s="4">
        <v>23</v>
      </c>
      <c r="J160" s="4">
        <v>22</v>
      </c>
      <c r="K160" s="4">
        <v>25</v>
      </c>
      <c r="L160" s="4">
        <v>14</v>
      </c>
      <c r="M160" s="4">
        <v>14</v>
      </c>
      <c r="N160" s="4">
        <v>19</v>
      </c>
      <c r="O160" s="4">
        <v>311</v>
      </c>
      <c r="P160"/>
    </row>
    <row r="161" spans="1:16" ht="15">
      <c r="A161" s="6" t="s">
        <v>13</v>
      </c>
      <c r="B161" s="4">
        <v>11</v>
      </c>
      <c r="C161" s="4">
        <v>15</v>
      </c>
      <c r="D161" s="4">
        <v>14</v>
      </c>
      <c r="E161" s="4">
        <v>16</v>
      </c>
      <c r="F161" s="4">
        <v>31</v>
      </c>
      <c r="G161" s="4">
        <v>22</v>
      </c>
      <c r="H161" s="4">
        <v>16</v>
      </c>
      <c r="I161" s="4">
        <v>39</v>
      </c>
      <c r="J161" s="4">
        <v>11</v>
      </c>
      <c r="K161" s="4">
        <v>26</v>
      </c>
      <c r="L161" s="4">
        <v>27</v>
      </c>
      <c r="M161" s="4">
        <v>10</v>
      </c>
      <c r="N161" s="4">
        <v>21</v>
      </c>
      <c r="O161" s="4">
        <v>259</v>
      </c>
      <c r="P161"/>
    </row>
    <row r="162" spans="1:16" ht="15">
      <c r="A162" s="6" t="s">
        <v>102</v>
      </c>
      <c r="B162" s="4">
        <v>35</v>
      </c>
      <c r="C162" s="4">
        <v>14</v>
      </c>
      <c r="D162" s="4">
        <v>7</v>
      </c>
      <c r="E162" s="4">
        <v>10</v>
      </c>
      <c r="F162" s="4">
        <v>27</v>
      </c>
      <c r="G162" s="4">
        <v>21</v>
      </c>
      <c r="H162" s="4">
        <v>9</v>
      </c>
      <c r="I162" s="4">
        <v>15</v>
      </c>
      <c r="J162" s="4">
        <v>15</v>
      </c>
      <c r="K162" s="4">
        <v>30</v>
      </c>
      <c r="L162" s="4">
        <v>49</v>
      </c>
      <c r="M162" s="4">
        <v>8</v>
      </c>
      <c r="N162" s="4">
        <v>12</v>
      </c>
      <c r="O162" s="4">
        <v>252</v>
      </c>
      <c r="P162"/>
    </row>
    <row r="163" spans="1:16" ht="15">
      <c r="A163" s="6" t="s">
        <v>251</v>
      </c>
      <c r="B163" s="4"/>
      <c r="C163" s="4">
        <v>2</v>
      </c>
      <c r="D163" s="4">
        <v>17</v>
      </c>
      <c r="E163" s="4">
        <v>13</v>
      </c>
      <c r="F163" s="4">
        <v>13</v>
      </c>
      <c r="G163" s="4">
        <v>6</v>
      </c>
      <c r="H163" s="4">
        <v>8</v>
      </c>
      <c r="I163" s="4">
        <v>1</v>
      </c>
      <c r="J163" s="4"/>
      <c r="K163" s="4"/>
      <c r="L163" s="4"/>
      <c r="M163" s="4"/>
      <c r="N163" s="4"/>
      <c r="O163" s="4">
        <v>60</v>
      </c>
      <c r="P163"/>
    </row>
    <row r="164" spans="1:16" ht="15">
      <c r="A164" s="6" t="s">
        <v>297</v>
      </c>
      <c r="B164" s="4"/>
      <c r="C164" s="4">
        <v>1</v>
      </c>
      <c r="D164" s="4">
        <v>2</v>
      </c>
      <c r="E164" s="4">
        <v>1</v>
      </c>
      <c r="F164" s="4">
        <v>2</v>
      </c>
      <c r="G164" s="4"/>
      <c r="H164" s="4"/>
      <c r="I164" s="4">
        <v>5</v>
      </c>
      <c r="J164" s="4"/>
      <c r="K164" s="4">
        <v>1</v>
      </c>
      <c r="L164" s="4">
        <v>24</v>
      </c>
      <c r="M164" s="4">
        <v>3</v>
      </c>
      <c r="N164" s="4">
        <v>3</v>
      </c>
      <c r="O164" s="4">
        <v>42</v>
      </c>
      <c r="P164"/>
    </row>
    <row r="165" spans="1:16" ht="15">
      <c r="A165" s="6" t="s">
        <v>183</v>
      </c>
      <c r="B165" s="4">
        <v>1</v>
      </c>
      <c r="C165" s="4">
        <v>2</v>
      </c>
      <c r="D165" s="4"/>
      <c r="E165" s="4"/>
      <c r="F165" s="4"/>
      <c r="G165" s="4"/>
      <c r="H165" s="4"/>
      <c r="I165" s="4"/>
      <c r="J165" s="4"/>
      <c r="K165" s="4">
        <v>4</v>
      </c>
      <c r="L165" s="4"/>
      <c r="M165" s="4"/>
      <c r="N165" s="4"/>
      <c r="O165" s="4">
        <v>7</v>
      </c>
      <c r="P165"/>
    </row>
    <row r="166" spans="1:16" ht="15">
      <c r="A166" s="6" t="s">
        <v>80</v>
      </c>
      <c r="B166" s="4">
        <v>1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>
        <v>1</v>
      </c>
      <c r="P166"/>
    </row>
    <row r="167" spans="1:16" ht="15">
      <c r="A167" s="3" t="s">
        <v>26</v>
      </c>
      <c r="B167" s="4">
        <v>375</v>
      </c>
      <c r="C167" s="4">
        <v>472</v>
      </c>
      <c r="D167" s="4">
        <v>501</v>
      </c>
      <c r="E167" s="4">
        <v>503</v>
      </c>
      <c r="F167" s="4">
        <v>464</v>
      </c>
      <c r="G167" s="4">
        <v>531</v>
      </c>
      <c r="H167" s="4">
        <v>339</v>
      </c>
      <c r="I167" s="4">
        <v>596</v>
      </c>
      <c r="J167" s="4">
        <v>662</v>
      </c>
      <c r="K167" s="4">
        <v>684</v>
      </c>
      <c r="L167" s="4">
        <v>711</v>
      </c>
      <c r="M167" s="4">
        <v>759</v>
      </c>
      <c r="N167" s="4">
        <v>731</v>
      </c>
      <c r="O167" s="4">
        <v>7328</v>
      </c>
      <c r="P167"/>
    </row>
    <row r="168" spans="1:16" ht="15">
      <c r="A168" s="6" t="s">
        <v>214</v>
      </c>
      <c r="B168" s="4">
        <v>237</v>
      </c>
      <c r="C168" s="4">
        <v>274</v>
      </c>
      <c r="D168" s="4">
        <v>289</v>
      </c>
      <c r="E168" s="4">
        <v>288</v>
      </c>
      <c r="F168" s="4">
        <v>285</v>
      </c>
      <c r="G168" s="4">
        <v>340</v>
      </c>
      <c r="H168" s="4">
        <v>214</v>
      </c>
      <c r="I168" s="4">
        <v>351</v>
      </c>
      <c r="J168" s="4">
        <v>440</v>
      </c>
      <c r="K168" s="4">
        <v>423</v>
      </c>
      <c r="L168" s="4">
        <v>449</v>
      </c>
      <c r="M168" s="4">
        <v>455</v>
      </c>
      <c r="N168" s="4">
        <v>440</v>
      </c>
      <c r="O168" s="4">
        <v>4485</v>
      </c>
      <c r="P168"/>
    </row>
    <row r="169" spans="1:16" ht="15">
      <c r="A169" s="6" t="s">
        <v>217</v>
      </c>
      <c r="B169" s="4">
        <v>59</v>
      </c>
      <c r="C169" s="4">
        <v>92</v>
      </c>
      <c r="D169" s="4">
        <v>95</v>
      </c>
      <c r="E169" s="4">
        <v>97</v>
      </c>
      <c r="F169" s="4">
        <v>94</v>
      </c>
      <c r="G169" s="4">
        <v>112</v>
      </c>
      <c r="H169" s="4">
        <v>69</v>
      </c>
      <c r="I169" s="4">
        <v>109</v>
      </c>
      <c r="J169" s="4">
        <v>100</v>
      </c>
      <c r="K169" s="4">
        <v>152</v>
      </c>
      <c r="L169" s="4">
        <v>131</v>
      </c>
      <c r="M169" s="4">
        <v>133</v>
      </c>
      <c r="N169" s="4">
        <v>143</v>
      </c>
      <c r="O169" s="4">
        <v>1386</v>
      </c>
      <c r="P169"/>
    </row>
    <row r="170" spans="1:16" ht="15">
      <c r="A170" s="6" t="s">
        <v>104</v>
      </c>
      <c r="B170" s="4">
        <v>28</v>
      </c>
      <c r="C170" s="4">
        <v>58</v>
      </c>
      <c r="D170" s="4">
        <v>64</v>
      </c>
      <c r="E170" s="4">
        <v>58</v>
      </c>
      <c r="F170" s="4">
        <v>32</v>
      </c>
      <c r="G170" s="4">
        <v>28</v>
      </c>
      <c r="H170" s="4">
        <v>24</v>
      </c>
      <c r="I170" s="4">
        <v>64</v>
      </c>
      <c r="J170" s="4">
        <v>50</v>
      </c>
      <c r="K170" s="4">
        <v>37</v>
      </c>
      <c r="L170" s="4">
        <v>64</v>
      </c>
      <c r="M170" s="4">
        <v>62</v>
      </c>
      <c r="N170" s="4">
        <v>73</v>
      </c>
      <c r="O170" s="4">
        <v>642</v>
      </c>
      <c r="P170"/>
    </row>
    <row r="171" spans="1:16" ht="15">
      <c r="A171" s="6" t="s">
        <v>123</v>
      </c>
      <c r="B171" s="4">
        <v>21</v>
      </c>
      <c r="C171" s="4">
        <v>14</v>
      </c>
      <c r="D171" s="4">
        <v>11</v>
      </c>
      <c r="E171" s="4">
        <v>17</v>
      </c>
      <c r="F171" s="4">
        <v>18</v>
      </c>
      <c r="G171" s="4">
        <v>19</v>
      </c>
      <c r="H171" s="4">
        <v>12</v>
      </c>
      <c r="I171" s="4">
        <v>27</v>
      </c>
      <c r="J171" s="4">
        <v>16</v>
      </c>
      <c r="K171" s="4">
        <v>18</v>
      </c>
      <c r="L171" s="4">
        <v>20</v>
      </c>
      <c r="M171" s="4">
        <v>32</v>
      </c>
      <c r="N171" s="4">
        <v>22</v>
      </c>
      <c r="O171" s="4">
        <v>247</v>
      </c>
      <c r="P171"/>
    </row>
    <row r="172" spans="1:16" ht="15">
      <c r="A172" s="6" t="s">
        <v>124</v>
      </c>
      <c r="B172" s="4">
        <v>11</v>
      </c>
      <c r="C172" s="4">
        <v>8</v>
      </c>
      <c r="D172" s="4">
        <v>10</v>
      </c>
      <c r="E172" s="4">
        <v>8</v>
      </c>
      <c r="F172" s="4">
        <v>10</v>
      </c>
      <c r="G172" s="4">
        <v>9</v>
      </c>
      <c r="H172" s="4">
        <v>5</v>
      </c>
      <c r="I172" s="4">
        <v>20</v>
      </c>
      <c r="J172" s="4">
        <v>15</v>
      </c>
      <c r="K172" s="4">
        <v>11</v>
      </c>
      <c r="L172" s="4">
        <v>16</v>
      </c>
      <c r="M172" s="4">
        <v>26</v>
      </c>
      <c r="N172" s="4">
        <v>18</v>
      </c>
      <c r="O172" s="4">
        <v>167</v>
      </c>
      <c r="P172"/>
    </row>
    <row r="173" spans="1:16" ht="15">
      <c r="A173" s="6" t="s">
        <v>159</v>
      </c>
      <c r="B173" s="4">
        <v>6</v>
      </c>
      <c r="C173" s="4">
        <v>11</v>
      </c>
      <c r="D173" s="4">
        <v>21</v>
      </c>
      <c r="E173" s="4">
        <v>17</v>
      </c>
      <c r="F173" s="4">
        <v>8</v>
      </c>
      <c r="G173" s="4">
        <v>10</v>
      </c>
      <c r="H173" s="4">
        <v>1</v>
      </c>
      <c r="I173" s="4">
        <v>12</v>
      </c>
      <c r="J173" s="4">
        <v>17</v>
      </c>
      <c r="K173" s="4">
        <v>14</v>
      </c>
      <c r="L173" s="4">
        <v>12</v>
      </c>
      <c r="M173" s="4">
        <v>23</v>
      </c>
      <c r="N173" s="4">
        <v>9</v>
      </c>
      <c r="O173" s="4">
        <v>161</v>
      </c>
      <c r="P173"/>
    </row>
    <row r="174" spans="1:16" ht="15">
      <c r="A174" s="6" t="s">
        <v>122</v>
      </c>
      <c r="B174" s="4">
        <v>8</v>
      </c>
      <c r="C174" s="4">
        <v>7</v>
      </c>
      <c r="D174" s="4">
        <v>7</v>
      </c>
      <c r="E174" s="4">
        <v>14</v>
      </c>
      <c r="F174" s="4">
        <v>13</v>
      </c>
      <c r="G174" s="4">
        <v>7</v>
      </c>
      <c r="H174" s="4">
        <v>9</v>
      </c>
      <c r="I174" s="4">
        <v>9</v>
      </c>
      <c r="J174" s="4">
        <v>18</v>
      </c>
      <c r="K174" s="4">
        <v>20</v>
      </c>
      <c r="L174" s="4">
        <v>11</v>
      </c>
      <c r="M174" s="4">
        <v>19</v>
      </c>
      <c r="N174" s="4">
        <v>16</v>
      </c>
      <c r="O174" s="4">
        <v>158</v>
      </c>
      <c r="P174"/>
    </row>
    <row r="175" spans="1:16" ht="15">
      <c r="A175" s="6" t="s">
        <v>121</v>
      </c>
      <c r="B175" s="4">
        <v>3</v>
      </c>
      <c r="C175" s="4">
        <v>4</v>
      </c>
      <c r="D175" s="4">
        <v>3</v>
      </c>
      <c r="E175" s="4">
        <v>1</v>
      </c>
      <c r="F175" s="4">
        <v>1</v>
      </c>
      <c r="G175" s="4">
        <v>4</v>
      </c>
      <c r="H175" s="4">
        <v>2</v>
      </c>
      <c r="I175" s="4">
        <v>4</v>
      </c>
      <c r="J175" s="4">
        <v>2</v>
      </c>
      <c r="K175" s="4">
        <v>2</v>
      </c>
      <c r="L175" s="4">
        <v>5</v>
      </c>
      <c r="M175" s="4">
        <v>4</v>
      </c>
      <c r="N175" s="4">
        <v>6</v>
      </c>
      <c r="O175" s="4">
        <v>41</v>
      </c>
      <c r="P175"/>
    </row>
    <row r="176" spans="1:16" ht="15">
      <c r="A176" s="6" t="s">
        <v>0</v>
      </c>
      <c r="B176" s="4"/>
      <c r="C176" s="4">
        <v>1</v>
      </c>
      <c r="D176" s="4"/>
      <c r="E176" s="4">
        <v>2</v>
      </c>
      <c r="F176" s="4"/>
      <c r="G176" s="4">
        <v>1</v>
      </c>
      <c r="H176" s="4">
        <v>2</v>
      </c>
      <c r="I176" s="4"/>
      <c r="J176" s="4">
        <v>3</v>
      </c>
      <c r="K176" s="4">
        <v>2</v>
      </c>
      <c r="L176" s="4">
        <v>1</v>
      </c>
      <c r="M176" s="4">
        <v>3</v>
      </c>
      <c r="N176" s="4">
        <v>1</v>
      </c>
      <c r="O176" s="4">
        <v>16</v>
      </c>
      <c r="P176"/>
    </row>
    <row r="177" spans="1:16" ht="15">
      <c r="A177" s="6" t="s">
        <v>297</v>
      </c>
      <c r="B177" s="4">
        <v>2</v>
      </c>
      <c r="C177" s="4">
        <v>1</v>
      </c>
      <c r="D177" s="4">
        <v>1</v>
      </c>
      <c r="E177" s="4"/>
      <c r="F177" s="4">
        <v>1</v>
      </c>
      <c r="G177" s="4">
        <v>1</v>
      </c>
      <c r="H177" s="4"/>
      <c r="I177" s="4"/>
      <c r="J177" s="4"/>
      <c r="K177" s="4">
        <v>3</v>
      </c>
      <c r="L177" s="4">
        <v>2</v>
      </c>
      <c r="M177" s="4">
        <v>2</v>
      </c>
      <c r="N177" s="4">
        <v>2</v>
      </c>
      <c r="O177" s="4">
        <v>15</v>
      </c>
      <c r="P177"/>
    </row>
    <row r="178" spans="1:16" ht="15">
      <c r="A178" s="6" t="s">
        <v>244</v>
      </c>
      <c r="B178" s="4"/>
      <c r="C178" s="4">
        <v>1</v>
      </c>
      <c r="D178" s="4"/>
      <c r="E178" s="4"/>
      <c r="F178" s="4"/>
      <c r="G178" s="4"/>
      <c r="H178" s="4">
        <v>1</v>
      </c>
      <c r="I178" s="4"/>
      <c r="J178" s="4"/>
      <c r="K178" s="4">
        <v>2</v>
      </c>
      <c r="L178" s="4"/>
      <c r="M178" s="4"/>
      <c r="N178" s="4">
        <v>1</v>
      </c>
      <c r="O178" s="4">
        <v>5</v>
      </c>
      <c r="P178"/>
    </row>
    <row r="179" spans="1:16" ht="15">
      <c r="A179" s="6" t="s">
        <v>243</v>
      </c>
      <c r="B179" s="4"/>
      <c r="C179" s="4">
        <v>1</v>
      </c>
      <c r="D179" s="4"/>
      <c r="E179" s="4">
        <v>1</v>
      </c>
      <c r="F179" s="4">
        <v>2</v>
      </c>
      <c r="G179" s="4"/>
      <c r="H179" s="4"/>
      <c r="I179" s="4"/>
      <c r="J179" s="4">
        <v>1</v>
      </c>
      <c r="K179" s="4"/>
      <c r="L179" s="4"/>
      <c r="M179" s="4"/>
      <c r="N179" s="4"/>
      <c r="O179" s="4">
        <v>5</v>
      </c>
      <c r="P179"/>
    </row>
    <row r="180" spans="1:16" ht="15">
      <c r="A180" s="3" t="s">
        <v>13</v>
      </c>
      <c r="B180" s="4">
        <v>258</v>
      </c>
      <c r="C180" s="4">
        <v>375</v>
      </c>
      <c r="D180" s="4">
        <v>323</v>
      </c>
      <c r="E180" s="4">
        <v>317</v>
      </c>
      <c r="F180" s="4">
        <v>495</v>
      </c>
      <c r="G180" s="4">
        <v>639</v>
      </c>
      <c r="H180" s="4">
        <v>347</v>
      </c>
      <c r="I180" s="4">
        <v>455</v>
      </c>
      <c r="J180" s="4">
        <v>405</v>
      </c>
      <c r="K180" s="4">
        <v>455</v>
      </c>
      <c r="L180" s="4">
        <v>438</v>
      </c>
      <c r="M180" s="4">
        <v>400</v>
      </c>
      <c r="N180" s="4">
        <v>359</v>
      </c>
      <c r="O180" s="4">
        <v>5266</v>
      </c>
      <c r="P180"/>
    </row>
    <row r="181" spans="1:16" ht="15">
      <c r="A181" s="23" t="s">
        <v>0</v>
      </c>
      <c r="B181" s="24">
        <v>185</v>
      </c>
      <c r="C181" s="24">
        <v>207</v>
      </c>
      <c r="D181" s="24">
        <v>241</v>
      </c>
      <c r="E181" s="24">
        <v>241</v>
      </c>
      <c r="F181" s="24">
        <v>419</v>
      </c>
      <c r="G181" s="24">
        <v>541</v>
      </c>
      <c r="H181" s="24">
        <v>275</v>
      </c>
      <c r="I181" s="24">
        <v>338</v>
      </c>
      <c r="J181" s="24">
        <v>318</v>
      </c>
      <c r="K181" s="24">
        <v>375</v>
      </c>
      <c r="L181" s="24">
        <v>344</v>
      </c>
      <c r="M181" s="24">
        <v>328</v>
      </c>
      <c r="N181" s="24">
        <v>268</v>
      </c>
      <c r="O181" s="50">
        <v>4080</v>
      </c>
      <c r="P181"/>
    </row>
    <row r="182" spans="1:16" ht="15">
      <c r="A182" s="23" t="s">
        <v>13</v>
      </c>
      <c r="B182" s="24">
        <v>30</v>
      </c>
      <c r="C182" s="24">
        <v>35</v>
      </c>
      <c r="D182" s="24">
        <v>63</v>
      </c>
      <c r="E182" s="24">
        <v>59</v>
      </c>
      <c r="F182" s="24">
        <v>43</v>
      </c>
      <c r="G182" s="24">
        <v>46</v>
      </c>
      <c r="H182" s="24">
        <v>46</v>
      </c>
      <c r="I182" s="24">
        <v>61</v>
      </c>
      <c r="J182" s="24">
        <v>32</v>
      </c>
      <c r="K182" s="24">
        <v>44</v>
      </c>
      <c r="L182" s="24">
        <v>51</v>
      </c>
      <c r="M182" s="24">
        <v>40</v>
      </c>
      <c r="N182" s="24">
        <v>57</v>
      </c>
      <c r="O182" s="50">
        <v>607</v>
      </c>
      <c r="P182"/>
    </row>
    <row r="183" spans="1:16" ht="15">
      <c r="A183" s="23" t="s">
        <v>191</v>
      </c>
      <c r="B183" s="24">
        <v>29</v>
      </c>
      <c r="C183" s="24">
        <v>112</v>
      </c>
      <c r="D183" s="24">
        <v>4</v>
      </c>
      <c r="E183" s="24">
        <v>4</v>
      </c>
      <c r="F183" s="24">
        <v>14</v>
      </c>
      <c r="G183" s="24">
        <v>13</v>
      </c>
      <c r="H183" s="24">
        <v>7</v>
      </c>
      <c r="I183" s="24">
        <v>22</v>
      </c>
      <c r="J183" s="24">
        <v>25</v>
      </c>
      <c r="K183" s="24">
        <v>18</v>
      </c>
      <c r="L183" s="24">
        <v>9</v>
      </c>
      <c r="M183" s="24">
        <v>9</v>
      </c>
      <c r="N183" s="24">
        <v>7</v>
      </c>
      <c r="O183" s="50">
        <v>273</v>
      </c>
      <c r="P183"/>
    </row>
    <row r="184" spans="1:16" ht="15">
      <c r="A184" s="6" t="s">
        <v>166</v>
      </c>
      <c r="B184" s="4">
        <v>7</v>
      </c>
      <c r="C184" s="4">
        <v>8</v>
      </c>
      <c r="D184" s="4">
        <v>7</v>
      </c>
      <c r="E184" s="4">
        <v>2</v>
      </c>
      <c r="F184" s="4">
        <v>9</v>
      </c>
      <c r="G184" s="4">
        <v>25</v>
      </c>
      <c r="H184" s="4">
        <v>12</v>
      </c>
      <c r="I184" s="4">
        <v>23</v>
      </c>
      <c r="J184" s="4">
        <v>18</v>
      </c>
      <c r="K184" s="4">
        <v>12</v>
      </c>
      <c r="L184" s="4">
        <v>17</v>
      </c>
      <c r="M184" s="4">
        <v>13</v>
      </c>
      <c r="N184" s="4">
        <v>16</v>
      </c>
      <c r="O184" s="4">
        <v>169</v>
      </c>
      <c r="P184"/>
    </row>
    <row r="185" spans="1:16" ht="15">
      <c r="A185" s="6" t="s">
        <v>297</v>
      </c>
      <c r="B185" s="4">
        <v>4</v>
      </c>
      <c r="C185" s="4">
        <v>9</v>
      </c>
      <c r="D185" s="4">
        <v>8</v>
      </c>
      <c r="E185" s="4">
        <v>10</v>
      </c>
      <c r="F185" s="4">
        <v>3</v>
      </c>
      <c r="G185" s="4">
        <v>11</v>
      </c>
      <c r="H185" s="4">
        <v>4</v>
      </c>
      <c r="I185" s="4">
        <v>7</v>
      </c>
      <c r="J185" s="4">
        <v>10</v>
      </c>
      <c r="K185" s="4">
        <v>1</v>
      </c>
      <c r="L185" s="4">
        <v>14</v>
      </c>
      <c r="M185" s="4">
        <v>9</v>
      </c>
      <c r="N185" s="4">
        <v>7</v>
      </c>
      <c r="O185" s="4">
        <v>97</v>
      </c>
      <c r="P185"/>
    </row>
    <row r="186" spans="1:16" ht="15">
      <c r="A186" s="6" t="s">
        <v>63</v>
      </c>
      <c r="B186" s="4">
        <v>3</v>
      </c>
      <c r="C186" s="4">
        <v>4</v>
      </c>
      <c r="D186" s="4"/>
      <c r="E186" s="4">
        <v>1</v>
      </c>
      <c r="F186" s="4">
        <v>6</v>
      </c>
      <c r="G186" s="4">
        <v>3</v>
      </c>
      <c r="H186" s="4">
        <v>3</v>
      </c>
      <c r="I186" s="4">
        <v>3</v>
      </c>
      <c r="J186" s="4">
        <v>2</v>
      </c>
      <c r="K186" s="4">
        <v>4</v>
      </c>
      <c r="L186" s="4">
        <v>2</v>
      </c>
      <c r="M186" s="4">
        <v>1</v>
      </c>
      <c r="N186" s="4">
        <v>3</v>
      </c>
      <c r="O186" s="4">
        <v>35</v>
      </c>
      <c r="P186"/>
    </row>
    <row r="187" spans="1:16" ht="15">
      <c r="A187" s="6" t="s">
        <v>198</v>
      </c>
      <c r="B187" s="4"/>
      <c r="C187" s="4"/>
      <c r="D187" s="4"/>
      <c r="E187" s="4"/>
      <c r="F187" s="4">
        <v>1</v>
      </c>
      <c r="G187" s="4"/>
      <c r="H187" s="4"/>
      <c r="I187" s="4">
        <v>1</v>
      </c>
      <c r="J187" s="4"/>
      <c r="K187" s="4">
        <v>1</v>
      </c>
      <c r="L187" s="4"/>
      <c r="M187" s="4"/>
      <c r="N187" s="4"/>
      <c r="O187" s="4">
        <v>3</v>
      </c>
      <c r="P187"/>
    </row>
    <row r="188" spans="1:16" ht="15">
      <c r="A188" s="6" t="s">
        <v>255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>
        <v>1</v>
      </c>
      <c r="M188" s="4"/>
      <c r="N188" s="4">
        <v>1</v>
      </c>
      <c r="O188" s="4">
        <v>2</v>
      </c>
      <c r="P188"/>
    </row>
    <row r="189" spans="1:16" ht="15">
      <c r="A189" s="3" t="s">
        <v>39</v>
      </c>
      <c r="B189" s="4">
        <v>28</v>
      </c>
      <c r="C189" s="4">
        <v>54</v>
      </c>
      <c r="D189" s="4">
        <v>103</v>
      </c>
      <c r="E189" s="4">
        <v>384</v>
      </c>
      <c r="F189" s="4">
        <v>984</v>
      </c>
      <c r="G189" s="4">
        <v>1485</v>
      </c>
      <c r="H189" s="4">
        <v>251</v>
      </c>
      <c r="I189" s="4">
        <v>182</v>
      </c>
      <c r="J189" s="4">
        <v>263</v>
      </c>
      <c r="K189" s="4">
        <v>131</v>
      </c>
      <c r="L189" s="4">
        <v>141</v>
      </c>
      <c r="M189" s="4">
        <v>113</v>
      </c>
      <c r="N189" s="4">
        <v>63</v>
      </c>
      <c r="O189" s="4">
        <v>4182</v>
      </c>
      <c r="P189"/>
    </row>
    <row r="190" spans="1:16" ht="15">
      <c r="A190" s="6" t="s">
        <v>98</v>
      </c>
      <c r="B190" s="4">
        <v>27</v>
      </c>
      <c r="C190" s="4">
        <v>48</v>
      </c>
      <c r="D190" s="4">
        <v>82</v>
      </c>
      <c r="E190" s="4">
        <v>266</v>
      </c>
      <c r="F190" s="4">
        <v>719</v>
      </c>
      <c r="G190" s="4">
        <v>1192</v>
      </c>
      <c r="H190" s="4">
        <v>183</v>
      </c>
      <c r="I190" s="4">
        <v>144</v>
      </c>
      <c r="J190" s="4">
        <v>229</v>
      </c>
      <c r="K190" s="4">
        <v>118</v>
      </c>
      <c r="L190" s="4">
        <v>122</v>
      </c>
      <c r="M190" s="4">
        <v>104</v>
      </c>
      <c r="N190" s="4">
        <v>54</v>
      </c>
      <c r="O190" s="4">
        <v>3288</v>
      </c>
      <c r="P190"/>
    </row>
    <row r="191" spans="1:16" ht="15">
      <c r="A191" s="6" t="s">
        <v>99</v>
      </c>
      <c r="B191" s="4">
        <v>1</v>
      </c>
      <c r="C191" s="4">
        <v>4</v>
      </c>
      <c r="D191" s="4">
        <v>12</v>
      </c>
      <c r="E191" s="4">
        <v>75</v>
      </c>
      <c r="F191" s="4">
        <v>213</v>
      </c>
      <c r="G191" s="4">
        <v>230</v>
      </c>
      <c r="H191" s="4">
        <v>59</v>
      </c>
      <c r="I191" s="4">
        <v>32</v>
      </c>
      <c r="J191" s="4">
        <v>26</v>
      </c>
      <c r="K191" s="4">
        <v>8</v>
      </c>
      <c r="L191" s="4">
        <v>7</v>
      </c>
      <c r="M191" s="4">
        <v>6</v>
      </c>
      <c r="N191" s="4">
        <v>4</v>
      </c>
      <c r="O191" s="4">
        <v>677</v>
      </c>
      <c r="P191"/>
    </row>
    <row r="192" spans="1:16" ht="15">
      <c r="A192" s="6" t="s">
        <v>100</v>
      </c>
      <c r="B192" s="4"/>
      <c r="C192" s="4">
        <v>1</v>
      </c>
      <c r="D192" s="4">
        <v>3</v>
      </c>
      <c r="E192" s="4">
        <v>38</v>
      </c>
      <c r="F192" s="4">
        <v>47</v>
      </c>
      <c r="G192" s="4">
        <v>58</v>
      </c>
      <c r="H192" s="4">
        <v>4</v>
      </c>
      <c r="I192" s="4">
        <v>2</v>
      </c>
      <c r="J192" s="4">
        <v>4</v>
      </c>
      <c r="K192" s="4">
        <v>1</v>
      </c>
      <c r="L192" s="4"/>
      <c r="M192" s="4"/>
      <c r="N192" s="4"/>
      <c r="O192" s="4">
        <v>158</v>
      </c>
      <c r="P192"/>
    </row>
    <row r="193" spans="1:16" ht="15">
      <c r="A193" s="6" t="s">
        <v>225</v>
      </c>
      <c r="B193" s="4"/>
      <c r="C193" s="4">
        <v>1</v>
      </c>
      <c r="D193" s="4">
        <v>4</v>
      </c>
      <c r="E193" s="4">
        <v>1</v>
      </c>
      <c r="F193" s="4">
        <v>1</v>
      </c>
      <c r="G193" s="4"/>
      <c r="H193" s="4">
        <v>2</v>
      </c>
      <c r="I193" s="4">
        <v>4</v>
      </c>
      <c r="J193" s="4">
        <v>2</v>
      </c>
      <c r="K193" s="4">
        <v>2</v>
      </c>
      <c r="L193" s="4">
        <v>9</v>
      </c>
      <c r="M193" s="4">
        <v>1</v>
      </c>
      <c r="N193" s="4">
        <v>1</v>
      </c>
      <c r="O193" s="4">
        <v>28</v>
      </c>
      <c r="P193"/>
    </row>
    <row r="194" spans="1:16" ht="15">
      <c r="A194" s="6" t="s">
        <v>256</v>
      </c>
      <c r="B194" s="4"/>
      <c r="C194" s="4"/>
      <c r="D194" s="4">
        <v>2</v>
      </c>
      <c r="E194" s="4">
        <v>4</v>
      </c>
      <c r="F194" s="4"/>
      <c r="G194" s="4">
        <v>1</v>
      </c>
      <c r="H194" s="4">
        <v>2</v>
      </c>
      <c r="I194" s="4"/>
      <c r="J194" s="4">
        <v>1</v>
      </c>
      <c r="K194" s="4">
        <v>2</v>
      </c>
      <c r="L194" s="4">
        <v>3</v>
      </c>
      <c r="M194" s="4">
        <v>1</v>
      </c>
      <c r="N194" s="4"/>
      <c r="O194" s="4">
        <v>16</v>
      </c>
      <c r="P194"/>
    </row>
    <row r="195" spans="1:16" ht="15">
      <c r="A195" s="6" t="s">
        <v>271</v>
      </c>
      <c r="B195" s="4"/>
      <c r="C195" s="4"/>
      <c r="D195" s="4"/>
      <c r="E195" s="4"/>
      <c r="F195" s="4"/>
      <c r="G195" s="4">
        <v>1</v>
      </c>
      <c r="H195" s="4">
        <v>1</v>
      </c>
      <c r="I195" s="4"/>
      <c r="J195" s="4">
        <v>1</v>
      </c>
      <c r="K195" s="4"/>
      <c r="L195" s="4"/>
      <c r="M195" s="4">
        <v>1</v>
      </c>
      <c r="N195" s="4">
        <v>4</v>
      </c>
      <c r="O195" s="4">
        <v>8</v>
      </c>
      <c r="P195"/>
    </row>
    <row r="196" spans="1:16" ht="15">
      <c r="A196" s="6" t="s">
        <v>258</v>
      </c>
      <c r="B196" s="4"/>
      <c r="C196" s="4"/>
      <c r="D196" s="4"/>
      <c r="E196" s="4"/>
      <c r="F196" s="4">
        <v>3</v>
      </c>
      <c r="G196" s="4">
        <v>2</v>
      </c>
      <c r="H196" s="4"/>
      <c r="I196" s="4"/>
      <c r="J196" s="4"/>
      <c r="K196" s="4"/>
      <c r="L196" s="4"/>
      <c r="M196" s="4"/>
      <c r="N196" s="4"/>
      <c r="O196" s="4">
        <v>5</v>
      </c>
      <c r="P196"/>
    </row>
    <row r="197" spans="1:16" ht="15">
      <c r="A197" s="6" t="s">
        <v>257</v>
      </c>
      <c r="B197" s="4"/>
      <c r="C197" s="4"/>
      <c r="D197" s="4"/>
      <c r="E197" s="4"/>
      <c r="F197" s="4">
        <v>1</v>
      </c>
      <c r="G197" s="4">
        <v>1</v>
      </c>
      <c r="H197" s="4"/>
      <c r="I197" s="4"/>
      <c r="J197" s="4"/>
      <c r="K197" s="4"/>
      <c r="L197" s="4"/>
      <c r="M197" s="4"/>
      <c r="N197" s="4"/>
      <c r="O197" s="4">
        <v>2</v>
      </c>
      <c r="P197"/>
    </row>
    <row r="198" spans="1:16" ht="15">
      <c r="A198" s="3" t="s">
        <v>21</v>
      </c>
      <c r="B198" s="4">
        <v>71</v>
      </c>
      <c r="C198" s="4">
        <v>129</v>
      </c>
      <c r="D198" s="4">
        <v>283</v>
      </c>
      <c r="E198" s="4">
        <v>180</v>
      </c>
      <c r="F198" s="4">
        <v>137</v>
      </c>
      <c r="G198" s="4">
        <v>276</v>
      </c>
      <c r="H198" s="4">
        <v>275</v>
      </c>
      <c r="I198" s="4">
        <v>286</v>
      </c>
      <c r="J198" s="4">
        <v>193</v>
      </c>
      <c r="K198" s="4">
        <v>430</v>
      </c>
      <c r="L198" s="4">
        <v>220</v>
      </c>
      <c r="M198" s="4">
        <v>118</v>
      </c>
      <c r="N198" s="4">
        <v>115</v>
      </c>
      <c r="O198" s="4">
        <v>2713</v>
      </c>
      <c r="P198"/>
    </row>
    <row r="199" spans="1:16" ht="15">
      <c r="A199" s="6" t="s">
        <v>128</v>
      </c>
      <c r="B199" s="4">
        <v>71</v>
      </c>
      <c r="C199" s="4">
        <v>129</v>
      </c>
      <c r="D199" s="4">
        <v>283</v>
      </c>
      <c r="E199" s="4">
        <v>180</v>
      </c>
      <c r="F199" s="4">
        <v>137</v>
      </c>
      <c r="G199" s="4">
        <v>276</v>
      </c>
      <c r="H199" s="4">
        <v>275</v>
      </c>
      <c r="I199" s="4">
        <v>286</v>
      </c>
      <c r="J199" s="4">
        <v>193</v>
      </c>
      <c r="K199" s="4">
        <v>430</v>
      </c>
      <c r="L199" s="4">
        <v>220</v>
      </c>
      <c r="M199" s="4">
        <v>118</v>
      </c>
      <c r="N199" s="4">
        <v>115</v>
      </c>
      <c r="O199" s="4">
        <v>2713</v>
      </c>
      <c r="P199"/>
    </row>
    <row r="200" spans="1:16" ht="15">
      <c r="A200" s="3" t="s">
        <v>1</v>
      </c>
      <c r="B200" s="4">
        <v>59</v>
      </c>
      <c r="C200" s="4">
        <v>56</v>
      </c>
      <c r="D200" s="4">
        <v>51</v>
      </c>
      <c r="E200" s="4">
        <v>39</v>
      </c>
      <c r="F200" s="4">
        <v>43</v>
      </c>
      <c r="G200" s="4">
        <v>108</v>
      </c>
      <c r="H200" s="4">
        <v>126</v>
      </c>
      <c r="I200" s="4">
        <v>140</v>
      </c>
      <c r="J200" s="4">
        <v>148</v>
      </c>
      <c r="K200" s="4">
        <v>160</v>
      </c>
      <c r="L200" s="4">
        <v>146</v>
      </c>
      <c r="M200" s="4">
        <v>192</v>
      </c>
      <c r="N200" s="4">
        <v>131</v>
      </c>
      <c r="O200" s="4">
        <v>1399</v>
      </c>
      <c r="P200"/>
    </row>
    <row r="201" spans="1:16" ht="15">
      <c r="A201" s="23" t="s">
        <v>180</v>
      </c>
      <c r="B201" s="24">
        <v>49</v>
      </c>
      <c r="C201" s="24">
        <v>35</v>
      </c>
      <c r="D201" s="24">
        <v>18</v>
      </c>
      <c r="E201" s="24">
        <v>22</v>
      </c>
      <c r="F201" s="24">
        <v>31</v>
      </c>
      <c r="G201" s="24">
        <v>51</v>
      </c>
      <c r="H201" s="24">
        <v>75</v>
      </c>
      <c r="I201" s="24">
        <v>102</v>
      </c>
      <c r="J201" s="24">
        <v>107</v>
      </c>
      <c r="K201" s="24">
        <v>134</v>
      </c>
      <c r="L201" s="24">
        <v>102</v>
      </c>
      <c r="M201" s="24">
        <v>114</v>
      </c>
      <c r="N201" s="24">
        <v>85</v>
      </c>
      <c r="O201" s="24">
        <v>925</v>
      </c>
      <c r="P201"/>
    </row>
    <row r="202" spans="1:16" ht="15">
      <c r="A202" s="6" t="s">
        <v>277</v>
      </c>
      <c r="B202" s="4"/>
      <c r="C202" s="4"/>
      <c r="D202" s="4"/>
      <c r="E202" s="4"/>
      <c r="F202" s="4"/>
      <c r="G202" s="4">
        <v>43</v>
      </c>
      <c r="H202" s="4">
        <v>36</v>
      </c>
      <c r="I202" s="4">
        <v>25</v>
      </c>
      <c r="J202" s="4">
        <v>31</v>
      </c>
      <c r="K202" s="4">
        <v>18</v>
      </c>
      <c r="L202" s="4">
        <v>28</v>
      </c>
      <c r="M202" s="4">
        <v>63</v>
      </c>
      <c r="N202" s="4">
        <v>38</v>
      </c>
      <c r="O202" s="4">
        <v>282</v>
      </c>
      <c r="P202"/>
    </row>
    <row r="203" spans="1:16" ht="15">
      <c r="A203" s="6" t="s">
        <v>297</v>
      </c>
      <c r="B203" s="4">
        <v>10</v>
      </c>
      <c r="C203" s="4">
        <v>17</v>
      </c>
      <c r="D203" s="4">
        <v>26</v>
      </c>
      <c r="E203" s="4">
        <v>15</v>
      </c>
      <c r="F203" s="4">
        <v>8</v>
      </c>
      <c r="G203" s="4">
        <v>6</v>
      </c>
      <c r="H203" s="4">
        <v>11</v>
      </c>
      <c r="I203" s="4">
        <v>5</v>
      </c>
      <c r="J203" s="4">
        <v>5</v>
      </c>
      <c r="K203" s="4">
        <v>4</v>
      </c>
      <c r="L203" s="4">
        <v>14</v>
      </c>
      <c r="M203" s="4">
        <v>11</v>
      </c>
      <c r="N203" s="4">
        <v>6</v>
      </c>
      <c r="O203" s="4">
        <v>138</v>
      </c>
      <c r="P203"/>
    </row>
    <row r="204" spans="1:16" ht="15">
      <c r="A204" s="6" t="s">
        <v>152</v>
      </c>
      <c r="B204" s="4"/>
      <c r="C204" s="4">
        <v>2</v>
      </c>
      <c r="D204" s="4">
        <v>6</v>
      </c>
      <c r="E204" s="4">
        <v>2</v>
      </c>
      <c r="F204" s="4">
        <v>3</v>
      </c>
      <c r="G204" s="4">
        <v>4</v>
      </c>
      <c r="H204" s="4"/>
      <c r="I204" s="4">
        <v>4</v>
      </c>
      <c r="J204" s="4">
        <v>1</v>
      </c>
      <c r="K204" s="4">
        <v>1</v>
      </c>
      <c r="L204" s="4">
        <v>1</v>
      </c>
      <c r="M204" s="4">
        <v>2</v>
      </c>
      <c r="N204" s="4">
        <v>1</v>
      </c>
      <c r="O204" s="4">
        <v>27</v>
      </c>
      <c r="P204"/>
    </row>
    <row r="205" spans="1:16" ht="15">
      <c r="A205" s="6" t="s">
        <v>246</v>
      </c>
      <c r="B205" s="4"/>
      <c r="C205" s="4">
        <v>2</v>
      </c>
      <c r="D205" s="4"/>
      <c r="E205" s="4"/>
      <c r="F205" s="4">
        <v>1</v>
      </c>
      <c r="G205" s="4">
        <v>2</v>
      </c>
      <c r="H205" s="4">
        <v>4</v>
      </c>
      <c r="I205" s="4">
        <v>4</v>
      </c>
      <c r="J205" s="4">
        <v>4</v>
      </c>
      <c r="K205" s="4">
        <v>2</v>
      </c>
      <c r="L205" s="4">
        <v>1</v>
      </c>
      <c r="M205" s="4">
        <v>1</v>
      </c>
      <c r="N205" s="4">
        <v>1</v>
      </c>
      <c r="O205" s="4">
        <v>22</v>
      </c>
      <c r="P205"/>
    </row>
    <row r="206" spans="1:16" ht="15">
      <c r="A206" s="6" t="s">
        <v>150</v>
      </c>
      <c r="B206" s="4"/>
      <c r="C206" s="4"/>
      <c r="D206" s="4">
        <v>1</v>
      </c>
      <c r="E206" s="4"/>
      <c r="F206" s="4"/>
      <c r="G206" s="4">
        <v>1</v>
      </c>
      <c r="H206" s="4"/>
      <c r="I206" s="4"/>
      <c r="J206" s="4"/>
      <c r="K206" s="4"/>
      <c r="L206" s="4"/>
      <c r="M206" s="4">
        <v>1</v>
      </c>
      <c r="N206" s="4"/>
      <c r="O206" s="4">
        <v>3</v>
      </c>
      <c r="P206"/>
    </row>
    <row r="207" spans="1:16" ht="15">
      <c r="A207" s="6" t="s">
        <v>290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1</v>
      </c>
      <c r="L207" s="4"/>
      <c r="M207" s="4"/>
      <c r="N207" s="4"/>
      <c r="O207" s="4">
        <v>1</v>
      </c>
      <c r="P207"/>
    </row>
    <row r="208" spans="1:16" ht="15">
      <c r="A208" s="6" t="s">
        <v>189</v>
      </c>
      <c r="B208" s="4"/>
      <c r="C208" s="4"/>
      <c r="D208" s="4"/>
      <c r="E208" s="4"/>
      <c r="F208" s="4"/>
      <c r="G208" s="4">
        <v>1</v>
      </c>
      <c r="H208" s="4"/>
      <c r="I208" s="4"/>
      <c r="J208" s="4"/>
      <c r="K208" s="4"/>
      <c r="L208" s="4"/>
      <c r="M208" s="4"/>
      <c r="N208" s="4"/>
      <c r="O208" s="4">
        <v>1</v>
      </c>
      <c r="P208"/>
    </row>
    <row r="209" spans="1:16" ht="15">
      <c r="A209" s="3" t="s">
        <v>36</v>
      </c>
      <c r="B209" s="4">
        <v>45</v>
      </c>
      <c r="C209" s="4">
        <v>49</v>
      </c>
      <c r="D209" s="4">
        <v>83</v>
      </c>
      <c r="E209" s="4">
        <v>40</v>
      </c>
      <c r="F209" s="4">
        <v>50</v>
      </c>
      <c r="G209" s="4">
        <v>57</v>
      </c>
      <c r="H209" s="4">
        <v>64</v>
      </c>
      <c r="I209" s="4">
        <v>61</v>
      </c>
      <c r="J209" s="4">
        <v>99</v>
      </c>
      <c r="K209" s="4">
        <v>78</v>
      </c>
      <c r="L209" s="4">
        <v>82</v>
      </c>
      <c r="M209" s="4">
        <v>126</v>
      </c>
      <c r="N209" s="4">
        <v>69</v>
      </c>
      <c r="O209" s="4">
        <v>903</v>
      </c>
      <c r="P209"/>
    </row>
    <row r="210" spans="1:16" ht="15">
      <c r="A210" s="6" t="s">
        <v>82</v>
      </c>
      <c r="B210" s="4">
        <v>39</v>
      </c>
      <c r="C210" s="4">
        <v>44</v>
      </c>
      <c r="D210" s="4">
        <v>72</v>
      </c>
      <c r="E210" s="4">
        <v>38</v>
      </c>
      <c r="F210" s="4">
        <v>44</v>
      </c>
      <c r="G210" s="4">
        <v>56</v>
      </c>
      <c r="H210" s="4">
        <v>55</v>
      </c>
      <c r="I210" s="4">
        <v>55</v>
      </c>
      <c r="J210" s="4">
        <v>91</v>
      </c>
      <c r="K210" s="4">
        <v>74</v>
      </c>
      <c r="L210" s="4">
        <v>79</v>
      </c>
      <c r="M210" s="4">
        <v>116</v>
      </c>
      <c r="N210" s="4">
        <v>66</v>
      </c>
      <c r="O210" s="4">
        <v>829</v>
      </c>
      <c r="P210"/>
    </row>
    <row r="211" spans="1:16" ht="15">
      <c r="A211" s="6" t="s">
        <v>134</v>
      </c>
      <c r="B211" s="4">
        <v>2</v>
      </c>
      <c r="C211" s="4">
        <v>5</v>
      </c>
      <c r="D211" s="4">
        <v>10</v>
      </c>
      <c r="E211" s="4">
        <v>2</v>
      </c>
      <c r="F211" s="4">
        <v>5</v>
      </c>
      <c r="G211" s="4">
        <v>1</v>
      </c>
      <c r="H211" s="4">
        <v>7</v>
      </c>
      <c r="I211" s="4">
        <v>6</v>
      </c>
      <c r="J211" s="4">
        <v>8</v>
      </c>
      <c r="K211" s="4">
        <v>4</v>
      </c>
      <c r="L211" s="4">
        <v>3</v>
      </c>
      <c r="M211" s="4">
        <v>10</v>
      </c>
      <c r="N211" s="4">
        <v>3</v>
      </c>
      <c r="O211" s="4">
        <v>66</v>
      </c>
      <c r="P211"/>
    </row>
    <row r="212" spans="1:16" ht="15">
      <c r="A212" s="6" t="s">
        <v>199</v>
      </c>
      <c r="B212" s="4">
        <v>4</v>
      </c>
      <c r="C212" s="4"/>
      <c r="D212" s="4"/>
      <c r="E212" s="4"/>
      <c r="F212" s="4"/>
      <c r="G212" s="4"/>
      <c r="H212" s="4">
        <v>2</v>
      </c>
      <c r="I212" s="4"/>
      <c r="J212" s="4"/>
      <c r="K212" s="4"/>
      <c r="L212" s="4"/>
      <c r="M212" s="4"/>
      <c r="N212" s="4"/>
      <c r="O212" s="4">
        <v>6</v>
      </c>
      <c r="P212"/>
    </row>
    <row r="213" spans="1:16" ht="15">
      <c r="A213" s="6" t="s">
        <v>297</v>
      </c>
      <c r="B213" s="4"/>
      <c r="C213" s="4"/>
      <c r="D213" s="4">
        <v>1</v>
      </c>
      <c r="E213" s="4"/>
      <c r="F213" s="4">
        <v>1</v>
      </c>
      <c r="G213" s="4"/>
      <c r="H213" s="4"/>
      <c r="I213" s="4"/>
      <c r="J213" s="4"/>
      <c r="K213" s="4"/>
      <c r="L213" s="4"/>
      <c r="M213" s="4"/>
      <c r="N213" s="4"/>
      <c r="O213" s="4">
        <v>2</v>
      </c>
      <c r="P213"/>
    </row>
    <row r="214" spans="1:16" ht="15">
      <c r="A214" s="3" t="s">
        <v>22</v>
      </c>
      <c r="B214" s="4">
        <v>81</v>
      </c>
      <c r="C214" s="4">
        <v>60</v>
      </c>
      <c r="D214" s="4">
        <v>35</v>
      </c>
      <c r="E214" s="4">
        <v>47</v>
      </c>
      <c r="F214" s="4">
        <v>57</v>
      </c>
      <c r="G214" s="4">
        <v>82</v>
      </c>
      <c r="H214" s="4">
        <v>54</v>
      </c>
      <c r="I214" s="4">
        <v>59</v>
      </c>
      <c r="J214" s="4">
        <v>65</v>
      </c>
      <c r="K214" s="4">
        <v>76</v>
      </c>
      <c r="L214" s="4">
        <v>78</v>
      </c>
      <c r="M214" s="4">
        <v>65</v>
      </c>
      <c r="N214" s="4">
        <v>46</v>
      </c>
      <c r="O214" s="4">
        <v>805</v>
      </c>
      <c r="P214"/>
    </row>
    <row r="215" spans="1:16" ht="15">
      <c r="A215" s="6" t="s">
        <v>167</v>
      </c>
      <c r="B215" s="4">
        <v>20</v>
      </c>
      <c r="C215" s="4">
        <v>20</v>
      </c>
      <c r="D215" s="4">
        <v>16</v>
      </c>
      <c r="E215" s="4">
        <v>21</v>
      </c>
      <c r="F215" s="4">
        <v>8</v>
      </c>
      <c r="G215" s="4">
        <v>21</v>
      </c>
      <c r="H215" s="4">
        <v>16</v>
      </c>
      <c r="I215" s="4">
        <v>19</v>
      </c>
      <c r="J215" s="4">
        <v>13</v>
      </c>
      <c r="K215" s="4">
        <v>11</v>
      </c>
      <c r="L215" s="4">
        <v>16</v>
      </c>
      <c r="M215" s="4">
        <v>12</v>
      </c>
      <c r="N215" s="4">
        <v>9</v>
      </c>
      <c r="O215" s="4">
        <v>202</v>
      </c>
      <c r="P215"/>
    </row>
    <row r="216" spans="1:16" ht="15">
      <c r="A216" s="6" t="s">
        <v>147</v>
      </c>
      <c r="B216" s="4">
        <v>12</v>
      </c>
      <c r="C216" s="4">
        <v>16</v>
      </c>
      <c r="D216" s="4">
        <v>6</v>
      </c>
      <c r="E216" s="4">
        <v>7</v>
      </c>
      <c r="F216" s="4">
        <v>14</v>
      </c>
      <c r="G216" s="4">
        <v>14</v>
      </c>
      <c r="H216" s="4">
        <v>12</v>
      </c>
      <c r="I216" s="4">
        <v>16</v>
      </c>
      <c r="J216" s="4">
        <v>9</v>
      </c>
      <c r="K216" s="4">
        <v>10</v>
      </c>
      <c r="L216" s="4">
        <v>19</v>
      </c>
      <c r="M216" s="4">
        <v>24</v>
      </c>
      <c r="N216" s="4">
        <v>12</v>
      </c>
      <c r="O216" s="4">
        <v>171</v>
      </c>
      <c r="P216"/>
    </row>
    <row r="217" spans="1:16" ht="15">
      <c r="A217" s="6" t="s">
        <v>12</v>
      </c>
      <c r="B217" s="4">
        <v>16</v>
      </c>
      <c r="C217" s="4">
        <v>16</v>
      </c>
      <c r="D217" s="4">
        <v>5</v>
      </c>
      <c r="E217" s="4">
        <v>9</v>
      </c>
      <c r="F217" s="4">
        <v>7</v>
      </c>
      <c r="G217" s="4">
        <v>19</v>
      </c>
      <c r="H217" s="4">
        <v>10</v>
      </c>
      <c r="I217" s="4">
        <v>13</v>
      </c>
      <c r="J217" s="4">
        <v>12</v>
      </c>
      <c r="K217" s="4">
        <v>16</v>
      </c>
      <c r="L217" s="4">
        <v>10</v>
      </c>
      <c r="M217" s="4">
        <v>13</v>
      </c>
      <c r="N217" s="4">
        <v>4</v>
      </c>
      <c r="O217" s="4">
        <v>150</v>
      </c>
      <c r="P217"/>
    </row>
    <row r="218" spans="1:16" ht="15">
      <c r="A218" s="6" t="s">
        <v>66</v>
      </c>
      <c r="B218" s="4">
        <v>13</v>
      </c>
      <c r="C218" s="4"/>
      <c r="D218" s="4"/>
      <c r="E218" s="4">
        <v>2</v>
      </c>
      <c r="F218" s="4">
        <v>15</v>
      </c>
      <c r="G218" s="4">
        <v>14</v>
      </c>
      <c r="H218" s="4">
        <v>3</v>
      </c>
      <c r="I218" s="4"/>
      <c r="J218" s="4">
        <v>15</v>
      </c>
      <c r="K218" s="4">
        <v>17</v>
      </c>
      <c r="L218" s="4">
        <v>12</v>
      </c>
      <c r="M218" s="4">
        <v>8</v>
      </c>
      <c r="N218" s="4">
        <v>10</v>
      </c>
      <c r="O218" s="4">
        <v>109</v>
      </c>
      <c r="P218"/>
    </row>
    <row r="219" spans="1:16" ht="15">
      <c r="A219" s="6" t="s">
        <v>195</v>
      </c>
      <c r="B219" s="4">
        <v>17</v>
      </c>
      <c r="C219" s="4">
        <v>4</v>
      </c>
      <c r="D219" s="4">
        <v>1</v>
      </c>
      <c r="E219" s="4">
        <v>2</v>
      </c>
      <c r="F219" s="4">
        <v>6</v>
      </c>
      <c r="G219" s="4">
        <v>9</v>
      </c>
      <c r="H219" s="4">
        <v>5</v>
      </c>
      <c r="I219" s="4">
        <v>4</v>
      </c>
      <c r="J219" s="4">
        <v>4</v>
      </c>
      <c r="K219" s="4">
        <v>4</v>
      </c>
      <c r="L219" s="4">
        <v>10</v>
      </c>
      <c r="M219" s="4">
        <v>2</v>
      </c>
      <c r="N219" s="4">
        <v>6</v>
      </c>
      <c r="O219" s="4">
        <v>74</v>
      </c>
      <c r="P219"/>
    </row>
    <row r="220" spans="1:16" ht="15">
      <c r="A220" s="6" t="s">
        <v>44</v>
      </c>
      <c r="B220" s="4"/>
      <c r="C220" s="4"/>
      <c r="D220" s="4">
        <v>4</v>
      </c>
      <c r="E220" s="4">
        <v>3</v>
      </c>
      <c r="F220" s="4">
        <v>6</v>
      </c>
      <c r="G220" s="4">
        <v>2</v>
      </c>
      <c r="H220" s="4">
        <v>2</v>
      </c>
      <c r="I220" s="4">
        <v>1</v>
      </c>
      <c r="J220" s="4">
        <v>2</v>
      </c>
      <c r="K220" s="4"/>
      <c r="L220" s="4">
        <v>1</v>
      </c>
      <c r="M220" s="4">
        <v>2</v>
      </c>
      <c r="N220" s="4"/>
      <c r="O220" s="4">
        <v>23</v>
      </c>
      <c r="P220"/>
    </row>
    <row r="221" spans="1:16" ht="15">
      <c r="A221" s="6" t="s">
        <v>14</v>
      </c>
      <c r="B221" s="4"/>
      <c r="C221" s="4"/>
      <c r="D221" s="4"/>
      <c r="E221" s="4"/>
      <c r="F221" s="4"/>
      <c r="G221" s="4"/>
      <c r="H221" s="4"/>
      <c r="I221" s="4"/>
      <c r="J221" s="4">
        <v>4</v>
      </c>
      <c r="K221" s="4">
        <v>6</v>
      </c>
      <c r="L221" s="4">
        <v>6</v>
      </c>
      <c r="M221" s="4">
        <v>2</v>
      </c>
      <c r="N221" s="4">
        <v>2</v>
      </c>
      <c r="O221" s="4">
        <v>20</v>
      </c>
      <c r="P221"/>
    </row>
    <row r="222" spans="1:16" ht="15">
      <c r="A222" s="6" t="s">
        <v>224</v>
      </c>
      <c r="B222" s="4">
        <v>2</v>
      </c>
      <c r="C222" s="4"/>
      <c r="D222" s="4">
        <v>1</v>
      </c>
      <c r="E222" s="4">
        <v>1</v>
      </c>
      <c r="F222" s="4"/>
      <c r="G222" s="4"/>
      <c r="H222" s="4">
        <v>1</v>
      </c>
      <c r="I222" s="4">
        <v>1</v>
      </c>
      <c r="J222" s="4"/>
      <c r="K222" s="4">
        <v>8</v>
      </c>
      <c r="L222" s="4">
        <v>1</v>
      </c>
      <c r="M222" s="4">
        <v>1</v>
      </c>
      <c r="N222" s="4"/>
      <c r="O222" s="4">
        <v>16</v>
      </c>
      <c r="P222"/>
    </row>
    <row r="223" spans="1:16" ht="15">
      <c r="A223" s="6" t="s">
        <v>297</v>
      </c>
      <c r="B223" s="4"/>
      <c r="C223" s="4">
        <v>1</v>
      </c>
      <c r="D223" s="4">
        <v>2</v>
      </c>
      <c r="E223" s="4"/>
      <c r="F223" s="4">
        <v>1</v>
      </c>
      <c r="G223" s="4">
        <v>2</v>
      </c>
      <c r="H223" s="4"/>
      <c r="I223" s="4"/>
      <c r="J223" s="4"/>
      <c r="K223" s="4">
        <v>1</v>
      </c>
      <c r="L223" s="4">
        <v>1</v>
      </c>
      <c r="M223" s="4"/>
      <c r="N223" s="4"/>
      <c r="O223" s="4">
        <v>8</v>
      </c>
      <c r="P223"/>
    </row>
    <row r="224" spans="1:16" ht="15">
      <c r="A224" s="6" t="s">
        <v>13</v>
      </c>
      <c r="B224" s="4"/>
      <c r="C224" s="4">
        <v>2</v>
      </c>
      <c r="D224" s="4"/>
      <c r="E224" s="4"/>
      <c r="F224" s="4"/>
      <c r="G224" s="4"/>
      <c r="H224" s="4">
        <v>2</v>
      </c>
      <c r="I224" s="4">
        <v>1</v>
      </c>
      <c r="J224" s="4"/>
      <c r="K224" s="4"/>
      <c r="L224" s="4"/>
      <c r="M224" s="4">
        <v>1</v>
      </c>
      <c r="N224" s="4"/>
      <c r="O224" s="4">
        <v>6</v>
      </c>
      <c r="P224"/>
    </row>
    <row r="225" spans="1:16" ht="15">
      <c r="A225" s="6" t="s">
        <v>270</v>
      </c>
      <c r="B225" s="4"/>
      <c r="C225" s="4"/>
      <c r="D225" s="4"/>
      <c r="E225" s="4"/>
      <c r="F225" s="4"/>
      <c r="G225" s="4">
        <v>1</v>
      </c>
      <c r="H225" s="4"/>
      <c r="I225" s="4"/>
      <c r="J225" s="4"/>
      <c r="K225" s="4"/>
      <c r="L225" s="4">
        <v>2</v>
      </c>
      <c r="M225" s="4"/>
      <c r="N225" s="4">
        <v>2</v>
      </c>
      <c r="O225" s="4">
        <v>5</v>
      </c>
      <c r="P225"/>
    </row>
    <row r="226" spans="1:16" ht="15">
      <c r="A226" s="6" t="s">
        <v>95</v>
      </c>
      <c r="B226" s="4">
        <v>1</v>
      </c>
      <c r="C226" s="4">
        <v>1</v>
      </c>
      <c r="D226" s="4"/>
      <c r="E226" s="4"/>
      <c r="F226" s="4"/>
      <c r="G226" s="4"/>
      <c r="H226" s="4"/>
      <c r="I226" s="4"/>
      <c r="J226" s="4">
        <v>1</v>
      </c>
      <c r="K226" s="4">
        <v>1</v>
      </c>
      <c r="L226" s="4"/>
      <c r="M226" s="4"/>
      <c r="N226" s="4"/>
      <c r="O226" s="4">
        <v>4</v>
      </c>
      <c r="P226"/>
    </row>
    <row r="227" spans="1:16" ht="15">
      <c r="A227" s="6" t="s">
        <v>26</v>
      </c>
      <c r="B227" s="4"/>
      <c r="C227" s="4"/>
      <c r="D227" s="4"/>
      <c r="E227" s="4">
        <v>2</v>
      </c>
      <c r="F227" s="4"/>
      <c r="G227" s="4"/>
      <c r="H227" s="4">
        <v>1</v>
      </c>
      <c r="I227" s="4"/>
      <c r="J227" s="4"/>
      <c r="K227" s="4"/>
      <c r="L227" s="4"/>
      <c r="M227" s="4"/>
      <c r="N227" s="4"/>
      <c r="O227" s="4">
        <v>3</v>
      </c>
      <c r="P227"/>
    </row>
    <row r="228" spans="1:16" ht="15">
      <c r="A228" s="6" t="s">
        <v>261</v>
      </c>
      <c r="B228" s="4"/>
      <c r="C228" s="4"/>
      <c r="D228" s="4"/>
      <c r="E228" s="4"/>
      <c r="F228" s="4"/>
      <c r="G228" s="4"/>
      <c r="H228" s="4">
        <v>1</v>
      </c>
      <c r="I228" s="4"/>
      <c r="J228" s="4"/>
      <c r="K228" s="4">
        <v>2</v>
      </c>
      <c r="L228" s="4"/>
      <c r="M228" s="4"/>
      <c r="N228" s="4"/>
      <c r="O228" s="4">
        <v>3</v>
      </c>
      <c r="P228"/>
    </row>
    <row r="229" spans="1:16" ht="15">
      <c r="A229" s="6" t="s">
        <v>284</v>
      </c>
      <c r="B229" s="4"/>
      <c r="C229" s="4"/>
      <c r="D229" s="4"/>
      <c r="E229" s="4"/>
      <c r="F229" s="4"/>
      <c r="G229" s="4"/>
      <c r="H229" s="4"/>
      <c r="I229" s="4">
        <v>1</v>
      </c>
      <c r="J229" s="4"/>
      <c r="K229" s="4"/>
      <c r="L229" s="4"/>
      <c r="M229" s="4"/>
      <c r="N229" s="4">
        <v>1</v>
      </c>
      <c r="O229" s="4">
        <v>2</v>
      </c>
      <c r="P229"/>
    </row>
    <row r="230" spans="1:16" ht="15">
      <c r="A230" s="6" t="s">
        <v>137</v>
      </c>
      <c r="B230" s="4"/>
      <c r="C230" s="4"/>
      <c r="D230" s="4"/>
      <c r="E230" s="4"/>
      <c r="F230" s="4"/>
      <c r="G230" s="4"/>
      <c r="H230" s="4">
        <v>1</v>
      </c>
      <c r="I230" s="4">
        <v>1</v>
      </c>
      <c r="J230" s="4"/>
      <c r="K230" s="4"/>
      <c r="L230" s="4"/>
      <c r="M230" s="4"/>
      <c r="N230" s="4"/>
      <c r="O230" s="4">
        <v>2</v>
      </c>
      <c r="P230"/>
    </row>
    <row r="231" spans="1:16" ht="15.75" thickBot="1">
      <c r="A231" s="6" t="s">
        <v>136</v>
      </c>
      <c r="B231" s="4"/>
      <c r="C231" s="4"/>
      <c r="D231" s="4"/>
      <c r="E231" s="4"/>
      <c r="F231" s="4"/>
      <c r="G231" s="4"/>
      <c r="H231" s="4"/>
      <c r="I231" s="4">
        <v>2</v>
      </c>
      <c r="J231" s="4"/>
      <c r="K231" s="4"/>
      <c r="L231" s="4"/>
      <c r="M231" s="4"/>
      <c r="N231" s="4"/>
      <c r="O231" s="4">
        <v>2</v>
      </c>
      <c r="P231"/>
    </row>
    <row r="232" spans="1:16" ht="15">
      <c r="A232" s="6" t="s">
        <v>40</v>
      </c>
      <c r="B232" s="4"/>
      <c r="C232" s="4"/>
      <c r="D232" s="4"/>
      <c r="E232" s="4"/>
      <c r="F232" s="4"/>
      <c r="G232" s="4"/>
      <c r="H232" s="4"/>
      <c r="I232" s="4"/>
      <c r="J232" s="4">
        <v>2</v>
      </c>
      <c r="K232" s="4"/>
      <c r="L232" s="4"/>
      <c r="M232" s="4"/>
      <c r="N232" s="4"/>
      <c r="O232" s="4">
        <v>2</v>
      </c>
      <c r="P232"/>
    </row>
    <row r="233" spans="1:16" ht="15.75" thickBot="1">
      <c r="A233" s="6" t="s">
        <v>292</v>
      </c>
      <c r="B233" s="4"/>
      <c r="C233" s="4"/>
      <c r="D233" s="4"/>
      <c r="E233" s="4"/>
      <c r="F233" s="4"/>
      <c r="G233" s="4"/>
      <c r="H233" s="4"/>
      <c r="I233" s="4"/>
      <c r="J233" s="4">
        <v>1</v>
      </c>
      <c r="K233" s="4"/>
      <c r="L233" s="4"/>
      <c r="M233" s="4"/>
      <c r="N233" s="4"/>
      <c r="O233" s="4">
        <v>1</v>
      </c>
      <c r="P233"/>
    </row>
    <row r="234" spans="1:16" ht="15">
      <c r="A234" s="6" t="s">
        <v>48</v>
      </c>
      <c r="B234" s="4"/>
      <c r="C234" s="4"/>
      <c r="D234" s="4"/>
      <c r="E234" s="4"/>
      <c r="F234" s="4"/>
      <c r="G234" s="4"/>
      <c r="H234" s="4"/>
      <c r="I234" s="4"/>
      <c r="J234" s="4">
        <v>1</v>
      </c>
      <c r="K234" s="4"/>
      <c r="L234" s="4"/>
      <c r="M234" s="4"/>
      <c r="N234" s="4"/>
      <c r="O234" s="4">
        <v>1</v>
      </c>
      <c r="P234"/>
    </row>
    <row r="235" spans="1:16" ht="15">
      <c r="A235" s="6" t="s">
        <v>247</v>
      </c>
      <c r="B235" s="4"/>
      <c r="C235" s="4"/>
      <c r="D235" s="4"/>
      <c r="E235" s="4"/>
      <c r="F235" s="4"/>
      <c r="G235" s="4"/>
      <c r="H235" s="4"/>
      <c r="I235" s="4"/>
      <c r="J235" s="4">
        <v>1</v>
      </c>
      <c r="K235" s="4"/>
      <c r="L235" s="4"/>
      <c r="M235" s="4"/>
      <c r="N235" s="4"/>
      <c r="O235" s="4">
        <v>1</v>
      </c>
      <c r="P235"/>
    </row>
    <row r="236" spans="1:16" ht="15.75" thickBot="1">
      <c r="A236" s="3" t="s">
        <v>32</v>
      </c>
      <c r="B236" s="4">
        <v>30</v>
      </c>
      <c r="C236" s="4">
        <v>20</v>
      </c>
      <c r="D236" s="4">
        <v>19</v>
      </c>
      <c r="E236" s="4">
        <v>48</v>
      </c>
      <c r="F236" s="4">
        <v>48</v>
      </c>
      <c r="G236" s="4">
        <v>61</v>
      </c>
      <c r="H236" s="4">
        <v>27</v>
      </c>
      <c r="I236" s="4">
        <v>49</v>
      </c>
      <c r="J236" s="4">
        <v>45</v>
      </c>
      <c r="K236" s="4">
        <v>45</v>
      </c>
      <c r="L236" s="4">
        <v>55</v>
      </c>
      <c r="M236" s="4">
        <v>134</v>
      </c>
      <c r="N236" s="4">
        <v>117</v>
      </c>
      <c r="O236" s="4">
        <v>698</v>
      </c>
      <c r="P236"/>
    </row>
    <row r="237" spans="1:16" ht="15">
      <c r="A237" s="43" t="s">
        <v>97</v>
      </c>
      <c r="B237" s="44">
        <v>22</v>
      </c>
      <c r="C237" s="22">
        <v>16</v>
      </c>
      <c r="D237" s="22">
        <v>16</v>
      </c>
      <c r="E237" s="22">
        <v>28</v>
      </c>
      <c r="F237" s="22">
        <v>42</v>
      </c>
      <c r="G237" s="22">
        <v>53</v>
      </c>
      <c r="H237" s="22">
        <v>20</v>
      </c>
      <c r="I237" s="22">
        <v>36</v>
      </c>
      <c r="J237" s="22">
        <v>32</v>
      </c>
      <c r="K237" s="22">
        <v>36</v>
      </c>
      <c r="L237" s="22">
        <v>46</v>
      </c>
      <c r="M237" s="22">
        <v>126</v>
      </c>
      <c r="N237" s="22">
        <v>114</v>
      </c>
      <c r="O237" s="48">
        <v>587</v>
      </c>
      <c r="P237"/>
    </row>
    <row r="238" spans="1:16" ht="15.75" thickBot="1">
      <c r="A238" s="42" t="s">
        <v>64</v>
      </c>
      <c r="B238" s="41">
        <v>3</v>
      </c>
      <c r="C238" s="20">
        <v>3</v>
      </c>
      <c r="D238" s="20">
        <v>2</v>
      </c>
      <c r="E238" s="20">
        <v>8</v>
      </c>
      <c r="F238" s="20">
        <v>3</v>
      </c>
      <c r="G238" s="20">
        <v>6</v>
      </c>
      <c r="H238" s="20">
        <v>5</v>
      </c>
      <c r="I238" s="20">
        <v>4</v>
      </c>
      <c r="J238" s="20">
        <v>5</v>
      </c>
      <c r="K238" s="20">
        <v>4</v>
      </c>
      <c r="L238" s="20">
        <v>4</v>
      </c>
      <c r="M238" s="20">
        <v>5</v>
      </c>
      <c r="N238" s="20">
        <v>1</v>
      </c>
      <c r="O238" s="49">
        <v>53</v>
      </c>
      <c r="P238"/>
    </row>
    <row r="239" spans="1:16" ht="15">
      <c r="A239" s="6" t="s">
        <v>13</v>
      </c>
      <c r="B239" s="4">
        <v>4</v>
      </c>
      <c r="C239" s="4"/>
      <c r="D239" s="4">
        <v>1</v>
      </c>
      <c r="E239" s="4">
        <v>3</v>
      </c>
      <c r="F239" s="4">
        <v>1</v>
      </c>
      <c r="G239" s="4"/>
      <c r="H239" s="4">
        <v>1</v>
      </c>
      <c r="I239" s="4">
        <v>4</v>
      </c>
      <c r="J239" s="4">
        <v>4</v>
      </c>
      <c r="K239" s="4">
        <v>1</v>
      </c>
      <c r="L239" s="4">
        <v>3</v>
      </c>
      <c r="M239" s="4">
        <v>3</v>
      </c>
      <c r="N239" s="4">
        <v>1</v>
      </c>
      <c r="O239" s="4">
        <v>26</v>
      </c>
      <c r="P239"/>
    </row>
    <row r="240" spans="1:16" ht="15">
      <c r="A240" s="6" t="s">
        <v>96</v>
      </c>
      <c r="B240" s="4">
        <v>1</v>
      </c>
      <c r="C240" s="4">
        <v>1</v>
      </c>
      <c r="D240" s="4"/>
      <c r="E240" s="4">
        <v>7</v>
      </c>
      <c r="F240" s="4"/>
      <c r="G240" s="4">
        <v>1</v>
      </c>
      <c r="H240" s="4">
        <v>1</v>
      </c>
      <c r="I240" s="4">
        <v>3</v>
      </c>
      <c r="J240" s="4">
        <v>2</v>
      </c>
      <c r="K240" s="4">
        <v>3</v>
      </c>
      <c r="L240" s="4">
        <v>1</v>
      </c>
      <c r="M240" s="4"/>
      <c r="N240" s="4"/>
      <c r="O240" s="4">
        <v>20</v>
      </c>
      <c r="P240"/>
    </row>
    <row r="241" spans="1:16" ht="15">
      <c r="A241" s="6" t="s">
        <v>172</v>
      </c>
      <c r="B241" s="4"/>
      <c r="C241" s="4"/>
      <c r="D241" s="4"/>
      <c r="E241" s="4">
        <v>2</v>
      </c>
      <c r="F241" s="4">
        <v>2</v>
      </c>
      <c r="G241" s="4">
        <v>1</v>
      </c>
      <c r="H241" s="4"/>
      <c r="I241" s="4">
        <v>2</v>
      </c>
      <c r="J241" s="4">
        <v>1</v>
      </c>
      <c r="K241" s="4">
        <v>1</v>
      </c>
      <c r="L241" s="4"/>
      <c r="M241" s="4"/>
      <c r="N241" s="4">
        <v>1</v>
      </c>
      <c r="O241" s="4">
        <v>10</v>
      </c>
      <c r="P241"/>
    </row>
    <row r="242" spans="1:16" ht="15">
      <c r="A242" s="6" t="s">
        <v>297</v>
      </c>
      <c r="B242" s="4"/>
      <c r="C242" s="4"/>
      <c r="D242" s="4"/>
      <c r="E242" s="4"/>
      <c r="F242" s="4"/>
      <c r="G242" s="4"/>
      <c r="H242" s="4"/>
      <c r="I242" s="4"/>
      <c r="J242" s="4">
        <v>1</v>
      </c>
      <c r="K242" s="4"/>
      <c r="L242" s="4">
        <v>1</v>
      </c>
      <c r="M242" s="4"/>
      <c r="N242" s="4"/>
      <c r="O242" s="4">
        <v>2</v>
      </c>
      <c r="P242"/>
    </row>
    <row r="243" spans="1:16" ht="15">
      <c r="A243" s="3" t="s">
        <v>15</v>
      </c>
      <c r="B243" s="4">
        <v>21</v>
      </c>
      <c r="C243" s="4">
        <v>36</v>
      </c>
      <c r="D243" s="4">
        <v>58</v>
      </c>
      <c r="E243" s="4">
        <v>23</v>
      </c>
      <c r="F243" s="4">
        <v>24</v>
      </c>
      <c r="G243" s="4">
        <v>20</v>
      </c>
      <c r="H243" s="4">
        <v>20</v>
      </c>
      <c r="I243" s="4">
        <v>21</v>
      </c>
      <c r="J243" s="4">
        <v>39</v>
      </c>
      <c r="K243" s="4">
        <v>39</v>
      </c>
      <c r="L243" s="4">
        <v>29</v>
      </c>
      <c r="M243" s="4">
        <v>42</v>
      </c>
      <c r="N243" s="4">
        <v>50</v>
      </c>
      <c r="O243" s="4">
        <v>422</v>
      </c>
      <c r="P243"/>
    </row>
    <row r="244" spans="1:16" ht="15">
      <c r="A244" s="6" t="s">
        <v>105</v>
      </c>
      <c r="B244" s="4">
        <v>18</v>
      </c>
      <c r="C244" s="4">
        <v>32</v>
      </c>
      <c r="D244" s="4">
        <v>54</v>
      </c>
      <c r="E244" s="4">
        <v>19</v>
      </c>
      <c r="F244" s="4">
        <v>16</v>
      </c>
      <c r="G244" s="4">
        <v>17</v>
      </c>
      <c r="H244" s="4">
        <v>17</v>
      </c>
      <c r="I244" s="4">
        <v>19</v>
      </c>
      <c r="J244" s="4">
        <v>38</v>
      </c>
      <c r="K244" s="4">
        <v>29</v>
      </c>
      <c r="L244" s="4">
        <v>26</v>
      </c>
      <c r="M244" s="4">
        <v>37</v>
      </c>
      <c r="N244" s="4">
        <v>39</v>
      </c>
      <c r="O244" s="4">
        <v>361</v>
      </c>
      <c r="P244"/>
    </row>
    <row r="245" spans="1:16" ht="15">
      <c r="A245" s="6" t="s">
        <v>127</v>
      </c>
      <c r="B245" s="4">
        <v>2</v>
      </c>
      <c r="C245" s="4">
        <v>1</v>
      </c>
      <c r="D245" s="4"/>
      <c r="E245" s="4">
        <v>2</v>
      </c>
      <c r="F245" s="4">
        <v>4</v>
      </c>
      <c r="G245" s="4">
        <v>1</v>
      </c>
      <c r="H245" s="4">
        <v>1</v>
      </c>
      <c r="I245" s="4"/>
      <c r="J245" s="4">
        <v>1</v>
      </c>
      <c r="K245" s="4">
        <v>4</v>
      </c>
      <c r="L245" s="4">
        <v>2</v>
      </c>
      <c r="M245" s="4">
        <v>1</v>
      </c>
      <c r="N245" s="4">
        <v>6</v>
      </c>
      <c r="O245" s="4">
        <v>25</v>
      </c>
      <c r="P245"/>
    </row>
    <row r="246" spans="1:16" ht="15">
      <c r="A246" s="6" t="s">
        <v>297</v>
      </c>
      <c r="B246" s="4"/>
      <c r="C246" s="4">
        <v>3</v>
      </c>
      <c r="D246" s="4">
        <v>1</v>
      </c>
      <c r="E246" s="4"/>
      <c r="F246" s="4">
        <v>1</v>
      </c>
      <c r="G246" s="4">
        <v>1</v>
      </c>
      <c r="H246" s="4">
        <v>1</v>
      </c>
      <c r="I246" s="4">
        <v>2</v>
      </c>
      <c r="J246" s="4"/>
      <c r="K246" s="4">
        <v>2</v>
      </c>
      <c r="L246" s="4"/>
      <c r="M246" s="4">
        <v>1</v>
      </c>
      <c r="N246" s="4">
        <v>1</v>
      </c>
      <c r="O246" s="4">
        <v>13</v>
      </c>
      <c r="P246"/>
    </row>
    <row r="247" spans="1:16" ht="15">
      <c r="A247" s="6" t="s">
        <v>109</v>
      </c>
      <c r="B247" s="4">
        <v>1</v>
      </c>
      <c r="C247" s="4"/>
      <c r="D247" s="4">
        <v>2</v>
      </c>
      <c r="E247" s="4">
        <v>2</v>
      </c>
      <c r="F247" s="4">
        <v>1</v>
      </c>
      <c r="G247" s="4">
        <v>1</v>
      </c>
      <c r="H247" s="4">
        <v>1</v>
      </c>
      <c r="I247" s="4"/>
      <c r="J247" s="4"/>
      <c r="K247" s="4">
        <v>2</v>
      </c>
      <c r="L247" s="4"/>
      <c r="M247" s="4">
        <v>1</v>
      </c>
      <c r="N247" s="4">
        <v>2</v>
      </c>
      <c r="O247" s="4">
        <v>13</v>
      </c>
      <c r="P247"/>
    </row>
    <row r="248" spans="1:16" ht="15">
      <c r="A248" s="6" t="s">
        <v>110</v>
      </c>
      <c r="B248" s="4"/>
      <c r="C248" s="4"/>
      <c r="D248" s="4">
        <v>1</v>
      </c>
      <c r="E248" s="4"/>
      <c r="F248" s="4">
        <v>1</v>
      </c>
      <c r="G248" s="4"/>
      <c r="H248" s="4"/>
      <c r="I248" s="4"/>
      <c r="J248" s="4"/>
      <c r="K248" s="4">
        <v>2</v>
      </c>
      <c r="L248" s="4">
        <v>1</v>
      </c>
      <c r="M248" s="4">
        <v>2</v>
      </c>
      <c r="N248" s="4">
        <v>2</v>
      </c>
      <c r="O248" s="4">
        <v>9</v>
      </c>
      <c r="P248"/>
    </row>
    <row r="249" spans="1:16" ht="15">
      <c r="A249" s="6" t="s">
        <v>77</v>
      </c>
      <c r="B249" s="4"/>
      <c r="C249" s="4"/>
      <c r="D249" s="4"/>
      <c r="E249" s="4"/>
      <c r="F249" s="4">
        <v>1</v>
      </c>
      <c r="G249" s="4"/>
      <c r="H249" s="4"/>
      <c r="I249" s="4"/>
      <c r="J249" s="4"/>
      <c r="K249" s="4"/>
      <c r="L249" s="4"/>
      <c r="M249" s="4"/>
      <c r="N249" s="4"/>
      <c r="O249" s="4">
        <v>1</v>
      </c>
      <c r="P249"/>
    </row>
    <row r="250" spans="1:16" ht="15">
      <c r="A250" s="3" t="s">
        <v>37</v>
      </c>
      <c r="B250" s="4">
        <v>13</v>
      </c>
      <c r="C250" s="4">
        <v>20</v>
      </c>
      <c r="D250" s="4">
        <v>14</v>
      </c>
      <c r="E250" s="4">
        <v>29</v>
      </c>
      <c r="F250" s="4">
        <v>13</v>
      </c>
      <c r="G250" s="4">
        <v>23</v>
      </c>
      <c r="H250" s="4">
        <v>21</v>
      </c>
      <c r="I250" s="4">
        <v>40</v>
      </c>
      <c r="J250" s="4">
        <v>26</v>
      </c>
      <c r="K250" s="4">
        <v>23</v>
      </c>
      <c r="L250" s="4">
        <v>45</v>
      </c>
      <c r="M250" s="4">
        <v>18</v>
      </c>
      <c r="N250" s="4">
        <v>21</v>
      </c>
      <c r="O250" s="4">
        <v>306</v>
      </c>
      <c r="P250"/>
    </row>
    <row r="251" spans="1:16" ht="15">
      <c r="A251" s="6" t="s">
        <v>182</v>
      </c>
      <c r="B251" s="4">
        <v>11</v>
      </c>
      <c r="C251" s="4">
        <v>20</v>
      </c>
      <c r="D251" s="4">
        <v>14</v>
      </c>
      <c r="E251" s="4">
        <v>29</v>
      </c>
      <c r="F251" s="4">
        <v>12</v>
      </c>
      <c r="G251" s="4">
        <v>21</v>
      </c>
      <c r="H251" s="4">
        <v>20</v>
      </c>
      <c r="I251" s="4">
        <v>39</v>
      </c>
      <c r="J251" s="4">
        <v>26</v>
      </c>
      <c r="K251" s="4">
        <v>23</v>
      </c>
      <c r="L251" s="4">
        <v>44</v>
      </c>
      <c r="M251" s="4">
        <v>17</v>
      </c>
      <c r="N251" s="4">
        <v>21</v>
      </c>
      <c r="O251" s="4">
        <v>297</v>
      </c>
      <c r="P251"/>
    </row>
    <row r="252" spans="1:16" ht="15">
      <c r="A252" s="6" t="s">
        <v>13</v>
      </c>
      <c r="B252" s="4">
        <v>1</v>
      </c>
      <c r="C252" s="4"/>
      <c r="D252" s="4"/>
      <c r="E252" s="4"/>
      <c r="F252" s="4">
        <v>1</v>
      </c>
      <c r="G252" s="4">
        <v>1</v>
      </c>
      <c r="H252" s="4"/>
      <c r="I252" s="4">
        <v>1</v>
      </c>
      <c r="J252" s="4"/>
      <c r="K252" s="4"/>
      <c r="L252" s="4"/>
      <c r="M252" s="4">
        <v>1</v>
      </c>
      <c r="N252" s="4"/>
      <c r="O252" s="4">
        <v>5</v>
      </c>
      <c r="P252"/>
    </row>
    <row r="253" spans="1:16" ht="15">
      <c r="A253" s="6" t="s">
        <v>252</v>
      </c>
      <c r="B253" s="4"/>
      <c r="C253" s="4"/>
      <c r="D253" s="4"/>
      <c r="E253" s="4"/>
      <c r="F253" s="4"/>
      <c r="G253" s="4">
        <v>1</v>
      </c>
      <c r="H253" s="4"/>
      <c r="I253" s="4"/>
      <c r="J253" s="4"/>
      <c r="K253" s="4"/>
      <c r="L253" s="4">
        <v>1</v>
      </c>
      <c r="M253" s="4"/>
      <c r="N253" s="4"/>
      <c r="O253" s="4">
        <v>2</v>
      </c>
      <c r="P253"/>
    </row>
    <row r="254" spans="1:16" ht="15">
      <c r="A254" s="6" t="s">
        <v>297</v>
      </c>
      <c r="B254" s="4"/>
      <c r="C254" s="4"/>
      <c r="D254" s="4"/>
      <c r="E254" s="4"/>
      <c r="F254" s="4"/>
      <c r="G254" s="4"/>
      <c r="H254" s="4">
        <v>1</v>
      </c>
      <c r="I254" s="4"/>
      <c r="J254" s="4"/>
      <c r="K254" s="4"/>
      <c r="L254" s="4"/>
      <c r="M254" s="4"/>
      <c r="N254" s="4"/>
      <c r="O254" s="4">
        <v>1</v>
      </c>
      <c r="P254"/>
    </row>
    <row r="255" spans="1:16" ht="15">
      <c r="A255" s="6" t="s">
        <v>85</v>
      </c>
      <c r="B255" s="4">
        <v>1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>
        <v>1</v>
      </c>
      <c r="P255"/>
    </row>
    <row r="256" spans="1:16" ht="15">
      <c r="A256" s="3" t="s">
        <v>24</v>
      </c>
      <c r="B256" s="4">
        <v>22</v>
      </c>
      <c r="C256" s="4">
        <v>19</v>
      </c>
      <c r="D256" s="4">
        <v>16</v>
      </c>
      <c r="E256" s="4">
        <v>9</v>
      </c>
      <c r="F256" s="4">
        <v>12</v>
      </c>
      <c r="G256" s="4">
        <v>14</v>
      </c>
      <c r="H256" s="4">
        <v>8</v>
      </c>
      <c r="I256" s="4">
        <v>5</v>
      </c>
      <c r="J256" s="4">
        <v>4</v>
      </c>
      <c r="K256" s="4">
        <v>9</v>
      </c>
      <c r="L256" s="4">
        <v>16</v>
      </c>
      <c r="M256" s="4">
        <v>32</v>
      </c>
      <c r="N256" s="4">
        <v>33</v>
      </c>
      <c r="O256" s="4">
        <v>199</v>
      </c>
      <c r="P256"/>
    </row>
    <row r="257" spans="1:16" ht="15">
      <c r="A257" s="6" t="s">
        <v>169</v>
      </c>
      <c r="B257" s="4">
        <v>8</v>
      </c>
      <c r="C257" s="4">
        <v>10</v>
      </c>
      <c r="D257" s="4">
        <v>6</v>
      </c>
      <c r="E257" s="4">
        <v>5</v>
      </c>
      <c r="F257" s="4">
        <v>9</v>
      </c>
      <c r="G257" s="4">
        <v>8</v>
      </c>
      <c r="H257" s="4">
        <v>5</v>
      </c>
      <c r="I257" s="4">
        <v>4</v>
      </c>
      <c r="J257" s="4">
        <v>1</v>
      </c>
      <c r="K257" s="4">
        <v>8</v>
      </c>
      <c r="L257" s="4">
        <v>12</v>
      </c>
      <c r="M257" s="4">
        <v>13</v>
      </c>
      <c r="N257" s="4">
        <v>14</v>
      </c>
      <c r="O257" s="4">
        <v>103</v>
      </c>
      <c r="P257"/>
    </row>
    <row r="258" spans="1:16" ht="15">
      <c r="A258" s="6" t="s">
        <v>14</v>
      </c>
      <c r="B258" s="4">
        <v>4</v>
      </c>
      <c r="C258" s="4">
        <v>2</v>
      </c>
      <c r="D258" s="4">
        <v>5</v>
      </c>
      <c r="E258" s="4">
        <v>3</v>
      </c>
      <c r="F258" s="4">
        <v>1</v>
      </c>
      <c r="G258" s="4">
        <v>4</v>
      </c>
      <c r="H258" s="4">
        <v>2</v>
      </c>
      <c r="I258" s="4"/>
      <c r="J258" s="4"/>
      <c r="K258" s="4"/>
      <c r="L258" s="4">
        <v>1</v>
      </c>
      <c r="M258" s="4">
        <v>11</v>
      </c>
      <c r="N258" s="4">
        <v>14</v>
      </c>
      <c r="O258" s="4">
        <v>47</v>
      </c>
      <c r="P258"/>
    </row>
    <row r="259" spans="1:16" ht="15">
      <c r="A259" s="6" t="s">
        <v>215</v>
      </c>
      <c r="B259" s="4">
        <v>8</v>
      </c>
      <c r="C259" s="4">
        <v>3</v>
      </c>
      <c r="D259" s="4">
        <v>2</v>
      </c>
      <c r="E259" s="4">
        <v>1</v>
      </c>
      <c r="F259" s="4"/>
      <c r="G259" s="4"/>
      <c r="H259" s="4"/>
      <c r="I259" s="4">
        <v>1</v>
      </c>
      <c r="J259" s="4">
        <v>1</v>
      </c>
      <c r="K259" s="4">
        <v>1</v>
      </c>
      <c r="L259" s="4">
        <v>1</v>
      </c>
      <c r="M259" s="4">
        <v>3</v>
      </c>
      <c r="N259" s="4">
        <v>1</v>
      </c>
      <c r="O259" s="4">
        <v>22</v>
      </c>
      <c r="P259"/>
    </row>
    <row r="260" spans="1:16" ht="15">
      <c r="A260" s="6" t="s">
        <v>248</v>
      </c>
      <c r="B260" s="4"/>
      <c r="C260" s="4">
        <v>1</v>
      </c>
      <c r="D260" s="4">
        <v>2</v>
      </c>
      <c r="E260" s="4"/>
      <c r="F260" s="4"/>
      <c r="G260" s="4"/>
      <c r="H260" s="4"/>
      <c r="I260" s="4"/>
      <c r="J260" s="4">
        <v>2</v>
      </c>
      <c r="K260" s="4"/>
      <c r="L260" s="4">
        <v>2</v>
      </c>
      <c r="M260" s="4">
        <v>4</v>
      </c>
      <c r="N260" s="4">
        <v>4</v>
      </c>
      <c r="O260" s="4">
        <v>15</v>
      </c>
      <c r="P260"/>
    </row>
    <row r="261" spans="1:16" ht="15">
      <c r="A261" s="6" t="s">
        <v>48</v>
      </c>
      <c r="B261" s="4"/>
      <c r="C261" s="4">
        <v>1</v>
      </c>
      <c r="D261" s="4"/>
      <c r="E261" s="4"/>
      <c r="F261" s="4"/>
      <c r="G261" s="4">
        <v>2</v>
      </c>
      <c r="H261" s="4">
        <v>1</v>
      </c>
      <c r="I261" s="4"/>
      <c r="J261" s="4"/>
      <c r="K261" s="4"/>
      <c r="L261" s="4"/>
      <c r="M261" s="4"/>
      <c r="N261" s="4"/>
      <c r="O261" s="4">
        <v>4</v>
      </c>
      <c r="P261"/>
    </row>
    <row r="262" spans="1:16" ht="15">
      <c r="A262" s="6" t="s">
        <v>79</v>
      </c>
      <c r="B262" s="4">
        <v>1</v>
      </c>
      <c r="C262" s="4">
        <v>2</v>
      </c>
      <c r="D262" s="4"/>
      <c r="E262" s="4"/>
      <c r="F262" s="4">
        <v>1</v>
      </c>
      <c r="G262" s="4"/>
      <c r="H262" s="4"/>
      <c r="I262" s="4"/>
      <c r="J262" s="4"/>
      <c r="K262" s="4"/>
      <c r="L262" s="4"/>
      <c r="M262" s="4"/>
      <c r="N262" s="4"/>
      <c r="O262" s="4">
        <v>4</v>
      </c>
      <c r="P262"/>
    </row>
    <row r="263" spans="1:16" ht="15">
      <c r="A263" s="6" t="s">
        <v>297</v>
      </c>
      <c r="B263" s="4">
        <v>1</v>
      </c>
      <c r="C263" s="4"/>
      <c r="D263" s="4">
        <v>1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>
        <v>2</v>
      </c>
      <c r="P263"/>
    </row>
    <row r="264" spans="1:16" ht="15">
      <c r="A264" s="6" t="s">
        <v>120</v>
      </c>
      <c r="B264" s="4"/>
      <c r="C264" s="4"/>
      <c r="D264" s="4"/>
      <c r="E264" s="4"/>
      <c r="F264" s="4">
        <v>1</v>
      </c>
      <c r="G264" s="4"/>
      <c r="H264" s="4"/>
      <c r="I264" s="4"/>
      <c r="J264" s="4"/>
      <c r="K264" s="4"/>
      <c r="L264" s="4"/>
      <c r="M264" s="4">
        <v>1</v>
      </c>
      <c r="N264" s="4"/>
      <c r="O264" s="4">
        <v>2</v>
      </c>
      <c r="P264"/>
    </row>
    <row r="265" spans="1:16" ht="15">
      <c r="A265" s="3" t="s">
        <v>5</v>
      </c>
      <c r="B265" s="4">
        <v>7</v>
      </c>
      <c r="C265" s="4">
        <v>6</v>
      </c>
      <c r="D265" s="4">
        <v>7</v>
      </c>
      <c r="E265" s="4">
        <v>11</v>
      </c>
      <c r="F265" s="4">
        <v>9</v>
      </c>
      <c r="G265" s="4">
        <v>22</v>
      </c>
      <c r="H265" s="4">
        <v>5</v>
      </c>
      <c r="I265" s="4">
        <v>18</v>
      </c>
      <c r="J265" s="4">
        <v>14</v>
      </c>
      <c r="K265" s="4">
        <v>4</v>
      </c>
      <c r="L265" s="4">
        <v>28</v>
      </c>
      <c r="M265" s="4">
        <v>22</v>
      </c>
      <c r="N265" s="4">
        <v>19</v>
      </c>
      <c r="O265" s="4">
        <v>172</v>
      </c>
      <c r="P265"/>
    </row>
    <row r="266" spans="1:16" ht="15">
      <c r="A266" s="6" t="s">
        <v>0</v>
      </c>
      <c r="B266" s="4">
        <v>4</v>
      </c>
      <c r="C266" s="4">
        <v>4</v>
      </c>
      <c r="D266" s="4">
        <v>5</v>
      </c>
      <c r="E266" s="4">
        <v>9</v>
      </c>
      <c r="F266" s="4">
        <v>5</v>
      </c>
      <c r="G266" s="4">
        <v>10</v>
      </c>
      <c r="H266" s="4">
        <v>3</v>
      </c>
      <c r="I266" s="4">
        <v>9</v>
      </c>
      <c r="J266" s="4">
        <v>3</v>
      </c>
      <c r="K266" s="4">
        <v>2</v>
      </c>
      <c r="L266" s="4">
        <v>22</v>
      </c>
      <c r="M266" s="4">
        <v>13</v>
      </c>
      <c r="N266" s="4">
        <v>13</v>
      </c>
      <c r="O266" s="4">
        <v>102</v>
      </c>
      <c r="P266"/>
    </row>
    <row r="267" spans="1:16" ht="15">
      <c r="A267" s="6" t="s">
        <v>76</v>
      </c>
      <c r="B267" s="4">
        <v>3</v>
      </c>
      <c r="C267" s="4">
        <v>1</v>
      </c>
      <c r="D267" s="4">
        <v>1</v>
      </c>
      <c r="E267" s="4">
        <v>1</v>
      </c>
      <c r="F267" s="4">
        <v>4</v>
      </c>
      <c r="G267" s="4">
        <v>11</v>
      </c>
      <c r="H267" s="4"/>
      <c r="I267" s="4">
        <v>8</v>
      </c>
      <c r="J267" s="4">
        <v>11</v>
      </c>
      <c r="K267" s="4">
        <v>1</v>
      </c>
      <c r="L267" s="4">
        <v>4</v>
      </c>
      <c r="M267" s="4">
        <v>4</v>
      </c>
      <c r="N267" s="4">
        <v>2</v>
      </c>
      <c r="O267" s="4">
        <v>51</v>
      </c>
      <c r="P267"/>
    </row>
    <row r="268" spans="1:16" ht="15">
      <c r="A268" s="6" t="s">
        <v>13</v>
      </c>
      <c r="B268" s="4"/>
      <c r="C268" s="4"/>
      <c r="D268" s="4"/>
      <c r="E268" s="4">
        <v>1</v>
      </c>
      <c r="F268" s="4"/>
      <c r="G268" s="4">
        <v>1</v>
      </c>
      <c r="H268" s="4">
        <v>1</v>
      </c>
      <c r="I268" s="4">
        <v>1</v>
      </c>
      <c r="J268" s="4"/>
      <c r="K268" s="4"/>
      <c r="L268" s="4">
        <v>2</v>
      </c>
      <c r="M268" s="4"/>
      <c r="N268" s="4">
        <v>4</v>
      </c>
      <c r="O268" s="4">
        <v>10</v>
      </c>
      <c r="P268"/>
    </row>
    <row r="269" spans="1:16" ht="15">
      <c r="A269" s="6" t="s">
        <v>233</v>
      </c>
      <c r="B269" s="4"/>
      <c r="C269" s="4">
        <v>1</v>
      </c>
      <c r="D269" s="4"/>
      <c r="E269" s="4"/>
      <c r="F269" s="4"/>
      <c r="G269" s="4"/>
      <c r="H269" s="4">
        <v>1</v>
      </c>
      <c r="I269" s="4"/>
      <c r="J269" s="4"/>
      <c r="K269" s="4"/>
      <c r="L269" s="4"/>
      <c r="M269" s="4">
        <v>4</v>
      </c>
      <c r="N269" s="4"/>
      <c r="O269" s="4">
        <v>6</v>
      </c>
      <c r="P269"/>
    </row>
    <row r="270" spans="1:16" ht="15">
      <c r="A270" s="6" t="s">
        <v>264</v>
      </c>
      <c r="B270" s="4"/>
      <c r="C270" s="4"/>
      <c r="D270" s="4">
        <v>1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>
        <v>1</v>
      </c>
      <c r="P270"/>
    </row>
    <row r="271" spans="1:16" ht="15">
      <c r="A271" s="6" t="s">
        <v>293</v>
      </c>
      <c r="B271" s="4"/>
      <c r="C271" s="4"/>
      <c r="D271" s="4"/>
      <c r="E271" s="4"/>
      <c r="F271" s="4"/>
      <c r="G271" s="4"/>
      <c r="H271" s="4"/>
      <c r="I271" s="4"/>
      <c r="J271" s="4"/>
      <c r="K271" s="4">
        <v>1</v>
      </c>
      <c r="L271" s="4"/>
      <c r="M271" s="4"/>
      <c r="N271" s="4"/>
      <c r="O271" s="4">
        <v>1</v>
      </c>
      <c r="P271"/>
    </row>
    <row r="272" spans="1:16" ht="15">
      <c r="A272" s="6" t="s">
        <v>88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>
        <v>1</v>
      </c>
      <c r="N272" s="4"/>
      <c r="O272" s="4">
        <v>1</v>
      </c>
      <c r="P272"/>
    </row>
    <row r="273" spans="1:16" ht="15">
      <c r="A273" s="3" t="s">
        <v>41</v>
      </c>
      <c r="B273" s="4">
        <v>10</v>
      </c>
      <c r="C273" s="4">
        <v>21</v>
      </c>
      <c r="D273" s="4">
        <v>6</v>
      </c>
      <c r="E273" s="4">
        <v>8</v>
      </c>
      <c r="F273" s="4">
        <v>8</v>
      </c>
      <c r="G273" s="4">
        <v>21</v>
      </c>
      <c r="H273" s="4">
        <v>6</v>
      </c>
      <c r="I273" s="4">
        <v>6</v>
      </c>
      <c r="J273" s="4">
        <v>4</v>
      </c>
      <c r="K273" s="4">
        <v>13</v>
      </c>
      <c r="L273" s="4">
        <v>6</v>
      </c>
      <c r="M273" s="4">
        <v>9</v>
      </c>
      <c r="N273" s="4">
        <v>4</v>
      </c>
      <c r="O273" s="4">
        <v>122</v>
      </c>
      <c r="P273"/>
    </row>
    <row r="274" spans="1:16" ht="15">
      <c r="A274" s="6" t="s">
        <v>170</v>
      </c>
      <c r="B274" s="4">
        <v>9</v>
      </c>
      <c r="C274" s="4">
        <v>19</v>
      </c>
      <c r="D274" s="4">
        <v>4</v>
      </c>
      <c r="E274" s="4">
        <v>8</v>
      </c>
      <c r="F274" s="4">
        <v>7</v>
      </c>
      <c r="G274" s="4">
        <v>19</v>
      </c>
      <c r="H274" s="4">
        <v>6</v>
      </c>
      <c r="I274" s="4">
        <v>6</v>
      </c>
      <c r="J274" s="4">
        <v>3</v>
      </c>
      <c r="K274" s="4">
        <v>13</v>
      </c>
      <c r="L274" s="4">
        <v>4</v>
      </c>
      <c r="M274" s="4">
        <v>8</v>
      </c>
      <c r="N274" s="4">
        <v>3</v>
      </c>
      <c r="O274" s="4">
        <v>109</v>
      </c>
      <c r="P274"/>
    </row>
    <row r="275" spans="1:16" ht="15">
      <c r="A275" s="6" t="s">
        <v>159</v>
      </c>
      <c r="B275" s="4">
        <v>1</v>
      </c>
      <c r="C275" s="4">
        <v>2</v>
      </c>
      <c r="D275" s="4">
        <v>1</v>
      </c>
      <c r="E275" s="4"/>
      <c r="F275" s="4">
        <v>1</v>
      </c>
      <c r="G275" s="4">
        <v>1</v>
      </c>
      <c r="H275" s="4"/>
      <c r="I275" s="4"/>
      <c r="J275" s="4"/>
      <c r="K275" s="4"/>
      <c r="L275" s="4">
        <v>2</v>
      </c>
      <c r="M275" s="4">
        <v>1</v>
      </c>
      <c r="N275" s="4"/>
      <c r="O275" s="4">
        <v>9</v>
      </c>
      <c r="P275"/>
    </row>
    <row r="276" spans="1:16" ht="15">
      <c r="A276" s="6" t="s">
        <v>281</v>
      </c>
      <c r="B276" s="4"/>
      <c r="C276" s="4"/>
      <c r="D276" s="4"/>
      <c r="E276" s="4"/>
      <c r="F276" s="4"/>
      <c r="G276" s="4">
        <v>1</v>
      </c>
      <c r="H276" s="4"/>
      <c r="I276" s="4"/>
      <c r="J276" s="4"/>
      <c r="K276" s="4"/>
      <c r="L276" s="4"/>
      <c r="M276" s="4"/>
      <c r="N276" s="4"/>
      <c r="O276" s="4">
        <v>1</v>
      </c>
      <c r="P276"/>
    </row>
    <row r="277" spans="1:16" ht="15">
      <c r="A277" s="6" t="s">
        <v>219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>
        <v>1</v>
      </c>
      <c r="O277" s="4">
        <v>1</v>
      </c>
      <c r="P277"/>
    </row>
    <row r="278" spans="1:16" ht="15">
      <c r="A278" s="6" t="s">
        <v>57</v>
      </c>
      <c r="B278" s="4"/>
      <c r="C278" s="4"/>
      <c r="D278" s="4">
        <v>1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>
        <v>1</v>
      </c>
      <c r="P278"/>
    </row>
    <row r="279" spans="1:16" ht="15">
      <c r="A279" s="6" t="s">
        <v>266</v>
      </c>
      <c r="B279" s="4"/>
      <c r="C279" s="4"/>
      <c r="D279" s="4"/>
      <c r="E279" s="4"/>
      <c r="F279" s="4"/>
      <c r="G279" s="4"/>
      <c r="H279" s="4"/>
      <c r="I279" s="4"/>
      <c r="J279" s="4">
        <v>1</v>
      </c>
      <c r="K279" s="4"/>
      <c r="L279" s="4"/>
      <c r="M279" s="4"/>
      <c r="N279" s="4"/>
      <c r="O279" s="4">
        <v>1</v>
      </c>
      <c r="P279"/>
    </row>
    <row r="280" spans="1:16" ht="15">
      <c r="A280" s="3" t="s">
        <v>52</v>
      </c>
      <c r="B280" s="4"/>
      <c r="C280" s="4"/>
      <c r="D280" s="4"/>
      <c r="E280" s="4"/>
      <c r="F280" s="4">
        <v>3</v>
      </c>
      <c r="G280" s="4">
        <v>8</v>
      </c>
      <c r="H280" s="4">
        <v>8</v>
      </c>
      <c r="I280" s="4">
        <v>8</v>
      </c>
      <c r="J280" s="4">
        <v>11</v>
      </c>
      <c r="K280" s="4">
        <v>6</v>
      </c>
      <c r="L280" s="4">
        <v>7</v>
      </c>
      <c r="M280" s="4">
        <v>19</v>
      </c>
      <c r="N280" s="4">
        <v>18</v>
      </c>
      <c r="O280" s="4">
        <v>88</v>
      </c>
      <c r="P280"/>
    </row>
    <row r="281" spans="1:16" ht="15">
      <c r="A281" s="6" t="s">
        <v>272</v>
      </c>
      <c r="B281" s="4"/>
      <c r="C281" s="4"/>
      <c r="D281" s="4"/>
      <c r="E281" s="4"/>
      <c r="F281" s="4">
        <v>1</v>
      </c>
      <c r="G281" s="4">
        <v>2</v>
      </c>
      <c r="H281" s="4">
        <v>4</v>
      </c>
      <c r="I281" s="4">
        <v>3</v>
      </c>
      <c r="J281" s="4">
        <v>8</v>
      </c>
      <c r="K281" s="4">
        <v>6</v>
      </c>
      <c r="L281" s="4">
        <v>6</v>
      </c>
      <c r="M281" s="4">
        <v>13</v>
      </c>
      <c r="N281" s="4">
        <v>12</v>
      </c>
      <c r="O281" s="4">
        <v>55</v>
      </c>
      <c r="P281"/>
    </row>
    <row r="282" spans="1:16" ht="15">
      <c r="A282" s="6" t="s">
        <v>274</v>
      </c>
      <c r="B282" s="4"/>
      <c r="C282" s="4"/>
      <c r="D282" s="4"/>
      <c r="E282" s="4"/>
      <c r="F282" s="4">
        <v>1</v>
      </c>
      <c r="G282" s="4">
        <v>3</v>
      </c>
      <c r="H282" s="4">
        <v>2</v>
      </c>
      <c r="I282" s="4">
        <v>3</v>
      </c>
      <c r="J282" s="4">
        <v>1</v>
      </c>
      <c r="K282" s="4"/>
      <c r="L282" s="4">
        <v>1</v>
      </c>
      <c r="M282" s="4">
        <v>4</v>
      </c>
      <c r="N282" s="4">
        <v>2</v>
      </c>
      <c r="O282" s="4">
        <v>17</v>
      </c>
      <c r="P282"/>
    </row>
    <row r="283" spans="1:16" ht="15">
      <c r="A283" s="6" t="s">
        <v>279</v>
      </c>
      <c r="B283" s="4"/>
      <c r="C283" s="4"/>
      <c r="D283" s="4"/>
      <c r="E283" s="4"/>
      <c r="F283" s="4">
        <v>1</v>
      </c>
      <c r="G283" s="4"/>
      <c r="H283" s="4">
        <v>1</v>
      </c>
      <c r="I283" s="4">
        <v>2</v>
      </c>
      <c r="J283" s="4">
        <v>2</v>
      </c>
      <c r="K283" s="4"/>
      <c r="L283" s="4"/>
      <c r="M283" s="4">
        <v>2</v>
      </c>
      <c r="N283" s="4">
        <v>2</v>
      </c>
      <c r="O283" s="4">
        <v>10</v>
      </c>
      <c r="P283"/>
    </row>
    <row r="284" spans="1:16" ht="15">
      <c r="A284" s="6" t="s">
        <v>297</v>
      </c>
      <c r="B284" s="4"/>
      <c r="C284" s="4"/>
      <c r="D284" s="4"/>
      <c r="E284" s="4"/>
      <c r="F284" s="4"/>
      <c r="G284" s="4">
        <v>3</v>
      </c>
      <c r="H284" s="4">
        <v>1</v>
      </c>
      <c r="I284" s="4"/>
      <c r="J284" s="4"/>
      <c r="K284" s="4"/>
      <c r="L284" s="4"/>
      <c r="M284" s="4"/>
      <c r="N284" s="4">
        <v>2</v>
      </c>
      <c r="O284" s="4">
        <v>6</v>
      </c>
      <c r="P284"/>
    </row>
    <row r="285" spans="1:16" ht="15">
      <c r="A285" s="3" t="s">
        <v>25</v>
      </c>
      <c r="B285" s="4">
        <v>9</v>
      </c>
      <c r="C285" s="4">
        <v>3</v>
      </c>
      <c r="D285" s="4">
        <v>3</v>
      </c>
      <c r="E285" s="4">
        <v>6</v>
      </c>
      <c r="F285" s="4">
        <v>10</v>
      </c>
      <c r="G285" s="4">
        <v>5</v>
      </c>
      <c r="H285" s="4">
        <v>2</v>
      </c>
      <c r="I285" s="4">
        <v>4</v>
      </c>
      <c r="J285" s="4">
        <v>7</v>
      </c>
      <c r="K285" s="4">
        <v>8</v>
      </c>
      <c r="L285" s="4">
        <v>11</v>
      </c>
      <c r="M285" s="4">
        <v>2</v>
      </c>
      <c r="N285" s="4">
        <v>11</v>
      </c>
      <c r="O285" s="4">
        <v>81</v>
      </c>
      <c r="P285"/>
    </row>
    <row r="286" spans="1:16" ht="15">
      <c r="A286" s="6" t="s">
        <v>143</v>
      </c>
      <c r="B286" s="4">
        <v>4</v>
      </c>
      <c r="C286" s="4">
        <v>2</v>
      </c>
      <c r="D286" s="4"/>
      <c r="E286" s="4">
        <v>3</v>
      </c>
      <c r="F286" s="4">
        <v>10</v>
      </c>
      <c r="G286" s="4">
        <v>3</v>
      </c>
      <c r="H286" s="4">
        <v>2</v>
      </c>
      <c r="I286" s="4">
        <v>2</v>
      </c>
      <c r="J286" s="4">
        <v>4</v>
      </c>
      <c r="K286" s="4">
        <v>7</v>
      </c>
      <c r="L286" s="4">
        <v>11</v>
      </c>
      <c r="M286" s="4">
        <v>2</v>
      </c>
      <c r="N286" s="4">
        <v>8</v>
      </c>
      <c r="O286" s="4">
        <v>58</v>
      </c>
      <c r="P286"/>
    </row>
    <row r="287" spans="1:16" ht="15">
      <c r="A287" s="6" t="s">
        <v>297</v>
      </c>
      <c r="B287" s="4">
        <v>3</v>
      </c>
      <c r="C287" s="4"/>
      <c r="D287" s="4">
        <v>3</v>
      </c>
      <c r="E287" s="4">
        <v>2</v>
      </c>
      <c r="F287" s="4"/>
      <c r="G287" s="4">
        <v>2</v>
      </c>
      <c r="H287" s="4"/>
      <c r="I287" s="4">
        <v>2</v>
      </c>
      <c r="J287" s="4">
        <v>2</v>
      </c>
      <c r="K287" s="4">
        <v>1</v>
      </c>
      <c r="L287" s="4"/>
      <c r="M287" s="4"/>
      <c r="N287" s="4">
        <v>2</v>
      </c>
      <c r="O287" s="4">
        <v>17</v>
      </c>
      <c r="P287"/>
    </row>
    <row r="288" spans="1:16" ht="15">
      <c r="A288" s="6" t="s">
        <v>145</v>
      </c>
      <c r="B288" s="4">
        <v>2</v>
      </c>
      <c r="C288" s="4">
        <v>1</v>
      </c>
      <c r="D288" s="4"/>
      <c r="E288" s="4">
        <v>1</v>
      </c>
      <c r="F288" s="4"/>
      <c r="G288" s="4"/>
      <c r="H288" s="4"/>
      <c r="I288" s="4"/>
      <c r="J288" s="4">
        <v>1</v>
      </c>
      <c r="K288" s="4"/>
      <c r="L288" s="4"/>
      <c r="M288" s="4"/>
      <c r="N288" s="4">
        <v>1</v>
      </c>
      <c r="O288" s="4">
        <v>6</v>
      </c>
      <c r="P288"/>
    </row>
    <row r="289" spans="1:16" ht="15">
      <c r="A289" s="3" t="s">
        <v>40</v>
      </c>
      <c r="B289" s="4">
        <v>15</v>
      </c>
      <c r="C289" s="4">
        <v>12</v>
      </c>
      <c r="D289" s="4">
        <v>4</v>
      </c>
      <c r="E289" s="4">
        <v>5</v>
      </c>
      <c r="F289" s="4">
        <v>3</v>
      </c>
      <c r="G289" s="4">
        <v>1</v>
      </c>
      <c r="H289" s="4">
        <v>6</v>
      </c>
      <c r="I289" s="4">
        <v>1</v>
      </c>
      <c r="J289" s="4">
        <v>4</v>
      </c>
      <c r="K289" s="4">
        <v>4</v>
      </c>
      <c r="L289" s="4">
        <v>4</v>
      </c>
      <c r="M289" s="4">
        <v>9</v>
      </c>
      <c r="N289" s="4">
        <v>11</v>
      </c>
      <c r="O289" s="4">
        <v>79</v>
      </c>
      <c r="P289"/>
    </row>
    <row r="290" spans="1:16" ht="15">
      <c r="A290" s="6" t="s">
        <v>170</v>
      </c>
      <c r="B290" s="4">
        <v>8</v>
      </c>
      <c r="C290" s="4">
        <v>4</v>
      </c>
      <c r="D290" s="4">
        <v>2</v>
      </c>
      <c r="E290" s="4">
        <v>3</v>
      </c>
      <c r="F290" s="4">
        <v>1</v>
      </c>
      <c r="G290" s="4">
        <v>1</v>
      </c>
      <c r="H290" s="4">
        <v>4</v>
      </c>
      <c r="I290" s="4"/>
      <c r="J290" s="4">
        <v>2</v>
      </c>
      <c r="K290" s="4">
        <v>2</v>
      </c>
      <c r="L290" s="4">
        <v>1</v>
      </c>
      <c r="M290" s="4">
        <v>3</v>
      </c>
      <c r="N290" s="4">
        <v>3</v>
      </c>
      <c r="O290" s="4">
        <v>34</v>
      </c>
      <c r="P290"/>
    </row>
    <row r="291" spans="1:16" ht="15">
      <c r="A291" s="6" t="s">
        <v>117</v>
      </c>
      <c r="B291" s="4">
        <v>7</v>
      </c>
      <c r="C291" s="4">
        <v>4</v>
      </c>
      <c r="D291" s="4">
        <v>1</v>
      </c>
      <c r="E291" s="4">
        <v>2</v>
      </c>
      <c r="F291" s="4">
        <v>2</v>
      </c>
      <c r="G291" s="4"/>
      <c r="H291" s="4">
        <v>1</v>
      </c>
      <c r="I291" s="4"/>
      <c r="J291" s="4">
        <v>2</v>
      </c>
      <c r="K291" s="4">
        <v>2</v>
      </c>
      <c r="L291" s="4">
        <v>1</v>
      </c>
      <c r="M291" s="4">
        <v>5</v>
      </c>
      <c r="N291" s="4">
        <v>5</v>
      </c>
      <c r="O291" s="4">
        <v>32</v>
      </c>
      <c r="P291"/>
    </row>
    <row r="292" spans="1:16" ht="15">
      <c r="A292" s="6" t="s">
        <v>259</v>
      </c>
      <c r="B292" s="4"/>
      <c r="C292" s="4"/>
      <c r="D292" s="4">
        <v>1</v>
      </c>
      <c r="E292" s="4"/>
      <c r="F292" s="4"/>
      <c r="G292" s="4"/>
      <c r="H292" s="4"/>
      <c r="I292" s="4"/>
      <c r="J292" s="4"/>
      <c r="K292" s="4"/>
      <c r="L292" s="4">
        <v>1</v>
      </c>
      <c r="M292" s="4">
        <v>1</v>
      </c>
      <c r="N292" s="4">
        <v>2</v>
      </c>
      <c r="O292" s="4">
        <v>5</v>
      </c>
      <c r="P292"/>
    </row>
    <row r="293" spans="1:16" ht="15">
      <c r="A293" s="6" t="s">
        <v>159</v>
      </c>
      <c r="B293" s="4"/>
      <c r="C293" s="4">
        <v>4</v>
      </c>
      <c r="D293" s="4"/>
      <c r="E293" s="4"/>
      <c r="F293" s="4"/>
      <c r="G293" s="4"/>
      <c r="H293" s="4"/>
      <c r="I293" s="4"/>
      <c r="J293" s="4"/>
      <c r="K293" s="4"/>
      <c r="L293" s="4">
        <v>1</v>
      </c>
      <c r="M293" s="4"/>
      <c r="N293" s="4"/>
      <c r="O293" s="4">
        <v>5</v>
      </c>
      <c r="P293"/>
    </row>
    <row r="294" spans="1:16" ht="15">
      <c r="A294" s="6" t="s">
        <v>289</v>
      </c>
      <c r="B294" s="4"/>
      <c r="C294" s="4"/>
      <c r="D294" s="4"/>
      <c r="E294" s="4"/>
      <c r="F294" s="4"/>
      <c r="G294" s="4"/>
      <c r="H294" s="4"/>
      <c r="I294" s="4">
        <v>1</v>
      </c>
      <c r="J294" s="4"/>
      <c r="K294" s="4"/>
      <c r="L294" s="4"/>
      <c r="M294" s="4"/>
      <c r="N294" s="4"/>
      <c r="O294" s="4">
        <v>1</v>
      </c>
      <c r="P294"/>
    </row>
    <row r="295" spans="1:16" ht="15">
      <c r="A295" s="6" t="s">
        <v>112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>
        <v>1</v>
      </c>
      <c r="O295" s="4">
        <v>1</v>
      </c>
      <c r="P295"/>
    </row>
    <row r="296" spans="1:16" ht="15">
      <c r="A296" s="6" t="s">
        <v>282</v>
      </c>
      <c r="B296" s="4"/>
      <c r="C296" s="4"/>
      <c r="D296" s="4"/>
      <c r="E296" s="4"/>
      <c r="F296" s="4"/>
      <c r="G296" s="4"/>
      <c r="H296" s="4">
        <v>1</v>
      </c>
      <c r="I296" s="4"/>
      <c r="J296" s="4"/>
      <c r="K296" s="4"/>
      <c r="L296" s="4"/>
      <c r="M296" s="4"/>
      <c r="N296" s="4"/>
      <c r="O296" s="4">
        <v>1</v>
      </c>
      <c r="P296"/>
    </row>
    <row r="297" spans="1:16" ht="15">
      <c r="A297" s="3" t="s">
        <v>35</v>
      </c>
      <c r="B297" s="4">
        <v>6</v>
      </c>
      <c r="C297" s="4">
        <v>7</v>
      </c>
      <c r="D297" s="4">
        <v>2</v>
      </c>
      <c r="E297" s="4">
        <v>5</v>
      </c>
      <c r="F297" s="4">
        <v>7</v>
      </c>
      <c r="G297" s="4">
        <v>8</v>
      </c>
      <c r="H297" s="4">
        <v>4</v>
      </c>
      <c r="I297" s="4">
        <v>2</v>
      </c>
      <c r="J297" s="4">
        <v>4</v>
      </c>
      <c r="K297" s="4">
        <v>8</v>
      </c>
      <c r="L297" s="4">
        <v>2</v>
      </c>
      <c r="M297" s="4">
        <v>11</v>
      </c>
      <c r="N297" s="4">
        <v>10</v>
      </c>
      <c r="O297" s="4">
        <v>76</v>
      </c>
      <c r="P297"/>
    </row>
    <row r="298" spans="1:16" ht="15">
      <c r="A298" s="6" t="s">
        <v>235</v>
      </c>
      <c r="B298" s="4">
        <v>1</v>
      </c>
      <c r="C298" s="4">
        <v>1</v>
      </c>
      <c r="D298" s="4"/>
      <c r="E298" s="4"/>
      <c r="F298" s="4">
        <v>1</v>
      </c>
      <c r="G298" s="4"/>
      <c r="H298" s="4"/>
      <c r="I298" s="4">
        <v>1</v>
      </c>
      <c r="J298" s="4">
        <v>1</v>
      </c>
      <c r="K298" s="4">
        <v>3</v>
      </c>
      <c r="L298" s="4"/>
      <c r="M298" s="4">
        <v>7</v>
      </c>
      <c r="N298" s="4">
        <v>1</v>
      </c>
      <c r="O298" s="4">
        <v>16</v>
      </c>
      <c r="P298"/>
    </row>
    <row r="299" spans="1:16" ht="15">
      <c r="A299" s="6" t="s">
        <v>149</v>
      </c>
      <c r="B299" s="4"/>
      <c r="C299" s="4">
        <v>5</v>
      </c>
      <c r="D299" s="4">
        <v>1</v>
      </c>
      <c r="E299" s="4">
        <v>1</v>
      </c>
      <c r="F299" s="4">
        <v>4</v>
      </c>
      <c r="G299" s="4">
        <v>2</v>
      </c>
      <c r="H299" s="4">
        <v>1</v>
      </c>
      <c r="I299" s="4"/>
      <c r="J299" s="4"/>
      <c r="K299" s="4"/>
      <c r="L299" s="4"/>
      <c r="M299" s="4"/>
      <c r="N299" s="4"/>
      <c r="O299" s="4">
        <v>14</v>
      </c>
      <c r="P299"/>
    </row>
    <row r="300" spans="1:16" ht="15">
      <c r="A300" s="6" t="s">
        <v>13</v>
      </c>
      <c r="B300" s="4">
        <v>3</v>
      </c>
      <c r="C300" s="4"/>
      <c r="D300" s="4">
        <v>1</v>
      </c>
      <c r="E300" s="4"/>
      <c r="F300" s="4">
        <v>1</v>
      </c>
      <c r="G300" s="4">
        <v>2</v>
      </c>
      <c r="H300" s="4">
        <v>1</v>
      </c>
      <c r="I300" s="4"/>
      <c r="J300" s="4"/>
      <c r="K300" s="4"/>
      <c r="L300" s="4"/>
      <c r="M300" s="4">
        <v>1</v>
      </c>
      <c r="N300" s="4">
        <v>4</v>
      </c>
      <c r="O300" s="4">
        <v>13</v>
      </c>
      <c r="P300"/>
    </row>
    <row r="301" spans="1:16" ht="15">
      <c r="A301" s="6" t="s">
        <v>75</v>
      </c>
      <c r="B301" s="4"/>
      <c r="C301" s="4">
        <v>1</v>
      </c>
      <c r="D301" s="4"/>
      <c r="E301" s="4">
        <v>1</v>
      </c>
      <c r="F301" s="4"/>
      <c r="G301" s="4">
        <v>2</v>
      </c>
      <c r="H301" s="4">
        <v>2</v>
      </c>
      <c r="I301" s="4"/>
      <c r="J301" s="4"/>
      <c r="K301" s="4">
        <v>2</v>
      </c>
      <c r="L301" s="4">
        <v>1</v>
      </c>
      <c r="M301" s="4"/>
      <c r="N301" s="4">
        <v>2</v>
      </c>
      <c r="O301" s="4">
        <v>11</v>
      </c>
      <c r="P301"/>
    </row>
    <row r="302" spans="1:16" ht="15">
      <c r="A302" s="6" t="s">
        <v>210</v>
      </c>
      <c r="B302" s="4">
        <v>2</v>
      </c>
      <c r="C302" s="4"/>
      <c r="D302" s="4"/>
      <c r="E302" s="4">
        <v>2</v>
      </c>
      <c r="F302" s="4"/>
      <c r="G302" s="4">
        <v>2</v>
      </c>
      <c r="H302" s="4"/>
      <c r="I302" s="4">
        <v>1</v>
      </c>
      <c r="J302" s="4"/>
      <c r="K302" s="4"/>
      <c r="L302" s="4">
        <v>1</v>
      </c>
      <c r="M302" s="4">
        <v>1</v>
      </c>
      <c r="N302" s="4"/>
      <c r="O302" s="4">
        <v>9</v>
      </c>
      <c r="P302"/>
    </row>
    <row r="303" spans="1:16" ht="15">
      <c r="A303" s="6" t="s">
        <v>236</v>
      </c>
      <c r="B303" s="4"/>
      <c r="C303" s="4"/>
      <c r="D303" s="4"/>
      <c r="E303" s="4"/>
      <c r="F303" s="4"/>
      <c r="G303" s="4"/>
      <c r="H303" s="4"/>
      <c r="I303" s="4"/>
      <c r="J303" s="4">
        <v>1</v>
      </c>
      <c r="K303" s="4">
        <v>1</v>
      </c>
      <c r="L303" s="4"/>
      <c r="M303" s="4">
        <v>1</v>
      </c>
      <c r="N303" s="4">
        <v>2</v>
      </c>
      <c r="O303" s="4">
        <v>5</v>
      </c>
      <c r="P303"/>
    </row>
    <row r="304" spans="1:16" ht="15">
      <c r="A304" s="6" t="s">
        <v>76</v>
      </c>
      <c r="B304" s="4"/>
      <c r="C304" s="4"/>
      <c r="D304" s="4"/>
      <c r="E304" s="4">
        <v>1</v>
      </c>
      <c r="F304" s="4"/>
      <c r="G304" s="4"/>
      <c r="H304" s="4"/>
      <c r="I304" s="4"/>
      <c r="J304" s="4">
        <v>1</v>
      </c>
      <c r="K304" s="4">
        <v>2</v>
      </c>
      <c r="L304" s="4"/>
      <c r="M304" s="4"/>
      <c r="N304" s="4"/>
      <c r="O304" s="4">
        <v>4</v>
      </c>
      <c r="P304"/>
    </row>
    <row r="305" spans="1:16" ht="15">
      <c r="A305" s="6" t="s">
        <v>283</v>
      </c>
      <c r="B305" s="4"/>
      <c r="C305" s="4"/>
      <c r="D305" s="4"/>
      <c r="E305" s="4"/>
      <c r="F305" s="4"/>
      <c r="G305" s="4"/>
      <c r="H305" s="4"/>
      <c r="I305" s="4"/>
      <c r="J305" s="4">
        <v>1</v>
      </c>
      <c r="K305" s="4"/>
      <c r="L305" s="4"/>
      <c r="M305" s="4"/>
      <c r="N305" s="4"/>
      <c r="O305" s="4">
        <v>1</v>
      </c>
      <c r="P305"/>
    </row>
    <row r="306" spans="1:16" ht="15">
      <c r="A306" s="6" t="s">
        <v>297</v>
      </c>
      <c r="B306" s="4"/>
      <c r="C306" s="4"/>
      <c r="D306" s="4"/>
      <c r="E306" s="4"/>
      <c r="F306" s="4">
        <v>1</v>
      </c>
      <c r="G306" s="4"/>
      <c r="H306" s="4"/>
      <c r="I306" s="4"/>
      <c r="J306" s="4"/>
      <c r="K306" s="4"/>
      <c r="L306" s="4"/>
      <c r="M306" s="4"/>
      <c r="N306" s="4"/>
      <c r="O306" s="4">
        <v>1</v>
      </c>
      <c r="P306"/>
    </row>
    <row r="307" spans="1:16" ht="15">
      <c r="A307" s="6" t="s">
        <v>250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>
        <v>1</v>
      </c>
      <c r="N307" s="4"/>
      <c r="O307" s="4">
        <v>1</v>
      </c>
      <c r="P307"/>
    </row>
    <row r="308" spans="1:16" ht="15">
      <c r="A308" s="6" t="s">
        <v>262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>
        <v>1</v>
      </c>
      <c r="O308" s="4">
        <v>1</v>
      </c>
      <c r="P308"/>
    </row>
    <row r="309" spans="1:16" ht="15">
      <c r="A309" s="3" t="s">
        <v>11</v>
      </c>
      <c r="B309" s="4">
        <v>4</v>
      </c>
      <c r="C309" s="4">
        <v>5</v>
      </c>
      <c r="D309" s="4">
        <v>6</v>
      </c>
      <c r="E309" s="4">
        <v>8</v>
      </c>
      <c r="F309" s="4">
        <v>2</v>
      </c>
      <c r="G309" s="4">
        <v>6</v>
      </c>
      <c r="H309" s="4">
        <v>1</v>
      </c>
      <c r="I309" s="4">
        <v>4</v>
      </c>
      <c r="J309" s="4">
        <v>6</v>
      </c>
      <c r="K309" s="4">
        <v>8</v>
      </c>
      <c r="L309" s="4">
        <v>9</v>
      </c>
      <c r="M309" s="4">
        <v>5</v>
      </c>
      <c r="N309" s="4">
        <v>3</v>
      </c>
      <c r="O309" s="4">
        <v>67</v>
      </c>
      <c r="P309"/>
    </row>
    <row r="310" spans="1:16" ht="15">
      <c r="A310" s="6" t="s">
        <v>178</v>
      </c>
      <c r="B310" s="4">
        <v>2</v>
      </c>
      <c r="C310" s="4">
        <v>5</v>
      </c>
      <c r="D310" s="4">
        <v>1</v>
      </c>
      <c r="E310" s="4">
        <v>6</v>
      </c>
      <c r="F310" s="4">
        <v>1</v>
      </c>
      <c r="G310" s="4">
        <v>5</v>
      </c>
      <c r="H310" s="4"/>
      <c r="I310" s="4">
        <v>2</v>
      </c>
      <c r="J310" s="4">
        <v>2</v>
      </c>
      <c r="K310" s="4">
        <v>6</v>
      </c>
      <c r="L310" s="4">
        <v>9</v>
      </c>
      <c r="M310" s="4">
        <v>5</v>
      </c>
      <c r="N310" s="4">
        <v>3</v>
      </c>
      <c r="O310" s="4">
        <v>47</v>
      </c>
      <c r="P310"/>
    </row>
    <row r="311" spans="1:16" ht="15">
      <c r="A311" s="6" t="s">
        <v>174</v>
      </c>
      <c r="B311" s="4">
        <v>1</v>
      </c>
      <c r="C311" s="4"/>
      <c r="D311" s="4">
        <v>5</v>
      </c>
      <c r="E311" s="4">
        <v>2</v>
      </c>
      <c r="F311" s="4">
        <v>1</v>
      </c>
      <c r="G311" s="4"/>
      <c r="H311" s="4"/>
      <c r="I311" s="4"/>
      <c r="J311" s="4">
        <v>2</v>
      </c>
      <c r="K311" s="4">
        <v>2</v>
      </c>
      <c r="L311" s="4"/>
      <c r="M311" s="4"/>
      <c r="N311" s="4"/>
      <c r="O311" s="4">
        <v>13</v>
      </c>
      <c r="P311"/>
    </row>
    <row r="312" spans="1:16" ht="15">
      <c r="A312" s="6" t="s">
        <v>176</v>
      </c>
      <c r="B312" s="4">
        <v>1</v>
      </c>
      <c r="C312" s="4"/>
      <c r="D312" s="4"/>
      <c r="E312" s="4"/>
      <c r="F312" s="4"/>
      <c r="G312" s="4">
        <v>1</v>
      </c>
      <c r="H312" s="4"/>
      <c r="I312" s="4">
        <v>2</v>
      </c>
      <c r="J312" s="4">
        <v>1</v>
      </c>
      <c r="K312" s="4"/>
      <c r="L312" s="4"/>
      <c r="M312" s="4"/>
      <c r="N312" s="4"/>
      <c r="O312" s="4">
        <v>5</v>
      </c>
      <c r="P312"/>
    </row>
    <row r="313" spans="1:16" ht="15">
      <c r="A313" s="6" t="s">
        <v>173</v>
      </c>
      <c r="B313" s="4"/>
      <c r="C313" s="4"/>
      <c r="D313" s="4"/>
      <c r="E313" s="4"/>
      <c r="F313" s="4"/>
      <c r="G313" s="4"/>
      <c r="H313" s="4"/>
      <c r="I313" s="4"/>
      <c r="J313" s="4">
        <v>1</v>
      </c>
      <c r="K313" s="4"/>
      <c r="L313" s="4"/>
      <c r="M313" s="4"/>
      <c r="N313" s="4"/>
      <c r="O313" s="4">
        <v>1</v>
      </c>
      <c r="P313"/>
    </row>
    <row r="314" spans="1:16" ht="15">
      <c r="A314" s="6" t="s">
        <v>175</v>
      </c>
      <c r="B314" s="4"/>
      <c r="C314" s="4"/>
      <c r="D314" s="4"/>
      <c r="E314" s="4"/>
      <c r="F314" s="4"/>
      <c r="G314" s="4"/>
      <c r="H314" s="4">
        <v>1</v>
      </c>
      <c r="I314" s="4"/>
      <c r="J314" s="4"/>
      <c r="K314" s="4"/>
      <c r="L314" s="4"/>
      <c r="M314" s="4"/>
      <c r="N314" s="4"/>
      <c r="O314" s="4">
        <v>1</v>
      </c>
      <c r="P314"/>
    </row>
    <row r="315" spans="1:16" ht="15">
      <c r="A315" s="3" t="s">
        <v>19</v>
      </c>
      <c r="B315" s="4">
        <v>7</v>
      </c>
      <c r="C315" s="4">
        <v>2</v>
      </c>
      <c r="D315" s="4">
        <v>6</v>
      </c>
      <c r="E315" s="4">
        <v>3</v>
      </c>
      <c r="F315" s="4">
        <v>8</v>
      </c>
      <c r="G315" s="4">
        <v>3</v>
      </c>
      <c r="H315" s="4">
        <v>3</v>
      </c>
      <c r="I315" s="4">
        <v>3</v>
      </c>
      <c r="J315" s="4">
        <v>5</v>
      </c>
      <c r="K315" s="4">
        <v>3</v>
      </c>
      <c r="L315" s="4">
        <v>8</v>
      </c>
      <c r="M315" s="4">
        <v>4</v>
      </c>
      <c r="N315" s="4">
        <v>3</v>
      </c>
      <c r="O315" s="4">
        <v>58</v>
      </c>
      <c r="P315"/>
    </row>
    <row r="316" spans="1:16" ht="15">
      <c r="A316" s="6" t="s">
        <v>87</v>
      </c>
      <c r="B316" s="4">
        <v>6</v>
      </c>
      <c r="C316" s="4"/>
      <c r="D316" s="4">
        <v>5</v>
      </c>
      <c r="E316" s="4">
        <v>3</v>
      </c>
      <c r="F316" s="4">
        <v>7</v>
      </c>
      <c r="G316" s="4">
        <v>3</v>
      </c>
      <c r="H316" s="4">
        <v>3</v>
      </c>
      <c r="I316" s="4">
        <v>3</v>
      </c>
      <c r="J316" s="4">
        <v>5</v>
      </c>
      <c r="K316" s="4">
        <v>2</v>
      </c>
      <c r="L316" s="4">
        <v>8</v>
      </c>
      <c r="M316" s="4">
        <v>3</v>
      </c>
      <c r="N316" s="4">
        <v>2</v>
      </c>
      <c r="O316" s="4">
        <v>50</v>
      </c>
      <c r="P316"/>
    </row>
    <row r="317" spans="1:16" ht="15">
      <c r="A317" s="6" t="s">
        <v>297</v>
      </c>
      <c r="B317" s="4">
        <v>1</v>
      </c>
      <c r="C317" s="4">
        <v>1</v>
      </c>
      <c r="D317" s="4">
        <v>1</v>
      </c>
      <c r="E317" s="4"/>
      <c r="F317" s="4">
        <v>1</v>
      </c>
      <c r="G317" s="4"/>
      <c r="H317" s="4"/>
      <c r="I317" s="4"/>
      <c r="J317" s="4"/>
      <c r="K317" s="4">
        <v>1</v>
      </c>
      <c r="L317" s="4"/>
      <c r="M317" s="4">
        <v>1</v>
      </c>
      <c r="N317" s="4"/>
      <c r="O317" s="4">
        <v>6</v>
      </c>
      <c r="P317"/>
    </row>
    <row r="318" spans="1:16" ht="15">
      <c r="A318" s="6" t="s">
        <v>74</v>
      </c>
      <c r="B318" s="4"/>
      <c r="C318" s="4">
        <v>1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>
        <v>1</v>
      </c>
      <c r="O318" s="4">
        <v>2</v>
      </c>
      <c r="P318"/>
    </row>
    <row r="319" spans="1:16" ht="15">
      <c r="A319" s="3" t="s">
        <v>17</v>
      </c>
      <c r="B319" s="4">
        <v>1</v>
      </c>
      <c r="C319" s="4">
        <v>6</v>
      </c>
      <c r="D319" s="4">
        <v>2</v>
      </c>
      <c r="E319" s="4">
        <v>1</v>
      </c>
      <c r="F319" s="4">
        <v>2</v>
      </c>
      <c r="G319" s="4">
        <v>6</v>
      </c>
      <c r="H319" s="4">
        <v>1</v>
      </c>
      <c r="I319" s="4">
        <v>11</v>
      </c>
      <c r="J319" s="4">
        <v>4</v>
      </c>
      <c r="K319" s="4">
        <v>5</v>
      </c>
      <c r="L319" s="4">
        <v>2</v>
      </c>
      <c r="M319" s="4">
        <v>2</v>
      </c>
      <c r="N319" s="4">
        <v>3</v>
      </c>
      <c r="O319" s="4">
        <v>46</v>
      </c>
      <c r="P319"/>
    </row>
    <row r="320" spans="1:16" ht="15">
      <c r="A320" s="6" t="s">
        <v>62</v>
      </c>
      <c r="B320" s="4">
        <v>1</v>
      </c>
      <c r="C320" s="4">
        <v>4</v>
      </c>
      <c r="D320" s="4">
        <v>2</v>
      </c>
      <c r="E320" s="4">
        <v>1</v>
      </c>
      <c r="F320" s="4">
        <v>2</v>
      </c>
      <c r="G320" s="4">
        <v>6</v>
      </c>
      <c r="H320" s="4">
        <v>1</v>
      </c>
      <c r="I320" s="4">
        <v>10</v>
      </c>
      <c r="J320" s="4">
        <v>4</v>
      </c>
      <c r="K320" s="4">
        <v>4</v>
      </c>
      <c r="L320" s="4">
        <v>1</v>
      </c>
      <c r="M320" s="4">
        <v>2</v>
      </c>
      <c r="N320" s="4">
        <v>3</v>
      </c>
      <c r="O320" s="4">
        <v>41</v>
      </c>
      <c r="P320"/>
    </row>
    <row r="321" spans="1:16" ht="15">
      <c r="A321" s="6" t="s">
        <v>297</v>
      </c>
      <c r="B321" s="4"/>
      <c r="C321" s="4">
        <v>2</v>
      </c>
      <c r="D321" s="4"/>
      <c r="E321" s="4"/>
      <c r="F321" s="4"/>
      <c r="G321" s="4"/>
      <c r="H321" s="4"/>
      <c r="I321" s="4">
        <v>1</v>
      </c>
      <c r="J321" s="4"/>
      <c r="K321" s="4">
        <v>1</v>
      </c>
      <c r="L321" s="4">
        <v>1</v>
      </c>
      <c r="M321" s="4"/>
      <c r="N321" s="4"/>
      <c r="O321" s="4">
        <v>5</v>
      </c>
      <c r="P321"/>
    </row>
    <row r="322" spans="1:16" ht="15">
      <c r="A322" s="3" t="s">
        <v>43</v>
      </c>
      <c r="B322" s="4">
        <v>1</v>
      </c>
      <c r="C322" s="4">
        <v>3</v>
      </c>
      <c r="D322" s="4">
        <v>5</v>
      </c>
      <c r="E322" s="4">
        <v>3</v>
      </c>
      <c r="F322" s="4">
        <v>3</v>
      </c>
      <c r="G322" s="4">
        <v>2</v>
      </c>
      <c r="H322" s="4">
        <v>2</v>
      </c>
      <c r="I322" s="4">
        <v>2</v>
      </c>
      <c r="J322" s="4">
        <v>1</v>
      </c>
      <c r="K322" s="4">
        <v>4</v>
      </c>
      <c r="L322" s="4">
        <v>3</v>
      </c>
      <c r="M322" s="4">
        <v>2</v>
      </c>
      <c r="N322" s="4">
        <v>2</v>
      </c>
      <c r="O322" s="4">
        <v>33</v>
      </c>
      <c r="P322"/>
    </row>
    <row r="323" spans="1:16" ht="15">
      <c r="A323" s="6" t="s">
        <v>170</v>
      </c>
      <c r="B323" s="4">
        <v>1</v>
      </c>
      <c r="C323" s="4">
        <v>3</v>
      </c>
      <c r="D323" s="4">
        <v>3</v>
      </c>
      <c r="E323" s="4">
        <v>2</v>
      </c>
      <c r="F323" s="4">
        <v>2</v>
      </c>
      <c r="G323" s="4">
        <v>1</v>
      </c>
      <c r="H323" s="4">
        <v>2</v>
      </c>
      <c r="I323" s="4">
        <v>2</v>
      </c>
      <c r="J323" s="4">
        <v>1</v>
      </c>
      <c r="K323" s="4">
        <v>4</v>
      </c>
      <c r="L323" s="4">
        <v>2</v>
      </c>
      <c r="M323" s="4">
        <v>2</v>
      </c>
      <c r="N323" s="4">
        <v>2</v>
      </c>
      <c r="O323" s="4">
        <v>27</v>
      </c>
      <c r="P323"/>
    </row>
    <row r="324" spans="1:16" ht="15">
      <c r="A324" s="6" t="s">
        <v>159</v>
      </c>
      <c r="B324" s="4"/>
      <c r="C324" s="4"/>
      <c r="D324" s="4"/>
      <c r="E324" s="4">
        <v>1</v>
      </c>
      <c r="F324" s="4">
        <v>1</v>
      </c>
      <c r="G324" s="4"/>
      <c r="H324" s="4"/>
      <c r="I324" s="4"/>
      <c r="J324" s="4"/>
      <c r="K324" s="4"/>
      <c r="L324" s="4">
        <v>1</v>
      </c>
      <c r="M324" s="4"/>
      <c r="N324" s="4"/>
      <c r="O324" s="4">
        <v>3</v>
      </c>
      <c r="P324"/>
    </row>
    <row r="325" spans="1:16" ht="15">
      <c r="A325" s="6" t="s">
        <v>195</v>
      </c>
      <c r="B325" s="4"/>
      <c r="C325" s="4"/>
      <c r="D325" s="4">
        <v>1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>
        <v>1</v>
      </c>
      <c r="P325"/>
    </row>
    <row r="326" spans="1:16" ht="15">
      <c r="A326" s="6" t="s">
        <v>232</v>
      </c>
      <c r="B326" s="4"/>
      <c r="C326" s="4"/>
      <c r="D326" s="4"/>
      <c r="E326" s="4"/>
      <c r="F326" s="4"/>
      <c r="G326" s="4">
        <v>1</v>
      </c>
      <c r="H326" s="4"/>
      <c r="I326" s="4"/>
      <c r="J326" s="4"/>
      <c r="K326" s="4"/>
      <c r="L326" s="4"/>
      <c r="M326" s="4"/>
      <c r="N326" s="4"/>
      <c r="O326" s="4">
        <v>1</v>
      </c>
      <c r="P326"/>
    </row>
    <row r="327" spans="1:16" ht="15">
      <c r="A327" s="6" t="s">
        <v>263</v>
      </c>
      <c r="B327" s="4"/>
      <c r="C327" s="4"/>
      <c r="D327" s="4">
        <v>1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>
        <v>1</v>
      </c>
      <c r="P327"/>
    </row>
    <row r="328" spans="1:16" ht="15">
      <c r="A328" s="3" t="s">
        <v>6</v>
      </c>
      <c r="B328" s="4">
        <v>2</v>
      </c>
      <c r="C328" s="4">
        <v>1</v>
      </c>
      <c r="D328" s="4">
        <v>7</v>
      </c>
      <c r="E328" s="4">
        <v>7</v>
      </c>
      <c r="F328" s="4">
        <v>6</v>
      </c>
      <c r="G328" s="4">
        <v>1</v>
      </c>
      <c r="H328" s="4">
        <v>1</v>
      </c>
      <c r="I328" s="4">
        <v>3</v>
      </c>
      <c r="J328" s="4"/>
      <c r="K328" s="4">
        <v>2</v>
      </c>
      <c r="L328" s="4"/>
      <c r="M328" s="4"/>
      <c r="N328" s="4"/>
      <c r="O328" s="4">
        <v>30</v>
      </c>
      <c r="P328"/>
    </row>
    <row r="329" spans="1:16" ht="15">
      <c r="A329" s="6" t="s">
        <v>242</v>
      </c>
      <c r="B329" s="4"/>
      <c r="C329" s="4">
        <v>1</v>
      </c>
      <c r="D329" s="4">
        <v>3</v>
      </c>
      <c r="E329" s="4">
        <v>2</v>
      </c>
      <c r="F329" s="4">
        <v>2</v>
      </c>
      <c r="G329" s="4">
        <v>1</v>
      </c>
      <c r="H329" s="4"/>
      <c r="I329" s="4">
        <v>1</v>
      </c>
      <c r="J329" s="4"/>
      <c r="K329" s="4"/>
      <c r="L329" s="4"/>
      <c r="M329" s="4"/>
      <c r="N329" s="4"/>
      <c r="O329" s="4">
        <v>10</v>
      </c>
      <c r="P329"/>
    </row>
    <row r="330" spans="1:16" ht="15">
      <c r="A330" s="6" t="s">
        <v>13</v>
      </c>
      <c r="B330" s="4">
        <v>1</v>
      </c>
      <c r="C330" s="4"/>
      <c r="D330" s="4">
        <v>2</v>
      </c>
      <c r="E330" s="4">
        <v>1</v>
      </c>
      <c r="F330" s="4"/>
      <c r="G330" s="4"/>
      <c r="H330" s="4"/>
      <c r="I330" s="4">
        <v>1</v>
      </c>
      <c r="J330" s="4"/>
      <c r="K330" s="4">
        <v>1</v>
      </c>
      <c r="L330" s="4"/>
      <c r="M330" s="4"/>
      <c r="N330" s="4"/>
      <c r="O330" s="4">
        <v>6</v>
      </c>
      <c r="P330"/>
    </row>
    <row r="331" spans="1:16" ht="15">
      <c r="A331" s="6" t="s">
        <v>12</v>
      </c>
      <c r="B331" s="4"/>
      <c r="C331" s="4"/>
      <c r="D331" s="4">
        <v>1</v>
      </c>
      <c r="E331" s="4">
        <v>4</v>
      </c>
      <c r="F331" s="4"/>
      <c r="G331" s="4"/>
      <c r="H331" s="4"/>
      <c r="I331" s="4"/>
      <c r="J331" s="4"/>
      <c r="K331" s="4"/>
      <c r="L331" s="4"/>
      <c r="M331" s="4"/>
      <c r="N331" s="4"/>
      <c r="O331" s="4">
        <v>5</v>
      </c>
      <c r="P331"/>
    </row>
    <row r="332" spans="1:16" ht="15">
      <c r="A332" s="6" t="s">
        <v>297</v>
      </c>
      <c r="B332" s="4">
        <v>1</v>
      </c>
      <c r="C332" s="4"/>
      <c r="D332" s="4"/>
      <c r="E332" s="4"/>
      <c r="F332" s="4">
        <v>2</v>
      </c>
      <c r="G332" s="4"/>
      <c r="H332" s="4">
        <v>1</v>
      </c>
      <c r="I332" s="4"/>
      <c r="J332" s="4"/>
      <c r="K332" s="4">
        <v>1</v>
      </c>
      <c r="L332" s="4"/>
      <c r="M332" s="4"/>
      <c r="N332" s="4"/>
      <c r="O332" s="4">
        <v>5</v>
      </c>
      <c r="P332"/>
    </row>
    <row r="333" spans="1:16" ht="15">
      <c r="A333" s="6" t="s">
        <v>254</v>
      </c>
      <c r="B333" s="4"/>
      <c r="C333" s="4"/>
      <c r="D333" s="4">
        <v>1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>
        <v>1</v>
      </c>
      <c r="P333"/>
    </row>
    <row r="334" spans="1:16" ht="15">
      <c r="A334" s="6" t="s">
        <v>136</v>
      </c>
      <c r="B334" s="4"/>
      <c r="C334" s="4"/>
      <c r="D334" s="4"/>
      <c r="E334" s="4"/>
      <c r="F334" s="4">
        <v>1</v>
      </c>
      <c r="G334" s="4"/>
      <c r="H334" s="4"/>
      <c r="I334" s="4"/>
      <c r="J334" s="4"/>
      <c r="K334" s="4"/>
      <c r="L334" s="4"/>
      <c r="M334" s="4"/>
      <c r="N334" s="4"/>
      <c r="O334" s="4">
        <v>1</v>
      </c>
      <c r="P334"/>
    </row>
    <row r="335" spans="1:16" ht="15">
      <c r="A335" s="6" t="s">
        <v>60</v>
      </c>
      <c r="B335" s="4"/>
      <c r="C335" s="4"/>
      <c r="D335" s="4"/>
      <c r="E335" s="4"/>
      <c r="F335" s="4">
        <v>1</v>
      </c>
      <c r="G335" s="4"/>
      <c r="H335" s="4"/>
      <c r="I335" s="4"/>
      <c r="J335" s="4"/>
      <c r="K335" s="4"/>
      <c r="L335" s="4"/>
      <c r="M335" s="4"/>
      <c r="N335" s="4"/>
      <c r="O335" s="4">
        <v>1</v>
      </c>
      <c r="P335"/>
    </row>
    <row r="336" spans="1:16" ht="15">
      <c r="A336" s="6" t="s">
        <v>287</v>
      </c>
      <c r="B336" s="4"/>
      <c r="C336" s="4"/>
      <c r="D336" s="4"/>
      <c r="E336" s="4"/>
      <c r="F336" s="4"/>
      <c r="G336" s="4"/>
      <c r="H336" s="4"/>
      <c r="I336" s="4">
        <v>1</v>
      </c>
      <c r="J336" s="4"/>
      <c r="K336" s="4"/>
      <c r="L336" s="4"/>
      <c r="M336" s="4"/>
      <c r="N336" s="4"/>
      <c r="O336" s="4">
        <v>1</v>
      </c>
      <c r="P336"/>
    </row>
    <row r="337" spans="1:16" ht="15">
      <c r="A337" s="3" t="s">
        <v>48</v>
      </c>
      <c r="B337" s="4"/>
      <c r="C337" s="4">
        <v>3</v>
      </c>
      <c r="D337" s="4"/>
      <c r="E337" s="4">
        <v>4</v>
      </c>
      <c r="F337" s="4">
        <v>2</v>
      </c>
      <c r="G337" s="4">
        <v>1</v>
      </c>
      <c r="H337" s="4"/>
      <c r="I337" s="4">
        <v>1</v>
      </c>
      <c r="J337" s="4">
        <v>2</v>
      </c>
      <c r="K337" s="4">
        <v>3</v>
      </c>
      <c r="L337" s="4">
        <v>2</v>
      </c>
      <c r="M337" s="4">
        <v>9</v>
      </c>
      <c r="N337" s="4">
        <v>1</v>
      </c>
      <c r="O337" s="4">
        <v>28</v>
      </c>
      <c r="P337"/>
    </row>
    <row r="338" spans="1:16" ht="15">
      <c r="A338" s="6" t="s">
        <v>234</v>
      </c>
      <c r="B338" s="4"/>
      <c r="C338" s="4">
        <v>2</v>
      </c>
      <c r="D338" s="4"/>
      <c r="E338" s="4">
        <v>2</v>
      </c>
      <c r="F338" s="4">
        <v>1</v>
      </c>
      <c r="G338" s="4">
        <v>1</v>
      </c>
      <c r="H338" s="4"/>
      <c r="I338" s="4"/>
      <c r="J338" s="4">
        <v>1</v>
      </c>
      <c r="K338" s="4">
        <v>2</v>
      </c>
      <c r="L338" s="4">
        <v>2</v>
      </c>
      <c r="M338" s="4">
        <v>2</v>
      </c>
      <c r="N338" s="4">
        <v>1</v>
      </c>
      <c r="O338" s="4">
        <v>14</v>
      </c>
      <c r="P338"/>
    </row>
    <row r="339" spans="1:16" ht="15">
      <c r="A339" s="6" t="s">
        <v>159</v>
      </c>
      <c r="B339" s="4"/>
      <c r="C339" s="4">
        <v>1</v>
      </c>
      <c r="D339" s="4"/>
      <c r="E339" s="4"/>
      <c r="F339" s="4">
        <v>1</v>
      </c>
      <c r="G339" s="4"/>
      <c r="H339" s="4"/>
      <c r="I339" s="4">
        <v>1</v>
      </c>
      <c r="J339" s="4"/>
      <c r="K339" s="4"/>
      <c r="L339" s="4"/>
      <c r="M339" s="4">
        <v>6</v>
      </c>
      <c r="N339" s="4"/>
      <c r="O339" s="4">
        <v>9</v>
      </c>
      <c r="P339"/>
    </row>
    <row r="340" spans="1:16" ht="15">
      <c r="A340" s="6" t="s">
        <v>269</v>
      </c>
      <c r="B340" s="4"/>
      <c r="C340" s="4"/>
      <c r="D340" s="4"/>
      <c r="E340" s="4">
        <v>1</v>
      </c>
      <c r="F340" s="4"/>
      <c r="G340" s="4"/>
      <c r="H340" s="4"/>
      <c r="I340" s="4"/>
      <c r="J340" s="4"/>
      <c r="K340" s="4">
        <v>1</v>
      </c>
      <c r="L340" s="4"/>
      <c r="M340" s="4">
        <v>1</v>
      </c>
      <c r="N340" s="4"/>
      <c r="O340" s="4">
        <v>3</v>
      </c>
      <c r="P340"/>
    </row>
    <row r="341" spans="1:16" ht="15">
      <c r="A341" s="6" t="s">
        <v>291</v>
      </c>
      <c r="B341" s="4"/>
      <c r="C341" s="4"/>
      <c r="D341" s="4"/>
      <c r="E341" s="4"/>
      <c r="F341" s="4"/>
      <c r="G341" s="4"/>
      <c r="H341" s="4"/>
      <c r="I341" s="4"/>
      <c r="J341" s="4">
        <v>1</v>
      </c>
      <c r="K341" s="4"/>
      <c r="L341" s="4"/>
      <c r="M341" s="4"/>
      <c r="N341" s="4"/>
      <c r="O341" s="4">
        <v>1</v>
      </c>
      <c r="P341"/>
    </row>
    <row r="342" spans="1:16" ht="15">
      <c r="A342" s="6" t="s">
        <v>240</v>
      </c>
      <c r="B342" s="4"/>
      <c r="C342" s="4"/>
      <c r="D342" s="4"/>
      <c r="E342" s="4">
        <v>1</v>
      </c>
      <c r="F342" s="4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/>
    </row>
    <row r="343" spans="1:16" ht="15">
      <c r="A343" s="3" t="s">
        <v>7</v>
      </c>
      <c r="B343" s="4">
        <v>6</v>
      </c>
      <c r="C343" s="4">
        <v>3</v>
      </c>
      <c r="D343" s="4">
        <v>2</v>
      </c>
      <c r="E343" s="4">
        <v>3</v>
      </c>
      <c r="F343" s="4">
        <v>1</v>
      </c>
      <c r="G343" s="4">
        <v>1</v>
      </c>
      <c r="H343" s="4">
        <v>2</v>
      </c>
      <c r="I343" s="4"/>
      <c r="J343" s="4">
        <v>4</v>
      </c>
      <c r="K343" s="4">
        <v>2</v>
      </c>
      <c r="L343" s="4">
        <v>1</v>
      </c>
      <c r="M343" s="4"/>
      <c r="N343" s="4">
        <v>1</v>
      </c>
      <c r="O343" s="4">
        <v>26</v>
      </c>
      <c r="P343"/>
    </row>
    <row r="344" spans="1:16" ht="15">
      <c r="A344" s="6" t="s">
        <v>128</v>
      </c>
      <c r="B344" s="4">
        <v>5</v>
      </c>
      <c r="C344" s="4">
        <v>3</v>
      </c>
      <c r="D344" s="4">
        <v>2</v>
      </c>
      <c r="E344" s="4">
        <v>3</v>
      </c>
      <c r="F344" s="4">
        <v>1</v>
      </c>
      <c r="G344" s="4">
        <v>1</v>
      </c>
      <c r="H344" s="4">
        <v>2</v>
      </c>
      <c r="I344" s="4"/>
      <c r="J344" s="4">
        <v>4</v>
      </c>
      <c r="K344" s="4">
        <v>2</v>
      </c>
      <c r="L344" s="4">
        <v>1</v>
      </c>
      <c r="M344" s="4"/>
      <c r="N344" s="4">
        <v>1</v>
      </c>
      <c r="O344" s="4">
        <v>25</v>
      </c>
      <c r="P344"/>
    </row>
    <row r="345" spans="1:16" ht="15">
      <c r="A345" s="6" t="s">
        <v>297</v>
      </c>
      <c r="B345" s="4">
        <v>1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/>
    </row>
    <row r="346" spans="1:16" ht="15">
      <c r="A346" s="3" t="s">
        <v>42</v>
      </c>
      <c r="B346" s="4">
        <v>1</v>
      </c>
      <c r="C346" s="4"/>
      <c r="D346" s="4"/>
      <c r="E346" s="4"/>
      <c r="F346" s="4">
        <v>2</v>
      </c>
      <c r="G346" s="4"/>
      <c r="H346" s="4"/>
      <c r="I346" s="4">
        <v>1</v>
      </c>
      <c r="J346" s="4">
        <v>1</v>
      </c>
      <c r="K346" s="4">
        <v>7</v>
      </c>
      <c r="L346" s="4">
        <v>3</v>
      </c>
      <c r="M346" s="4">
        <v>1</v>
      </c>
      <c r="N346" s="4">
        <v>2</v>
      </c>
      <c r="O346" s="4">
        <v>18</v>
      </c>
      <c r="P346"/>
    </row>
    <row r="347" spans="1:16" ht="15">
      <c r="A347" s="6" t="s">
        <v>260</v>
      </c>
      <c r="B347" s="4"/>
      <c r="C347" s="4"/>
      <c r="D347" s="4"/>
      <c r="E347" s="4"/>
      <c r="F347" s="4">
        <v>1</v>
      </c>
      <c r="G347" s="4"/>
      <c r="H347" s="4"/>
      <c r="I347" s="4">
        <v>1</v>
      </c>
      <c r="J347" s="4">
        <v>1</v>
      </c>
      <c r="K347" s="4">
        <v>5</v>
      </c>
      <c r="L347" s="4">
        <v>1</v>
      </c>
      <c r="M347" s="4">
        <v>1</v>
      </c>
      <c r="N347" s="4"/>
      <c r="O347" s="4">
        <v>10</v>
      </c>
      <c r="P347"/>
    </row>
    <row r="348" spans="1:16" ht="15">
      <c r="A348" s="6" t="s">
        <v>170</v>
      </c>
      <c r="B348" s="4"/>
      <c r="C348" s="4"/>
      <c r="D348" s="4"/>
      <c r="E348" s="4"/>
      <c r="F348" s="4">
        <v>1</v>
      </c>
      <c r="G348" s="4"/>
      <c r="H348" s="4"/>
      <c r="I348" s="4"/>
      <c r="J348" s="4"/>
      <c r="K348" s="4">
        <v>1</v>
      </c>
      <c r="L348" s="4"/>
      <c r="M348" s="4"/>
      <c r="N348" s="4">
        <v>2</v>
      </c>
      <c r="O348" s="4">
        <v>4</v>
      </c>
      <c r="P348"/>
    </row>
    <row r="349" spans="1:16" ht="15">
      <c r="A349" s="6" t="s">
        <v>159</v>
      </c>
      <c r="B349" s="4">
        <v>1</v>
      </c>
      <c r="C349" s="4"/>
      <c r="D349" s="4"/>
      <c r="E349" s="4"/>
      <c r="F349" s="4"/>
      <c r="G349" s="4"/>
      <c r="H349" s="4"/>
      <c r="I349" s="4"/>
      <c r="J349" s="4"/>
      <c r="K349" s="4"/>
      <c r="L349" s="4">
        <v>2</v>
      </c>
      <c r="M349" s="4"/>
      <c r="N349" s="4"/>
      <c r="O349" s="4">
        <v>3</v>
      </c>
      <c r="P349"/>
    </row>
    <row r="350" spans="1:16" ht="15">
      <c r="A350" s="6" t="s">
        <v>13</v>
      </c>
      <c r="B350" s="4"/>
      <c r="C350" s="4"/>
      <c r="D350" s="4"/>
      <c r="E350" s="4"/>
      <c r="F350" s="4"/>
      <c r="G350" s="4"/>
      <c r="H350" s="4"/>
      <c r="I350" s="4"/>
      <c r="J350" s="4"/>
      <c r="K350" s="4">
        <v>1</v>
      </c>
      <c r="L350" s="4"/>
      <c r="M350" s="4"/>
      <c r="N350" s="4"/>
      <c r="O350" s="4">
        <v>1</v>
      </c>
      <c r="P350"/>
    </row>
    <row r="351" spans="1:16" ht="15">
      <c r="A351" s="3" t="s">
        <v>44</v>
      </c>
      <c r="B351" s="4">
        <v>2</v>
      </c>
      <c r="C351" s="4">
        <v>2</v>
      </c>
      <c r="D351" s="4">
        <v>2</v>
      </c>
      <c r="E351" s="4">
        <v>1</v>
      </c>
      <c r="F351" s="4"/>
      <c r="G351" s="4">
        <v>2</v>
      </c>
      <c r="H351" s="4"/>
      <c r="I351" s="4">
        <v>1</v>
      </c>
      <c r="J351" s="4"/>
      <c r="K351" s="4">
        <v>1</v>
      </c>
      <c r="L351" s="4"/>
      <c r="M351" s="4">
        <v>1</v>
      </c>
      <c r="N351" s="4"/>
      <c r="O351" s="4">
        <v>12</v>
      </c>
      <c r="P351"/>
    </row>
    <row r="352" spans="1:16" ht="15">
      <c r="A352" s="6" t="s">
        <v>170</v>
      </c>
      <c r="B352" s="4">
        <v>2</v>
      </c>
      <c r="C352" s="4">
        <v>2</v>
      </c>
      <c r="D352" s="4">
        <v>2</v>
      </c>
      <c r="E352" s="4">
        <v>1</v>
      </c>
      <c r="F352" s="4"/>
      <c r="G352" s="4">
        <v>2</v>
      </c>
      <c r="H352" s="4"/>
      <c r="I352" s="4">
        <v>1</v>
      </c>
      <c r="J352" s="4"/>
      <c r="K352" s="4">
        <v>1</v>
      </c>
      <c r="L352" s="4"/>
      <c r="M352" s="4"/>
      <c r="N352" s="4"/>
      <c r="O352" s="4">
        <v>11</v>
      </c>
      <c r="P352"/>
    </row>
    <row r="353" spans="1:16" ht="15">
      <c r="A353" s="6" t="s">
        <v>129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>
        <v>1</v>
      </c>
      <c r="N353" s="4"/>
      <c r="O353" s="4">
        <v>1</v>
      </c>
      <c r="P353"/>
    </row>
    <row r="354" spans="1:16" ht="15">
      <c r="A354" s="3" t="s">
        <v>50</v>
      </c>
      <c r="B354" s="4"/>
      <c r="C354" s="4"/>
      <c r="D354" s="4"/>
      <c r="E354" s="4">
        <v>1</v>
      </c>
      <c r="F354" s="4">
        <v>3</v>
      </c>
      <c r="G354" s="4">
        <v>3</v>
      </c>
      <c r="H354" s="4"/>
      <c r="I354" s="4"/>
      <c r="J354" s="4"/>
      <c r="K354" s="4"/>
      <c r="L354" s="4"/>
      <c r="M354" s="4">
        <v>1</v>
      </c>
      <c r="N354" s="4"/>
      <c r="O354" s="4">
        <v>8</v>
      </c>
      <c r="P354"/>
    </row>
    <row r="355" spans="1:16" ht="15">
      <c r="A355" s="6" t="s">
        <v>170</v>
      </c>
      <c r="B355" s="4"/>
      <c r="C355" s="4"/>
      <c r="D355" s="4"/>
      <c r="E355" s="4"/>
      <c r="F355" s="4">
        <v>3</v>
      </c>
      <c r="G355" s="4">
        <v>3</v>
      </c>
      <c r="H355" s="4"/>
      <c r="I355" s="4"/>
      <c r="J355" s="4"/>
      <c r="K355" s="4"/>
      <c r="L355" s="4"/>
      <c r="M355" s="4">
        <v>1</v>
      </c>
      <c r="N355" s="4"/>
      <c r="O355" s="4">
        <v>7</v>
      </c>
      <c r="P355"/>
    </row>
    <row r="356" spans="1:16" ht="15">
      <c r="A356" s="6" t="s">
        <v>267</v>
      </c>
      <c r="B356" s="4"/>
      <c r="C356" s="4"/>
      <c r="D356" s="4"/>
      <c r="E356" s="4">
        <v>1</v>
      </c>
      <c r="F356" s="4"/>
      <c r="G356" s="4"/>
      <c r="H356" s="4"/>
      <c r="I356" s="4"/>
      <c r="J356" s="4"/>
      <c r="K356" s="4"/>
      <c r="L356" s="4"/>
      <c r="M356" s="4"/>
      <c r="N356" s="4"/>
      <c r="O356" s="4">
        <v>1</v>
      </c>
      <c r="P356"/>
    </row>
    <row r="357" spans="1:16" ht="15">
      <c r="A357" s="3" t="s">
        <v>47</v>
      </c>
      <c r="B357" s="4"/>
      <c r="C357" s="4"/>
      <c r="D357" s="4">
        <v>1</v>
      </c>
      <c r="E357" s="4"/>
      <c r="F357" s="4"/>
      <c r="G357" s="4"/>
      <c r="H357" s="4"/>
      <c r="I357" s="4"/>
      <c r="J357" s="4"/>
      <c r="K357" s="4">
        <v>1</v>
      </c>
      <c r="L357" s="4">
        <v>2</v>
      </c>
      <c r="M357" s="4">
        <v>3</v>
      </c>
      <c r="N357" s="4"/>
      <c r="O357" s="4">
        <v>7</v>
      </c>
      <c r="P357"/>
    </row>
    <row r="358" spans="1:16" ht="15">
      <c r="A358" s="6" t="s">
        <v>297</v>
      </c>
      <c r="B358" s="4"/>
      <c r="C358" s="4"/>
      <c r="D358" s="4">
        <v>1</v>
      </c>
      <c r="E358" s="4"/>
      <c r="F358" s="4"/>
      <c r="G358" s="4"/>
      <c r="H358" s="4"/>
      <c r="I358" s="4"/>
      <c r="J358" s="4"/>
      <c r="K358" s="4">
        <v>1</v>
      </c>
      <c r="L358" s="4"/>
      <c r="M358" s="4">
        <v>1</v>
      </c>
      <c r="N358" s="4"/>
      <c r="O358" s="4">
        <v>3</v>
      </c>
      <c r="P358"/>
    </row>
    <row r="359" spans="1:16" ht="15">
      <c r="A359" s="6" t="s">
        <v>200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>
        <v>2</v>
      </c>
      <c r="M359" s="4"/>
      <c r="N359" s="4"/>
      <c r="O359" s="4">
        <v>2</v>
      </c>
      <c r="P359"/>
    </row>
    <row r="360" spans="1:16" ht="15">
      <c r="A360" s="6" t="s">
        <v>265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>
        <v>1</v>
      </c>
      <c r="N360" s="4"/>
      <c r="O360" s="4">
        <v>1</v>
      </c>
      <c r="P360"/>
    </row>
    <row r="361" spans="1:16" ht="15">
      <c r="A361" s="6" t="s">
        <v>201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>
        <v>1</v>
      </c>
      <c r="N361" s="4"/>
      <c r="O361" s="4">
        <v>1</v>
      </c>
      <c r="P361"/>
    </row>
    <row r="362" spans="1:16" ht="15">
      <c r="A362" s="3" t="s">
        <v>28</v>
      </c>
      <c r="B362" s="4">
        <v>1</v>
      </c>
      <c r="C362" s="4"/>
      <c r="D362" s="4">
        <v>1</v>
      </c>
      <c r="E362" s="4"/>
      <c r="F362" s="4"/>
      <c r="G362" s="4">
        <v>3</v>
      </c>
      <c r="H362" s="4"/>
      <c r="I362" s="4"/>
      <c r="J362" s="4"/>
      <c r="K362" s="4"/>
      <c r="L362" s="4">
        <v>1</v>
      </c>
      <c r="M362" s="4"/>
      <c r="N362" s="4">
        <v>1</v>
      </c>
      <c r="O362" s="4">
        <v>7</v>
      </c>
      <c r="P362"/>
    </row>
    <row r="363" spans="1:16" ht="15">
      <c r="A363" s="6" t="s">
        <v>297</v>
      </c>
      <c r="B363" s="4"/>
      <c r="C363" s="4"/>
      <c r="D363" s="4">
        <v>1</v>
      </c>
      <c r="E363" s="4"/>
      <c r="F363" s="4"/>
      <c r="G363" s="4">
        <v>2</v>
      </c>
      <c r="H363" s="4"/>
      <c r="I363" s="4"/>
      <c r="J363" s="4"/>
      <c r="K363" s="4"/>
      <c r="L363" s="4"/>
      <c r="M363" s="4"/>
      <c r="N363" s="4"/>
      <c r="O363" s="4">
        <v>3</v>
      </c>
      <c r="P363"/>
    </row>
    <row r="364" spans="1:16" ht="15">
      <c r="A364" s="6" t="s">
        <v>286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>
        <v>1</v>
      </c>
      <c r="M364" s="4"/>
      <c r="N364" s="4">
        <v>1</v>
      </c>
      <c r="O364" s="4">
        <v>2</v>
      </c>
      <c r="P364"/>
    </row>
    <row r="365" spans="1:16" ht="15">
      <c r="A365" s="6" t="s">
        <v>89</v>
      </c>
      <c r="B365" s="4"/>
      <c r="C365" s="4"/>
      <c r="D365" s="4"/>
      <c r="E365" s="4"/>
      <c r="F365" s="4"/>
      <c r="G365" s="4">
        <v>1</v>
      </c>
      <c r="H365" s="4"/>
      <c r="I365" s="4"/>
      <c r="J365" s="4"/>
      <c r="K365" s="4"/>
      <c r="L365" s="4"/>
      <c r="M365" s="4"/>
      <c r="N365" s="4"/>
      <c r="O365" s="4">
        <v>1</v>
      </c>
      <c r="P365"/>
    </row>
    <row r="366" spans="1:16" ht="15">
      <c r="A366" s="6" t="s">
        <v>90</v>
      </c>
      <c r="B366" s="4">
        <v>1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/>
    </row>
    <row r="367" spans="1:16" ht="15">
      <c r="A367" s="3" t="s">
        <v>54</v>
      </c>
      <c r="B367" s="4"/>
      <c r="C367" s="4"/>
      <c r="D367" s="4"/>
      <c r="E367" s="4"/>
      <c r="F367" s="4">
        <v>1</v>
      </c>
      <c r="G367" s="4">
        <v>5</v>
      </c>
      <c r="H367" s="4"/>
      <c r="I367" s="4"/>
      <c r="J367" s="4"/>
      <c r="K367" s="4"/>
      <c r="L367" s="4"/>
      <c r="M367" s="4"/>
      <c r="N367" s="4"/>
      <c r="O367" s="4">
        <v>6</v>
      </c>
      <c r="P367"/>
    </row>
    <row r="368" spans="1:16" ht="15">
      <c r="A368" s="6" t="s">
        <v>278</v>
      </c>
      <c r="B368" s="4"/>
      <c r="C368" s="4"/>
      <c r="D368" s="4"/>
      <c r="E368" s="4"/>
      <c r="F368" s="4"/>
      <c r="G368" s="4">
        <v>3</v>
      </c>
      <c r="H368" s="4"/>
      <c r="I368" s="4"/>
      <c r="J368" s="4"/>
      <c r="K368" s="4"/>
      <c r="L368" s="4"/>
      <c r="M368" s="4"/>
      <c r="N368" s="4"/>
      <c r="O368" s="4">
        <v>3</v>
      </c>
      <c r="P368"/>
    </row>
    <row r="369" spans="1:16" ht="15">
      <c r="A369" s="6" t="s">
        <v>275</v>
      </c>
      <c r="B369" s="4"/>
      <c r="C369" s="4"/>
      <c r="D369" s="4"/>
      <c r="E369" s="4"/>
      <c r="F369" s="4">
        <v>1</v>
      </c>
      <c r="G369" s="4">
        <v>2</v>
      </c>
      <c r="H369" s="4"/>
      <c r="I369" s="4"/>
      <c r="J369" s="4"/>
      <c r="K369" s="4"/>
      <c r="L369" s="4"/>
      <c r="M369" s="4"/>
      <c r="N369" s="4"/>
      <c r="O369" s="4">
        <v>3</v>
      </c>
      <c r="P369"/>
    </row>
    <row r="370" spans="1:16" ht="15">
      <c r="A370" s="3" t="s">
        <v>31</v>
      </c>
      <c r="B370" s="4"/>
      <c r="C370" s="4"/>
      <c r="D370" s="4"/>
      <c r="E370" s="4">
        <v>1</v>
      </c>
      <c r="F370" s="4"/>
      <c r="G370" s="4"/>
      <c r="H370" s="4"/>
      <c r="I370" s="4"/>
      <c r="J370" s="4"/>
      <c r="K370" s="4"/>
      <c r="L370" s="4">
        <v>1</v>
      </c>
      <c r="M370" s="4">
        <v>2</v>
      </c>
      <c r="N370" s="4">
        <v>2</v>
      </c>
      <c r="O370" s="4">
        <v>6</v>
      </c>
      <c r="P370"/>
    </row>
    <row r="371" spans="1:16" ht="15">
      <c r="A371" s="6" t="s">
        <v>140</v>
      </c>
      <c r="B371" s="4"/>
      <c r="C371" s="4"/>
      <c r="D371" s="4"/>
      <c r="E371" s="4">
        <v>1</v>
      </c>
      <c r="F371" s="4"/>
      <c r="G371" s="4"/>
      <c r="H371" s="4"/>
      <c r="I371" s="4"/>
      <c r="J371" s="4"/>
      <c r="K371" s="4"/>
      <c r="L371" s="4"/>
      <c r="M371" s="4">
        <v>1</v>
      </c>
      <c r="N371" s="4">
        <v>1</v>
      </c>
      <c r="O371" s="4">
        <v>3</v>
      </c>
      <c r="P371"/>
    </row>
    <row r="372" spans="1:16" ht="15">
      <c r="A372" s="6" t="s">
        <v>86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>
        <v>1</v>
      </c>
      <c r="M372" s="4">
        <v>1</v>
      </c>
      <c r="N372" s="4"/>
      <c r="O372" s="4">
        <v>2</v>
      </c>
      <c r="P372"/>
    </row>
    <row r="373" spans="1:16" ht="15">
      <c r="A373" s="6" t="s">
        <v>73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>
        <v>1</v>
      </c>
      <c r="O373" s="4">
        <v>1</v>
      </c>
      <c r="P373"/>
    </row>
    <row r="374" spans="1:16" ht="15">
      <c r="A374" s="3" t="s">
        <v>46</v>
      </c>
      <c r="B374" s="4"/>
      <c r="C374" s="4"/>
      <c r="D374" s="4"/>
      <c r="E374" s="4"/>
      <c r="F374" s="4"/>
      <c r="G374" s="4">
        <v>3</v>
      </c>
      <c r="H374" s="4">
        <v>1</v>
      </c>
      <c r="I374" s="4">
        <v>1</v>
      </c>
      <c r="J374" s="4"/>
      <c r="K374" s="4"/>
      <c r="L374" s="4">
        <v>1</v>
      </c>
      <c r="M374" s="4"/>
      <c r="N374" s="4"/>
      <c r="O374" s="4">
        <v>6</v>
      </c>
      <c r="P374"/>
    </row>
    <row r="375" spans="1:16" ht="15">
      <c r="A375" s="6" t="s">
        <v>191</v>
      </c>
      <c r="B375" s="4"/>
      <c r="C375" s="4"/>
      <c r="D375" s="4"/>
      <c r="E375" s="4"/>
      <c r="F375" s="4"/>
      <c r="G375" s="4">
        <v>3</v>
      </c>
      <c r="H375" s="4">
        <v>1</v>
      </c>
      <c r="I375" s="4">
        <v>1</v>
      </c>
      <c r="J375" s="4"/>
      <c r="K375" s="4"/>
      <c r="L375" s="4"/>
      <c r="M375" s="4"/>
      <c r="N375" s="4"/>
      <c r="O375" s="4">
        <v>5</v>
      </c>
      <c r="P375"/>
    </row>
    <row r="376" spans="1:16" ht="15">
      <c r="A376" s="6" t="s">
        <v>297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>
        <v>1</v>
      </c>
      <c r="M376" s="4"/>
      <c r="N376" s="4"/>
      <c r="O376" s="4">
        <v>1</v>
      </c>
      <c r="P376"/>
    </row>
    <row r="377" spans="1:16" ht="15">
      <c r="A377" s="3" t="s">
        <v>45</v>
      </c>
      <c r="B377" s="4">
        <v>2</v>
      </c>
      <c r="C377" s="4"/>
      <c r="D377" s="4">
        <v>1</v>
      </c>
      <c r="E377" s="4">
        <v>1</v>
      </c>
      <c r="F377" s="4"/>
      <c r="G377" s="4"/>
      <c r="H377" s="4"/>
      <c r="I377" s="4"/>
      <c r="J377" s="4"/>
      <c r="K377" s="4"/>
      <c r="L377" s="4">
        <v>2</v>
      </c>
      <c r="M377" s="4"/>
      <c r="N377" s="4"/>
      <c r="O377" s="4">
        <v>6</v>
      </c>
      <c r="P377"/>
    </row>
    <row r="378" spans="1:16" ht="15">
      <c r="A378" s="6" t="s">
        <v>170</v>
      </c>
      <c r="B378" s="4">
        <v>2</v>
      </c>
      <c r="C378" s="4"/>
      <c r="D378" s="4">
        <v>1</v>
      </c>
      <c r="E378" s="4">
        <v>1</v>
      </c>
      <c r="F378" s="4"/>
      <c r="G378" s="4"/>
      <c r="H378" s="4"/>
      <c r="I378" s="4"/>
      <c r="J378" s="4"/>
      <c r="K378" s="4"/>
      <c r="L378" s="4">
        <v>1</v>
      </c>
      <c r="M378" s="4"/>
      <c r="N378" s="4"/>
      <c r="O378" s="4">
        <v>5</v>
      </c>
      <c r="P378"/>
    </row>
    <row r="379" spans="1:16" ht="15">
      <c r="A379" s="6" t="s">
        <v>159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>
        <v>1</v>
      </c>
      <c r="M379" s="4"/>
      <c r="N379" s="4"/>
      <c r="O379" s="4">
        <v>1</v>
      </c>
      <c r="P379"/>
    </row>
    <row r="380" spans="1:16" ht="15">
      <c r="A380" s="3" t="s">
        <v>33</v>
      </c>
      <c r="B380" s="4">
        <v>1</v>
      </c>
      <c r="C380" s="4">
        <v>1</v>
      </c>
      <c r="D380" s="4"/>
      <c r="E380" s="4"/>
      <c r="F380" s="4"/>
      <c r="G380" s="4"/>
      <c r="H380" s="4"/>
      <c r="I380" s="4"/>
      <c r="J380" s="4"/>
      <c r="K380" s="4">
        <v>2</v>
      </c>
      <c r="L380" s="4">
        <v>1</v>
      </c>
      <c r="M380" s="4"/>
      <c r="N380" s="4"/>
      <c r="O380" s="4">
        <v>5</v>
      </c>
      <c r="P380"/>
    </row>
    <row r="381" spans="1:16" ht="15">
      <c r="A381" s="6" t="s">
        <v>55</v>
      </c>
      <c r="B381" s="4"/>
      <c r="C381" s="4">
        <v>1</v>
      </c>
      <c r="D381" s="4"/>
      <c r="E381" s="4"/>
      <c r="F381" s="4"/>
      <c r="G381" s="4"/>
      <c r="H381" s="4"/>
      <c r="I381" s="4"/>
      <c r="J381" s="4"/>
      <c r="K381" s="4">
        <v>1</v>
      </c>
      <c r="L381" s="4">
        <v>1</v>
      </c>
      <c r="M381" s="4"/>
      <c r="N381" s="4"/>
      <c r="O381" s="4">
        <v>3</v>
      </c>
      <c r="P381"/>
    </row>
    <row r="382" spans="1:16" ht="15">
      <c r="A382" s="6" t="s">
        <v>72</v>
      </c>
      <c r="B382" s="4">
        <v>1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>
        <v>1</v>
      </c>
      <c r="P382"/>
    </row>
    <row r="383" spans="1:16" ht="15">
      <c r="A383" s="6" t="s">
        <v>288</v>
      </c>
      <c r="B383" s="4"/>
      <c r="C383" s="4"/>
      <c r="D383" s="4"/>
      <c r="E383" s="4"/>
      <c r="F383" s="4"/>
      <c r="G383" s="4"/>
      <c r="H383" s="4"/>
      <c r="I383" s="4"/>
      <c r="J383" s="4"/>
      <c r="K383" s="4">
        <v>1</v>
      </c>
      <c r="L383" s="4"/>
      <c r="M383" s="4"/>
      <c r="N383" s="4"/>
      <c r="O383" s="4">
        <v>1</v>
      </c>
      <c r="P383"/>
    </row>
    <row r="384" spans="1:16" ht="15">
      <c r="A384" s="3" t="s">
        <v>53</v>
      </c>
      <c r="B384" s="4"/>
      <c r="C384" s="4"/>
      <c r="D384" s="4"/>
      <c r="E384" s="4"/>
      <c r="F384" s="4">
        <v>2</v>
      </c>
      <c r="G384" s="4"/>
      <c r="H384" s="4"/>
      <c r="I384" s="4">
        <v>1</v>
      </c>
      <c r="J384" s="4"/>
      <c r="K384" s="4"/>
      <c r="L384" s="4"/>
      <c r="M384" s="4"/>
      <c r="N384" s="4"/>
      <c r="O384" s="4">
        <v>3</v>
      </c>
      <c r="P384"/>
    </row>
    <row r="385" spans="1:16" ht="15">
      <c r="A385" s="6" t="s">
        <v>288</v>
      </c>
      <c r="B385" s="4"/>
      <c r="C385" s="4"/>
      <c r="D385" s="4"/>
      <c r="E385" s="4"/>
      <c r="F385" s="4"/>
      <c r="G385" s="4"/>
      <c r="H385" s="4"/>
      <c r="I385" s="4">
        <v>1</v>
      </c>
      <c r="J385" s="4"/>
      <c r="K385" s="4"/>
      <c r="L385" s="4"/>
      <c r="M385" s="4"/>
      <c r="N385" s="4"/>
      <c r="O385" s="4">
        <v>1</v>
      </c>
      <c r="P385"/>
    </row>
    <row r="386" spans="1:16" ht="15">
      <c r="A386" s="6" t="s">
        <v>273</v>
      </c>
      <c r="B386" s="4"/>
      <c r="C386" s="4"/>
      <c r="D386" s="4"/>
      <c r="E386" s="4"/>
      <c r="F386" s="4">
        <v>1</v>
      </c>
      <c r="G386" s="4"/>
      <c r="H386" s="4"/>
      <c r="I386" s="4"/>
      <c r="J386" s="4"/>
      <c r="K386" s="4"/>
      <c r="L386" s="4"/>
      <c r="M386" s="4"/>
      <c r="N386" s="4"/>
      <c r="O386" s="4">
        <v>1</v>
      </c>
      <c r="P386"/>
    </row>
    <row r="387" spans="1:16" ht="15">
      <c r="A387" s="6" t="s">
        <v>159</v>
      </c>
      <c r="B387" s="4"/>
      <c r="C387" s="4"/>
      <c r="D387" s="4"/>
      <c r="E387" s="4"/>
      <c r="F387" s="4">
        <v>1</v>
      </c>
      <c r="G387" s="4"/>
      <c r="H387" s="4"/>
      <c r="I387" s="4"/>
      <c r="J387" s="4"/>
      <c r="K387" s="4"/>
      <c r="L387" s="4"/>
      <c r="M387" s="4"/>
      <c r="N387" s="4"/>
      <c r="O387" s="4">
        <v>1</v>
      </c>
      <c r="P387"/>
    </row>
    <row r="388" spans="1:16" ht="15">
      <c r="A388" s="3" t="s">
        <v>38</v>
      </c>
      <c r="B388" s="4"/>
      <c r="C388" s="4">
        <v>1</v>
      </c>
      <c r="D388" s="4"/>
      <c r="E388" s="4"/>
      <c r="F388" s="4"/>
      <c r="G388" s="4"/>
      <c r="H388" s="4"/>
      <c r="I388" s="4"/>
      <c r="J388" s="4">
        <v>1</v>
      </c>
      <c r="K388" s="4">
        <v>1</v>
      </c>
      <c r="L388" s="4"/>
      <c r="M388" s="4"/>
      <c r="N388" s="4"/>
      <c r="O388" s="4">
        <v>3</v>
      </c>
      <c r="P388"/>
    </row>
    <row r="389" spans="1:16" ht="15">
      <c r="A389" s="6" t="s">
        <v>150</v>
      </c>
      <c r="B389" s="4"/>
      <c r="C389" s="4">
        <v>1</v>
      </c>
      <c r="D389" s="4"/>
      <c r="E389" s="4"/>
      <c r="F389" s="4"/>
      <c r="G389" s="4"/>
      <c r="H389" s="4"/>
      <c r="I389" s="4"/>
      <c r="J389" s="4">
        <v>1</v>
      </c>
      <c r="K389" s="4"/>
      <c r="L389" s="4"/>
      <c r="M389" s="4"/>
      <c r="N389" s="4"/>
      <c r="O389" s="4">
        <v>2</v>
      </c>
      <c r="P389"/>
    </row>
    <row r="390" spans="1:16" ht="15">
      <c r="A390" s="6" t="s">
        <v>190</v>
      </c>
      <c r="B390" s="4"/>
      <c r="C390" s="4"/>
      <c r="D390" s="4"/>
      <c r="E390" s="4"/>
      <c r="F390" s="4"/>
      <c r="G390" s="4"/>
      <c r="H390" s="4"/>
      <c r="I390" s="4"/>
      <c r="J390" s="4"/>
      <c r="K390" s="4">
        <v>1</v>
      </c>
      <c r="L390" s="4"/>
      <c r="M390" s="4"/>
      <c r="N390" s="4"/>
      <c r="O390" s="4">
        <v>1</v>
      </c>
      <c r="P390"/>
    </row>
    <row r="391" spans="1:16" ht="15">
      <c r="A391" s="3" t="s">
        <v>16</v>
      </c>
      <c r="B391" s="4"/>
      <c r="C391" s="4"/>
      <c r="D391" s="4"/>
      <c r="E391" s="4"/>
      <c r="F391" s="4">
        <v>1</v>
      </c>
      <c r="G391" s="4"/>
      <c r="H391" s="4"/>
      <c r="I391" s="4"/>
      <c r="J391" s="4"/>
      <c r="K391" s="4"/>
      <c r="L391" s="4"/>
      <c r="M391" s="4"/>
      <c r="N391" s="4">
        <v>1</v>
      </c>
      <c r="O391" s="4">
        <v>2</v>
      </c>
      <c r="P391"/>
    </row>
    <row r="392" spans="1:16" ht="15">
      <c r="A392" s="6" t="s">
        <v>295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>
        <v>1</v>
      </c>
      <c r="O392" s="4">
        <v>1</v>
      </c>
      <c r="P392"/>
    </row>
    <row r="393" spans="1:16" ht="15">
      <c r="A393" s="6" t="s">
        <v>230</v>
      </c>
      <c r="B393" s="4"/>
      <c r="C393" s="4"/>
      <c r="D393" s="4"/>
      <c r="E393" s="4"/>
      <c r="F393" s="4">
        <v>1</v>
      </c>
      <c r="G393" s="4"/>
      <c r="H393" s="4"/>
      <c r="I393" s="4"/>
      <c r="J393" s="4"/>
      <c r="K393" s="4"/>
      <c r="L393" s="4"/>
      <c r="M393" s="4"/>
      <c r="N393" s="4"/>
      <c r="O393" s="4">
        <v>1</v>
      </c>
      <c r="P393"/>
    </row>
    <row r="394" spans="1:16" ht="15">
      <c r="A394" s="3" t="s">
        <v>0</v>
      </c>
      <c r="B394" s="4"/>
      <c r="C394" s="4"/>
      <c r="D394" s="4"/>
      <c r="E394" s="4"/>
      <c r="F394" s="4"/>
      <c r="G394" s="4">
        <v>1</v>
      </c>
      <c r="H394" s="4"/>
      <c r="I394" s="4"/>
      <c r="J394" s="4"/>
      <c r="K394" s="4"/>
      <c r="L394" s="4"/>
      <c r="M394" s="4"/>
      <c r="N394" s="4"/>
      <c r="O394" s="4">
        <v>1</v>
      </c>
      <c r="P394"/>
    </row>
    <row r="395" spans="1:16" ht="15">
      <c r="A395" s="6" t="s">
        <v>280</v>
      </c>
      <c r="B395" s="4"/>
      <c r="C395" s="4"/>
      <c r="D395" s="4"/>
      <c r="E395" s="4"/>
      <c r="F395" s="4"/>
      <c r="G395" s="4">
        <v>1</v>
      </c>
      <c r="H395" s="4"/>
      <c r="I395" s="4"/>
      <c r="J395" s="4"/>
      <c r="K395" s="4"/>
      <c r="L395" s="4"/>
      <c r="M395" s="4"/>
      <c r="N395" s="4"/>
      <c r="O395" s="4">
        <v>1</v>
      </c>
      <c r="P395"/>
    </row>
    <row r="396" spans="1:16" ht="15">
      <c r="A396" s="3" t="s">
        <v>34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>
        <v>1</v>
      </c>
      <c r="N396" s="4"/>
      <c r="O396" s="4">
        <v>1</v>
      </c>
      <c r="P396"/>
    </row>
    <row r="397" spans="1:16" ht="15">
      <c r="A397" s="6" t="s">
        <v>294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>
        <v>1</v>
      </c>
      <c r="N397" s="4"/>
      <c r="O397" s="4">
        <v>1</v>
      </c>
      <c r="P397"/>
    </row>
    <row r="398" spans="1:16" ht="15">
      <c r="A398" s="3" t="s">
        <v>49</v>
      </c>
      <c r="B398" s="4"/>
      <c r="C398" s="4"/>
      <c r="D398" s="4">
        <v>1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>
        <v>1</v>
      </c>
      <c r="P398"/>
    </row>
    <row r="399" spans="1:16" ht="15">
      <c r="A399" s="6" t="s">
        <v>297</v>
      </c>
      <c r="B399" s="4"/>
      <c r="C399" s="4"/>
      <c r="D399" s="4">
        <v>1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>
        <v>1</v>
      </c>
      <c r="P399"/>
    </row>
    <row r="400" spans="1:16" ht="15">
      <c r="A400" s="3" t="s">
        <v>51</v>
      </c>
      <c r="B400" s="4"/>
      <c r="C400" s="4">
        <v>1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>
        <v>1</v>
      </c>
      <c r="P400"/>
    </row>
    <row r="401" spans="1:16" ht="15">
      <c r="A401" s="6" t="s">
        <v>159</v>
      </c>
      <c r="B401" s="4"/>
      <c r="C401" s="4">
        <v>1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>
        <v>1</v>
      </c>
      <c r="P401"/>
    </row>
    <row r="402" spans="1:16" ht="15">
      <c r="A402" s="3" t="s">
        <v>298</v>
      </c>
      <c r="B402" s="4">
        <v>87120</v>
      </c>
      <c r="C402" s="4">
        <v>96829</v>
      </c>
      <c r="D402" s="4">
        <v>78046</v>
      </c>
      <c r="E402" s="4">
        <v>83868</v>
      </c>
      <c r="F402" s="4">
        <v>91936</v>
      </c>
      <c r="G402" s="4">
        <v>105736</v>
      </c>
      <c r="H402" s="4">
        <v>78161</v>
      </c>
      <c r="I402" s="4">
        <v>104510</v>
      </c>
      <c r="J402" s="4">
        <v>105398</v>
      </c>
      <c r="K402" s="4">
        <v>100570</v>
      </c>
      <c r="L402" s="4">
        <v>110686</v>
      </c>
      <c r="M402" s="4">
        <v>106495</v>
      </c>
      <c r="N402" s="4">
        <v>105721</v>
      </c>
      <c r="O402" s="4">
        <v>1255076</v>
      </c>
      <c r="P402" t="s">
        <v>366</v>
      </c>
    </row>
    <row r="403" spans="1:16" ht="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 t="s">
        <v>364</v>
      </c>
      <c r="O403">
        <v>544166</v>
      </c>
      <c r="P403">
        <f>O403*0.4</f>
        <v>217666.40000000002</v>
      </c>
    </row>
    <row r="404" spans="1:16" ht="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 t="s">
        <v>365</v>
      </c>
      <c r="O404">
        <f>(O403*100)/GETPIVOTDATA("Agent",$A$3)</f>
        <v>43.357215021241743</v>
      </c>
      <c r="P404">
        <f>(P403*100)/GETPIVOTDATA("Agent",$A$3)</f>
        <v>17.342886008496698</v>
      </c>
    </row>
    <row r="405" spans="1:16" ht="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ht="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ht="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ht="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ht="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ht="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ht="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ht="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ht="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ht="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ht="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ht="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ht="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ht="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ht="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ht="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ht="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ht="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ht="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ht="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ht="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ht="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ht="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ht="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ht="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ht="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ht="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ht="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ht="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ht="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ht="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ht="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ht="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ht="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ht="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ht="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ht="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ht="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ht="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ht="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ht="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ht="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ht="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ht="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ht="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ht="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ht="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ht="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ht="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ht="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ht="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ht="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ht="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ht="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ht="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ht="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ht="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ht="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ht="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ht="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ht="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ht="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ht="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ht="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ht="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ht="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ht="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ht="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ht="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ht="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ht="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ht="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ht="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ht="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ht="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ht="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ht="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ht="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ht="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ht="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ht="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ht="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ht="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ht="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ht="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ht="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ht="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ht="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ht="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ht="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ht="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ht="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ht="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ht="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ht="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ht="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ht="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ht="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ht="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ht="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ht="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ht="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ht="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ht="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ht="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ht="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ht="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ht="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ht="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ht="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ht="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ht="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ht="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ht="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ht="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ht="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ht="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ht="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ht="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ht="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ht="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ht="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ht="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ht="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ht="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ht="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ht="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ht="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ht="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ht="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ht="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ht="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ht="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ht="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ht="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ht="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ht="1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ht="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ht="1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ht="1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ht="1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ht="1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ht="1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ht="1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ht="1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ht="1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ht="1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ht="1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ht="1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ht="1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ht="1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ht="1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</vt:lpstr>
      <vt:lpstr>Sheet1</vt:lpstr>
      <vt:lpstr>Sheet2</vt:lpstr>
      <vt:lpstr>Sheet2 (2)</vt:lpstr>
      <vt:lpstr>Activity type-Breakdown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Anutida.Wattananorasate</dc:creator>
  <cp:lastModifiedBy>Pongsathon.Thubtimthai</cp:lastModifiedBy>
  <dcterms:created xsi:type="dcterms:W3CDTF">2017-11-27T04:00:20Z</dcterms:created>
  <dcterms:modified xsi:type="dcterms:W3CDTF">2017-12-15T10:47:08Z</dcterms:modified>
</cp:coreProperties>
</file>