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Q:\mynd\RCM\RCG_BA\SamplingPlans\SmallPelagics\ref\"/>
    </mc:Choice>
  </mc:AlternateContent>
  <bookViews>
    <workbookView xWindow="0" yWindow="0" windowWidth="28800" windowHeight="14100" tabRatio="603"/>
  </bookViews>
  <sheets>
    <sheet name="2017Table 4.2.2" sheetId="30" r:id="rId1"/>
    <sheet name="2017Catch and Sample data" sheetId="31" r:id="rId2"/>
  </sheets>
  <definedNames>
    <definedName name="_xlnm.Print_Area" localSheetId="0">'2017Table 4.2.2'!$A$1:$H$313</definedName>
  </definedNames>
  <calcPr calcId="162913"/>
</workbook>
</file>

<file path=xl/calcChain.xml><?xml version="1.0" encoding="utf-8"?>
<calcChain xmlns="http://schemas.openxmlformats.org/spreadsheetml/2006/main">
  <c r="D262" i="30" l="1"/>
  <c r="E234" i="30"/>
  <c r="F234" i="30"/>
  <c r="G234" i="30"/>
  <c r="E235" i="30"/>
  <c r="F235" i="30"/>
  <c r="G235" i="30"/>
  <c r="E236" i="30"/>
  <c r="F236" i="30"/>
  <c r="G236" i="30"/>
  <c r="E237" i="30"/>
  <c r="F237" i="30"/>
  <c r="G237" i="30"/>
  <c r="D237" i="30"/>
  <c r="D236" i="30"/>
  <c r="D235" i="30"/>
  <c r="D234" i="30"/>
  <c r="E187" i="30"/>
  <c r="F187" i="30"/>
  <c r="G187" i="30"/>
  <c r="E188" i="30"/>
  <c r="F188" i="30"/>
  <c r="G188" i="30"/>
  <c r="E189" i="30"/>
  <c r="F189" i="30"/>
  <c r="G189" i="30"/>
  <c r="D189" i="30"/>
  <c r="D188" i="30"/>
  <c r="D187" i="30"/>
  <c r="E186" i="30"/>
  <c r="F186" i="30"/>
  <c r="G186" i="30"/>
  <c r="D186" i="30"/>
  <c r="D134" i="30"/>
  <c r="E134" i="30"/>
  <c r="F134" i="30"/>
  <c r="G134" i="30"/>
  <c r="D135" i="30"/>
  <c r="E135" i="30"/>
  <c r="F135" i="30"/>
  <c r="G135" i="30"/>
  <c r="D136" i="30"/>
  <c r="E136" i="30"/>
  <c r="F136" i="30"/>
  <c r="G136" i="30"/>
  <c r="D137" i="30"/>
  <c r="E137" i="30"/>
  <c r="F137" i="30"/>
  <c r="G137" i="30"/>
  <c r="E133" i="30"/>
  <c r="F133" i="30"/>
  <c r="G133" i="30"/>
  <c r="D133" i="30"/>
  <c r="D95" i="30"/>
  <c r="E42" i="30"/>
  <c r="F42" i="30"/>
  <c r="G42" i="30"/>
  <c r="E43" i="30"/>
  <c r="F43" i="30"/>
  <c r="G43" i="30"/>
  <c r="E44" i="30"/>
  <c r="F44" i="30"/>
  <c r="G44" i="30"/>
  <c r="E45" i="30"/>
  <c r="F45" i="30"/>
  <c r="G45" i="30"/>
  <c r="E46" i="30"/>
  <c r="F46" i="30"/>
  <c r="G46" i="30"/>
  <c r="D43" i="30"/>
  <c r="D44" i="30"/>
  <c r="D45" i="30"/>
  <c r="D46" i="30"/>
  <c r="D42" i="30"/>
  <c r="G266" i="30"/>
  <c r="F266" i="30"/>
  <c r="E266" i="30"/>
  <c r="D266" i="30"/>
  <c r="G265" i="30"/>
  <c r="F265" i="30"/>
  <c r="E265" i="30"/>
  <c r="D265" i="30"/>
  <c r="G264" i="30"/>
  <c r="F264" i="30"/>
  <c r="E264" i="30"/>
  <c r="D264" i="30"/>
  <c r="G263" i="30"/>
  <c r="F263" i="30"/>
  <c r="E263" i="30"/>
  <c r="D263" i="30"/>
  <c r="G262" i="30"/>
  <c r="F262" i="30"/>
  <c r="E262" i="30"/>
  <c r="G98" i="30"/>
  <c r="F98" i="30"/>
  <c r="E98" i="30"/>
  <c r="D98" i="30"/>
  <c r="G97" i="30"/>
  <c r="F97" i="30"/>
  <c r="E97" i="30"/>
  <c r="D97" i="30"/>
  <c r="G96" i="30"/>
  <c r="F96" i="30"/>
  <c r="E96" i="30"/>
  <c r="D96" i="30"/>
  <c r="G95" i="30"/>
  <c r="G99" i="30" s="1"/>
  <c r="F95" i="30"/>
  <c r="E95" i="30"/>
  <c r="G238" i="30" l="1"/>
  <c r="D238" i="30"/>
  <c r="E238" i="30"/>
  <c r="F238" i="30"/>
  <c r="G190" i="30"/>
  <c r="F190" i="30"/>
  <c r="E190" i="30"/>
  <c r="E270" i="30"/>
  <c r="F272" i="30"/>
  <c r="G269" i="30"/>
  <c r="G272" i="30"/>
  <c r="G270" i="30"/>
  <c r="E272" i="30"/>
  <c r="F271" i="30"/>
  <c r="E271" i="30"/>
  <c r="G271" i="30"/>
  <c r="F270" i="30"/>
  <c r="D271" i="30"/>
  <c r="D190" i="30"/>
  <c r="D272" i="30"/>
  <c r="D269" i="30"/>
  <c r="E99" i="30"/>
  <c r="F99" i="30"/>
  <c r="D270" i="30"/>
  <c r="D99" i="30"/>
  <c r="E269" i="30"/>
  <c r="F269" i="30"/>
  <c r="F273" i="30" l="1"/>
  <c r="D273" i="30"/>
  <c r="E273" i="30"/>
  <c r="G273" i="30"/>
</calcChain>
</file>

<file path=xl/sharedStrings.xml><?xml version="1.0" encoding="utf-8"?>
<sst xmlns="http://schemas.openxmlformats.org/spreadsheetml/2006/main" count="248" uniqueCount="56">
  <si>
    <t>Country</t>
  </si>
  <si>
    <t>Quarter</t>
  </si>
  <si>
    <t>Number of</t>
  </si>
  <si>
    <t>in tons</t>
  </si>
  <si>
    <t>samples</t>
  </si>
  <si>
    <t>fish meas.</t>
  </si>
  <si>
    <t>fish aged</t>
  </si>
  <si>
    <t>Total</t>
  </si>
  <si>
    <t>Germany</t>
  </si>
  <si>
    <t>Sweden</t>
  </si>
  <si>
    <t>Latvia</t>
  </si>
  <si>
    <t>Lithuania</t>
  </si>
  <si>
    <t>Russia</t>
  </si>
  <si>
    <t>Finland</t>
  </si>
  <si>
    <t>Estonia</t>
  </si>
  <si>
    <t>Denmark</t>
  </si>
  <si>
    <t>Poland</t>
  </si>
  <si>
    <t>25-32</t>
  </si>
  <si>
    <t>(excl. 28.1 &amp; 30-31)</t>
  </si>
  <si>
    <t>5/6</t>
  </si>
  <si>
    <t>4/6</t>
  </si>
  <si>
    <t>3/6</t>
  </si>
  <si>
    <t>2/6</t>
  </si>
  <si>
    <t>1/6</t>
  </si>
  <si>
    <t>6/6</t>
  </si>
  <si>
    <t>Catches</t>
  </si>
  <si>
    <t>fish meas,</t>
  </si>
  <si>
    <t>SD</t>
  </si>
  <si>
    <t>Row Labels</t>
  </si>
  <si>
    <t>Sum of No. of Length Samples</t>
  </si>
  <si>
    <t>Sum of No. of Length Measured</t>
  </si>
  <si>
    <t>Sum of No. Age Readings</t>
  </si>
  <si>
    <t>(blank)</t>
  </si>
  <si>
    <t>Grand Total</t>
  </si>
  <si>
    <t>27.3.d.28.2</t>
  </si>
  <si>
    <t>27.3.d.29</t>
  </si>
  <si>
    <t>27.3.d.32</t>
  </si>
  <si>
    <t>27.3.d.25</t>
  </si>
  <si>
    <t>27.3.d.26</t>
  </si>
  <si>
    <t>27.3.d.27</t>
  </si>
  <si>
    <t>Table 4.2.2</t>
  </si>
  <si>
    <t>Sum of CATON (t)</t>
  </si>
  <si>
    <t>incl OT1:</t>
  </si>
  <si>
    <t>LAT</t>
  </si>
  <si>
    <t>Table 4.2.2 (cont').</t>
  </si>
  <si>
    <t>Herring in SD 25-29, 32 (excl. GoR). Samples of commercial catches by quarter</t>
  </si>
  <si>
    <t>and Subdivision for 2017 available to the Working Group.</t>
  </si>
  <si>
    <t>Herring in SD 25-29, 32 (excl. GoR). Samples of commercial catches by</t>
  </si>
  <si>
    <t>quarter and Subdivision for 2017 available to the Working Group.</t>
  </si>
  <si>
    <t>Subdivision 25</t>
  </si>
  <si>
    <t>Subdivision 26</t>
  </si>
  <si>
    <t>Subdivision 27</t>
  </si>
  <si>
    <r>
      <t xml:space="preserve">Subdivision 28.2 </t>
    </r>
    <r>
      <rPr>
        <b/>
        <sz val="11"/>
        <rFont val="Arial"/>
        <family val="2"/>
      </rPr>
      <t>(includes landings of Central Baltic Herring from Gulf of Riga)</t>
    </r>
  </si>
  <si>
    <t>Subdivision 29</t>
  </si>
  <si>
    <t>Subdivision 32</t>
  </si>
  <si>
    <t>OT1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</si>
</sst>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\ ##0"/>
  </numFmts>
  <fonts count="12" x14ac:knownFonts="1">
    <font>
      <sz val="10"/>
      <name val="Arial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2"/>
      <name val="Times New Roman"/>
      <family val="1"/>
    </font>
    <font>
      <b/>
      <sz val="22"/>
      <name val="Arial"/>
      <family val="2"/>
    </font>
    <font>
      <sz val="22"/>
      <name val="Arial"/>
      <family val="2"/>
    </font>
    <font>
      <b/>
      <sz val="11"/>
      <name val="Arial"/>
      <family val="2"/>
    </font>
    <font>
      <sz val="10"/>
      <name val="Arial"/>
      <family val="2"/>
      <charset val="186"/>
    </font>
    <font>
      <b/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8" fillId="2" borderId="1" applyNumberFormat="0" applyFont="0" applyAlignment="0" applyProtection="0"/>
    <xf numFmtId="0" fontId="1" fillId="0" borderId="0"/>
  </cellStyleXfs>
  <cellXfs count="87">
    <xf numFmtId="0" fontId="0" fillId="0" borderId="0" xfId="0"/>
    <xf numFmtId="0" fontId="2" fillId="0" borderId="0" xfId="2" quotePrefix="1" applyFont="1" applyAlignment="1">
      <alignment horizontal="left"/>
    </xf>
    <xf numFmtId="0" fontId="2" fillId="0" borderId="0" xfId="2" applyFont="1"/>
    <xf numFmtId="1" fontId="2" fillId="0" borderId="0" xfId="2" applyNumberFormat="1" applyFont="1"/>
    <xf numFmtId="0" fontId="4" fillId="0" borderId="0" xfId="2" applyFont="1"/>
    <xf numFmtId="0" fontId="1" fillId="0" borderId="0" xfId="2"/>
    <xf numFmtId="1" fontId="1" fillId="0" borderId="0" xfId="2" applyNumberFormat="1"/>
    <xf numFmtId="0" fontId="2" fillId="0" borderId="0" xfId="2" quotePrefix="1" applyFont="1" applyAlignment="1">
      <alignment horizontal="right"/>
    </xf>
    <xf numFmtId="0" fontId="1" fillId="3" borderId="2" xfId="2" applyFill="1" applyBorder="1" applyAlignment="1">
      <alignment horizontal="center"/>
    </xf>
    <xf numFmtId="1" fontId="1" fillId="3" borderId="2" xfId="2" applyNumberFormat="1" applyFill="1" applyBorder="1" applyAlignment="1">
      <alignment horizontal="right"/>
    </xf>
    <xf numFmtId="0" fontId="1" fillId="3" borderId="2" xfId="2" applyFill="1" applyBorder="1" applyAlignment="1">
      <alignment horizontal="right"/>
    </xf>
    <xf numFmtId="0" fontId="1" fillId="3" borderId="3" xfId="2" applyFill="1" applyBorder="1" applyAlignment="1">
      <alignment horizontal="center"/>
    </xf>
    <xf numFmtId="1" fontId="1" fillId="3" borderId="3" xfId="2" applyNumberFormat="1" applyFill="1" applyBorder="1" applyAlignment="1">
      <alignment horizontal="right"/>
    </xf>
    <xf numFmtId="0" fontId="1" fillId="3" borderId="3" xfId="2" applyFill="1" applyBorder="1" applyAlignment="1">
      <alignment horizontal="right"/>
    </xf>
    <xf numFmtId="0" fontId="1" fillId="3" borderId="0" xfId="2" quotePrefix="1" applyFill="1" applyBorder="1" applyAlignment="1">
      <alignment horizontal="center"/>
    </xf>
    <xf numFmtId="0" fontId="1" fillId="3" borderId="0" xfId="2" applyFill="1" applyBorder="1" applyAlignment="1">
      <alignment horizontal="center"/>
    </xf>
    <xf numFmtId="0" fontId="1" fillId="3" borderId="4" xfId="2" applyFill="1" applyBorder="1" applyAlignment="1">
      <alignment horizontal="center"/>
    </xf>
    <xf numFmtId="0" fontId="1" fillId="3" borderId="5" xfId="2" applyFill="1" applyBorder="1" applyAlignment="1">
      <alignment horizontal="center"/>
    </xf>
    <xf numFmtId="0" fontId="1" fillId="0" borderId="0" xfId="2" quotePrefix="1"/>
    <xf numFmtId="1" fontId="1" fillId="0" borderId="0" xfId="2" applyNumberFormat="1" applyBorder="1"/>
    <xf numFmtId="1" fontId="3" fillId="0" borderId="0" xfId="2" applyNumberFormat="1" applyFont="1" applyBorder="1"/>
    <xf numFmtId="0" fontId="2" fillId="0" borderId="0" xfId="2" applyFont="1" applyBorder="1"/>
    <xf numFmtId="0" fontId="4" fillId="0" borderId="0" xfId="2" applyFont="1" applyBorder="1"/>
    <xf numFmtId="1" fontId="4" fillId="0" borderId="0" xfId="2" applyNumberFormat="1" applyFont="1" applyBorder="1"/>
    <xf numFmtId="0" fontId="2" fillId="0" borderId="0" xfId="2" quotePrefix="1" applyFont="1" applyBorder="1" applyAlignment="1">
      <alignment horizontal="right"/>
    </xf>
    <xf numFmtId="0" fontId="1" fillId="0" borderId="0" xfId="2" quotePrefix="1" applyBorder="1" applyAlignment="1">
      <alignment horizontal="left"/>
    </xf>
    <xf numFmtId="0" fontId="1" fillId="0" borderId="0" xfId="2" applyBorder="1" applyAlignment="1">
      <alignment horizontal="center"/>
    </xf>
    <xf numFmtId="0" fontId="3" fillId="0" borderId="0" xfId="2" applyFont="1" applyAlignment="1">
      <alignment horizontal="center"/>
    </xf>
    <xf numFmtId="164" fontId="1" fillId="0" borderId="0" xfId="2" applyNumberFormat="1" applyBorder="1"/>
    <xf numFmtId="0" fontId="7" fillId="4" borderId="2" xfId="2" applyFont="1" applyFill="1" applyBorder="1" applyAlignment="1">
      <alignment horizontal="center"/>
    </xf>
    <xf numFmtId="0" fontId="3" fillId="4" borderId="2" xfId="2" applyFont="1" applyFill="1" applyBorder="1" applyAlignment="1">
      <alignment horizontal="center"/>
    </xf>
    <xf numFmtId="1" fontId="3" fillId="4" borderId="2" xfId="2" applyNumberFormat="1" applyFont="1" applyFill="1" applyBorder="1" applyAlignment="1">
      <alignment horizontal="right"/>
    </xf>
    <xf numFmtId="0" fontId="3" fillId="4" borderId="2" xfId="2" applyFont="1" applyFill="1" applyBorder="1" applyAlignment="1">
      <alignment horizontal="right"/>
    </xf>
    <xf numFmtId="0" fontId="7" fillId="4" borderId="0" xfId="2" applyFont="1" applyFill="1" applyBorder="1" applyAlignment="1">
      <alignment horizontal="center"/>
    </xf>
    <xf numFmtId="0" fontId="7" fillId="4" borderId="3" xfId="2" applyFont="1" applyFill="1" applyBorder="1" applyAlignment="1">
      <alignment horizontal="center"/>
    </xf>
    <xf numFmtId="0" fontId="3" fillId="4" borderId="3" xfId="2" applyFont="1" applyFill="1" applyBorder="1" applyAlignment="1">
      <alignment horizontal="center"/>
    </xf>
    <xf numFmtId="1" fontId="3" fillId="4" borderId="3" xfId="2" applyNumberFormat="1" applyFont="1" applyFill="1" applyBorder="1" applyAlignment="1">
      <alignment horizontal="right"/>
    </xf>
    <xf numFmtId="0" fontId="3" fillId="4" borderId="3" xfId="2" applyFont="1" applyFill="1" applyBorder="1" applyAlignment="1">
      <alignment horizontal="right"/>
    </xf>
    <xf numFmtId="0" fontId="7" fillId="4" borderId="0" xfId="2" applyFont="1" applyFill="1" applyBorder="1" applyAlignment="1">
      <alignment horizontal="left"/>
    </xf>
    <xf numFmtId="0" fontId="3" fillId="4" borderId="0" xfId="2" applyFont="1" applyFill="1" applyBorder="1" applyAlignment="1">
      <alignment horizontal="center"/>
    </xf>
    <xf numFmtId="0" fontId="7" fillId="4" borderId="4" xfId="2" applyFont="1" applyFill="1" applyBorder="1" applyAlignment="1">
      <alignment horizontal="center"/>
    </xf>
    <xf numFmtId="0" fontId="3" fillId="4" borderId="4" xfId="2" applyFont="1" applyFill="1" applyBorder="1" applyAlignment="1">
      <alignment horizontal="center"/>
    </xf>
    <xf numFmtId="0" fontId="6" fillId="5" borderId="0" xfId="2" applyFont="1" applyFill="1" applyAlignment="1">
      <alignment horizontal="center" vertical="center" textRotation="90"/>
    </xf>
    <xf numFmtId="1" fontId="1" fillId="0" borderId="0" xfId="2" applyNumberFormat="1" applyAlignment="1">
      <alignment horizontal="right"/>
    </xf>
    <xf numFmtId="1" fontId="3" fillId="0" borderId="0" xfId="2" applyNumberFormat="1" applyFont="1" applyAlignment="1">
      <alignment horizontal="right"/>
    </xf>
    <xf numFmtId="1" fontId="9" fillId="0" borderId="0" xfId="2" applyNumberFormat="1" applyFont="1" applyAlignment="1">
      <alignment horizontal="right"/>
    </xf>
    <xf numFmtId="2" fontId="9" fillId="0" borderId="0" xfId="2" applyNumberFormat="1" applyFont="1"/>
    <xf numFmtId="0" fontId="9" fillId="0" borderId="0" xfId="2" applyFont="1"/>
    <xf numFmtId="0" fontId="1" fillId="0" borderId="0" xfId="2" applyAlignment="1">
      <alignment horizontal="right"/>
    </xf>
    <xf numFmtId="16" fontId="1" fillId="0" borderId="0" xfId="2" applyNumberFormat="1"/>
    <xf numFmtId="0" fontId="10" fillId="0" borderId="0" xfId="2" applyFont="1"/>
    <xf numFmtId="0" fontId="1" fillId="0" borderId="0" xfId="2" applyBorder="1"/>
    <xf numFmtId="1" fontId="3" fillId="0" borderId="0" xfId="2" applyNumberFormat="1" applyFont="1"/>
    <xf numFmtId="0" fontId="3" fillId="0" borderId="0" xfId="2" applyFont="1" applyAlignment="1">
      <alignment horizontal="right"/>
    </xf>
    <xf numFmtId="0" fontId="1" fillId="0" borderId="0" xfId="2" applyAlignment="1">
      <alignment horizontal="left"/>
    </xf>
    <xf numFmtId="1" fontId="0" fillId="0" borderId="0" xfId="0" applyNumberFormat="1"/>
    <xf numFmtId="165" fontId="1" fillId="0" borderId="0" xfId="2" applyNumberFormat="1"/>
    <xf numFmtId="165" fontId="1" fillId="0" borderId="0" xfId="2" applyNumberFormat="1" applyBorder="1"/>
    <xf numFmtId="165" fontId="1" fillId="0" borderId="0" xfId="2" applyNumberFormat="1" applyBorder="1" applyAlignment="1">
      <alignment horizontal="right"/>
    </xf>
    <xf numFmtId="165" fontId="1" fillId="0" borderId="5" xfId="2" applyNumberFormat="1" applyBorder="1"/>
    <xf numFmtId="165" fontId="1" fillId="0" borderId="0" xfId="2" applyNumberFormat="1" applyFill="1" applyBorder="1"/>
    <xf numFmtId="165" fontId="1" fillId="0" borderId="0" xfId="2" applyNumberFormat="1" applyFill="1" applyBorder="1" applyAlignment="1">
      <alignment horizontal="right"/>
    </xf>
    <xf numFmtId="165" fontId="1" fillId="0" borderId="3" xfId="2" applyNumberFormat="1" applyBorder="1"/>
    <xf numFmtId="165" fontId="3" fillId="4" borderId="0" xfId="2" applyNumberFormat="1" applyFont="1" applyFill="1" applyBorder="1"/>
    <xf numFmtId="165" fontId="3" fillId="4" borderId="3" xfId="2" applyNumberFormat="1" applyFont="1" applyFill="1" applyBorder="1"/>
    <xf numFmtId="165" fontId="3" fillId="4" borderId="5" xfId="2" applyNumberFormat="1" applyFont="1" applyFill="1" applyBorder="1"/>
    <xf numFmtId="165" fontId="1" fillId="0" borderId="2" xfId="2" applyNumberFormat="1" applyBorder="1"/>
    <xf numFmtId="165" fontId="1" fillId="0" borderId="6" xfId="2" applyNumberFormat="1" applyBorder="1"/>
    <xf numFmtId="0" fontId="1" fillId="3" borderId="6" xfId="2" applyFill="1" applyBorder="1" applyAlignment="1">
      <alignment horizontal="center"/>
    </xf>
    <xf numFmtId="165" fontId="1" fillId="0" borderId="6" xfId="2" applyNumberFormat="1" applyFill="1" applyBorder="1"/>
    <xf numFmtId="165" fontId="0" fillId="0" borderId="0" xfId="0" applyNumberFormat="1" applyBorder="1"/>
    <xf numFmtId="0" fontId="1" fillId="3" borderId="7" xfId="2" applyFill="1" applyBorder="1" applyAlignment="1">
      <alignment horizontal="center"/>
    </xf>
    <xf numFmtId="1" fontId="1" fillId="3" borderId="7" xfId="2" applyNumberFormat="1" applyFill="1" applyBorder="1" applyAlignment="1">
      <alignment horizontal="right"/>
    </xf>
    <xf numFmtId="0" fontId="1" fillId="3" borderId="7" xfId="2" applyFill="1" applyBorder="1" applyAlignment="1">
      <alignment horizontal="right"/>
    </xf>
    <xf numFmtId="0" fontId="2" fillId="0" borderId="0" xfId="2" applyFont="1" applyAlignment="1"/>
    <xf numFmtId="0" fontId="11" fillId="0" borderId="0" xfId="0" applyFont="1"/>
    <xf numFmtId="1" fontId="11" fillId="0" borderId="0" xfId="0" applyNumberFormat="1" applyFont="1"/>
    <xf numFmtId="0" fontId="5" fillId="4" borderId="0" xfId="2" applyFont="1" applyFill="1" applyBorder="1" applyAlignment="1">
      <alignment horizontal="center" vertical="center" textRotation="90"/>
    </xf>
    <xf numFmtId="0" fontId="5" fillId="4" borderId="4" xfId="2" applyFont="1" applyFill="1" applyBorder="1" applyAlignment="1">
      <alignment horizontal="center" vertical="center" textRotation="90"/>
    </xf>
    <xf numFmtId="0" fontId="5" fillId="4" borderId="7" xfId="2" applyFont="1" applyFill="1" applyBorder="1" applyAlignment="1">
      <alignment horizontal="center" vertical="center" textRotation="90"/>
    </xf>
    <xf numFmtId="0" fontId="6" fillId="4" borderId="0" xfId="2" applyFont="1" applyFill="1" applyBorder="1" applyAlignment="1">
      <alignment horizontal="center" vertical="center" textRotation="90"/>
    </xf>
    <xf numFmtId="0" fontId="6" fillId="4" borderId="3" xfId="2" applyFont="1" applyFill="1" applyBorder="1" applyAlignment="1">
      <alignment horizontal="center" vertical="center" textRotation="90"/>
    </xf>
    <xf numFmtId="0" fontId="5" fillId="4" borderId="3" xfId="2" applyFont="1" applyFill="1" applyBorder="1" applyAlignment="1">
      <alignment horizontal="center" vertical="center" textRotation="90"/>
    </xf>
    <xf numFmtId="0" fontId="2" fillId="0" borderId="0" xfId="2" applyFont="1" applyAlignment="1">
      <alignment horizontal="right"/>
    </xf>
    <xf numFmtId="0" fontId="2" fillId="0" borderId="0" xfId="2" quotePrefix="1" applyFont="1" applyAlignment="1">
      <alignment horizontal="center"/>
    </xf>
    <xf numFmtId="0" fontId="2" fillId="0" borderId="0" xfId="2" applyFont="1" applyAlignment="1">
      <alignment horizontal="center"/>
    </xf>
    <xf numFmtId="0" fontId="2" fillId="0" borderId="0" xfId="2" quotePrefix="1" applyNumberFormat="1" applyFont="1" applyAlignment="1">
      <alignment horizontal="center"/>
    </xf>
  </cellXfs>
  <cellStyles count="3">
    <cellStyle name="Märkus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2"/>
  <sheetViews>
    <sheetView showGridLines="0" tabSelected="1" zoomScaleNormal="100" workbookViewId="0"/>
  </sheetViews>
  <sheetFormatPr defaultColWidth="8.88671875" defaultRowHeight="13.2" x14ac:dyDescent="0.25"/>
  <cols>
    <col min="1" max="1" width="13.88671875" style="5" customWidth="1"/>
    <col min="2" max="2" width="11.109375" style="5" customWidth="1"/>
    <col min="3" max="3" width="10.109375" style="5" customWidth="1"/>
    <col min="4" max="4" width="16.88671875" style="6" customWidth="1"/>
    <col min="5" max="7" width="14" style="5" customWidth="1"/>
    <col min="8" max="8" width="9.88671875" style="5" customWidth="1"/>
    <col min="9" max="16384" width="8.88671875" style="5"/>
  </cols>
  <sheetData>
    <row r="1" spans="1:8" s="4" customFormat="1" ht="15.6" x14ac:dyDescent="0.3">
      <c r="A1" s="1" t="s">
        <v>40</v>
      </c>
      <c r="B1" s="83" t="s">
        <v>45</v>
      </c>
      <c r="C1" s="83"/>
      <c r="D1" s="83"/>
      <c r="E1" s="83"/>
      <c r="F1" s="83"/>
      <c r="G1" s="83"/>
    </row>
    <row r="2" spans="1:8" s="4" customFormat="1" ht="15.6" x14ac:dyDescent="0.3">
      <c r="A2" s="2" t="s">
        <v>46</v>
      </c>
      <c r="C2" s="2"/>
      <c r="D2" s="3"/>
      <c r="E2" s="2"/>
      <c r="F2" s="2"/>
      <c r="G2" s="2"/>
    </row>
    <row r="3" spans="1:8" s="4" customFormat="1" ht="15.6" x14ac:dyDescent="0.3">
      <c r="A3" s="86" t="s">
        <v>23</v>
      </c>
      <c r="B3" s="86"/>
      <c r="C3" s="86"/>
      <c r="D3" s="86"/>
      <c r="E3" s="86"/>
      <c r="F3" s="86"/>
      <c r="G3" s="86"/>
      <c r="H3" s="7"/>
    </row>
    <row r="5" spans="1:8" ht="13.5" customHeight="1" x14ac:dyDescent="0.25">
      <c r="A5" s="79" t="s">
        <v>49</v>
      </c>
      <c r="B5" s="71" t="s">
        <v>0</v>
      </c>
      <c r="C5" s="71" t="s">
        <v>1</v>
      </c>
      <c r="D5" s="72" t="s">
        <v>25</v>
      </c>
      <c r="E5" s="73" t="s">
        <v>2</v>
      </c>
      <c r="F5" s="73" t="s">
        <v>2</v>
      </c>
      <c r="G5" s="73" t="s">
        <v>2</v>
      </c>
    </row>
    <row r="6" spans="1:8" x14ac:dyDescent="0.25">
      <c r="A6" s="77"/>
      <c r="B6" s="11"/>
      <c r="C6" s="11"/>
      <c r="D6" s="12" t="s">
        <v>3</v>
      </c>
      <c r="E6" s="13" t="s">
        <v>4</v>
      </c>
      <c r="F6" s="13" t="s">
        <v>5</v>
      </c>
      <c r="G6" s="13" t="s">
        <v>6</v>
      </c>
    </row>
    <row r="7" spans="1:8" x14ac:dyDescent="0.25">
      <c r="A7" s="77"/>
      <c r="B7" s="14" t="s">
        <v>15</v>
      </c>
      <c r="C7" s="15">
        <v>1</v>
      </c>
      <c r="D7" s="57">
        <v>618.85331999999994</v>
      </c>
      <c r="E7" s="57">
        <v>2</v>
      </c>
      <c r="F7" s="57">
        <v>11</v>
      </c>
      <c r="G7" s="57">
        <v>11</v>
      </c>
    </row>
    <row r="8" spans="1:8" x14ac:dyDescent="0.25">
      <c r="A8" s="77"/>
      <c r="B8" s="15"/>
      <c r="C8" s="15">
        <v>2</v>
      </c>
      <c r="D8" s="57">
        <v>27.905999999999999</v>
      </c>
      <c r="E8" s="57">
        <v>0</v>
      </c>
      <c r="F8" s="57">
        <v>0</v>
      </c>
      <c r="G8" s="57">
        <v>0</v>
      </c>
    </row>
    <row r="9" spans="1:8" x14ac:dyDescent="0.25">
      <c r="A9" s="77"/>
      <c r="B9" s="15"/>
      <c r="C9" s="15">
        <v>3</v>
      </c>
      <c r="D9" s="57"/>
      <c r="E9" s="57"/>
      <c r="F9" s="57"/>
      <c r="G9" s="58"/>
    </row>
    <row r="10" spans="1:8" x14ac:dyDescent="0.25">
      <c r="A10" s="77"/>
      <c r="B10" s="15"/>
      <c r="C10" s="15">
        <v>4</v>
      </c>
      <c r="D10" s="57">
        <v>21.2</v>
      </c>
      <c r="E10" s="57">
        <v>0</v>
      </c>
      <c r="F10" s="57">
        <v>0</v>
      </c>
      <c r="G10" s="57">
        <v>0</v>
      </c>
    </row>
    <row r="11" spans="1:8" ht="13.8" thickBot="1" x14ac:dyDescent="0.3">
      <c r="A11" s="77"/>
      <c r="B11" s="16"/>
      <c r="C11" s="17" t="s">
        <v>7</v>
      </c>
      <c r="D11" s="59">
        <v>667.95931999999993</v>
      </c>
      <c r="E11" s="59">
        <v>2</v>
      </c>
      <c r="F11" s="59">
        <v>11</v>
      </c>
      <c r="G11" s="59">
        <v>11</v>
      </c>
    </row>
    <row r="12" spans="1:8" ht="13.8" thickTop="1" x14ac:dyDescent="0.25">
      <c r="A12" s="77"/>
      <c r="B12" s="15" t="s">
        <v>13</v>
      </c>
      <c r="C12" s="15">
        <v>1</v>
      </c>
      <c r="D12" s="70">
        <v>2456.768</v>
      </c>
      <c r="E12" s="57">
        <v>0</v>
      </c>
      <c r="F12" s="57">
        <v>0</v>
      </c>
      <c r="G12" s="57">
        <v>0</v>
      </c>
    </row>
    <row r="13" spans="1:8" x14ac:dyDescent="0.25">
      <c r="A13" s="77"/>
      <c r="B13" s="15"/>
      <c r="C13" s="15">
        <v>2</v>
      </c>
      <c r="D13" s="57"/>
      <c r="E13" s="57"/>
      <c r="F13" s="57"/>
      <c r="G13" s="58"/>
    </row>
    <row r="14" spans="1:8" x14ac:dyDescent="0.25">
      <c r="A14" s="77"/>
      <c r="B14" s="15"/>
      <c r="C14" s="15">
        <v>3</v>
      </c>
      <c r="D14" s="57"/>
      <c r="E14" s="57"/>
      <c r="F14" s="57"/>
      <c r="G14" s="57"/>
    </row>
    <row r="15" spans="1:8" x14ac:dyDescent="0.25">
      <c r="A15" s="77"/>
      <c r="B15" s="15"/>
      <c r="C15" s="15">
        <v>4</v>
      </c>
      <c r="D15" s="57">
        <v>118.361</v>
      </c>
      <c r="E15" s="57">
        <v>0</v>
      </c>
      <c r="F15" s="57">
        <v>0</v>
      </c>
      <c r="G15" s="57">
        <v>0</v>
      </c>
    </row>
    <row r="16" spans="1:8" ht="13.8" thickBot="1" x14ac:dyDescent="0.3">
      <c r="A16" s="77"/>
      <c r="B16" s="16"/>
      <c r="C16" s="17" t="s">
        <v>7</v>
      </c>
      <c r="D16" s="59">
        <v>2575.1289999999999</v>
      </c>
      <c r="E16" s="59">
        <v>0</v>
      </c>
      <c r="F16" s="59">
        <v>0</v>
      </c>
      <c r="G16" s="59">
        <v>0</v>
      </c>
    </row>
    <row r="17" spans="1:7" ht="13.8" thickTop="1" x14ac:dyDescent="0.25">
      <c r="A17" s="77"/>
      <c r="B17" s="15" t="s">
        <v>8</v>
      </c>
      <c r="C17" s="15">
        <v>1</v>
      </c>
      <c r="D17" s="57">
        <v>84.465999999999994</v>
      </c>
      <c r="E17" s="57">
        <v>0</v>
      </c>
      <c r="F17" s="57">
        <v>0</v>
      </c>
      <c r="G17" s="57">
        <v>0</v>
      </c>
    </row>
    <row r="18" spans="1:7" x14ac:dyDescent="0.25">
      <c r="A18" s="77"/>
      <c r="B18" s="15"/>
      <c r="C18" s="15">
        <v>2</v>
      </c>
      <c r="D18" s="57">
        <v>204.65799999999999</v>
      </c>
      <c r="E18" s="57">
        <v>0</v>
      </c>
      <c r="F18" s="57">
        <v>0</v>
      </c>
      <c r="G18" s="58">
        <v>0</v>
      </c>
    </row>
    <row r="19" spans="1:7" x14ac:dyDescent="0.25">
      <c r="A19" s="77"/>
      <c r="B19" s="15"/>
      <c r="C19" s="15">
        <v>3</v>
      </c>
      <c r="D19" s="57"/>
      <c r="E19" s="57"/>
      <c r="F19" s="57"/>
      <c r="G19" s="57"/>
    </row>
    <row r="20" spans="1:7" x14ac:dyDescent="0.25">
      <c r="A20" s="77"/>
      <c r="B20" s="15"/>
      <c r="C20" s="15">
        <v>4</v>
      </c>
      <c r="D20" s="57"/>
      <c r="E20" s="57"/>
      <c r="F20" s="57"/>
      <c r="G20" s="57"/>
    </row>
    <row r="21" spans="1:7" ht="13.8" thickBot="1" x14ac:dyDescent="0.3">
      <c r="A21" s="77"/>
      <c r="B21" s="16"/>
      <c r="C21" s="17" t="s">
        <v>7</v>
      </c>
      <c r="D21" s="59">
        <v>289.12399999999997</v>
      </c>
      <c r="E21" s="59">
        <v>0</v>
      </c>
      <c r="F21" s="59">
        <v>0</v>
      </c>
      <c r="G21" s="59">
        <v>0</v>
      </c>
    </row>
    <row r="22" spans="1:7" ht="13.8" thickTop="1" x14ac:dyDescent="0.25">
      <c r="A22" s="77"/>
      <c r="B22" s="15" t="s">
        <v>10</v>
      </c>
      <c r="C22" s="15">
        <v>1</v>
      </c>
      <c r="D22" s="57">
        <v>168.1</v>
      </c>
      <c r="E22" s="57">
        <v>0</v>
      </c>
      <c r="F22" s="57">
        <v>0</v>
      </c>
      <c r="G22" s="57">
        <v>0</v>
      </c>
    </row>
    <row r="23" spans="1:7" x14ac:dyDescent="0.25">
      <c r="A23" s="77"/>
      <c r="B23" s="15"/>
      <c r="C23" s="15">
        <v>2</v>
      </c>
      <c r="D23" s="57">
        <v>239</v>
      </c>
      <c r="E23" s="57">
        <v>0</v>
      </c>
      <c r="F23" s="57">
        <v>0</v>
      </c>
      <c r="G23" s="57">
        <v>0</v>
      </c>
    </row>
    <row r="24" spans="1:7" x14ac:dyDescent="0.25">
      <c r="A24" s="77"/>
      <c r="B24" s="15"/>
      <c r="C24" s="15">
        <v>3</v>
      </c>
      <c r="D24" s="57">
        <v>183.7</v>
      </c>
      <c r="E24" s="57">
        <v>0</v>
      </c>
      <c r="F24" s="57">
        <v>0</v>
      </c>
      <c r="G24" s="57">
        <v>0</v>
      </c>
    </row>
    <row r="25" spans="1:7" x14ac:dyDescent="0.25">
      <c r="A25" s="77"/>
      <c r="B25" s="15"/>
      <c r="C25" s="15">
        <v>4</v>
      </c>
      <c r="D25" s="57"/>
      <c r="E25" s="57"/>
      <c r="F25" s="57"/>
      <c r="G25" s="57"/>
    </row>
    <row r="26" spans="1:7" ht="13.8" thickBot="1" x14ac:dyDescent="0.3">
      <c r="A26" s="77"/>
      <c r="B26" s="16"/>
      <c r="C26" s="17" t="s">
        <v>7</v>
      </c>
      <c r="D26" s="59">
        <v>590.79999999999995</v>
      </c>
      <c r="E26" s="59">
        <v>0</v>
      </c>
      <c r="F26" s="59">
        <v>0</v>
      </c>
      <c r="G26" s="59">
        <v>0</v>
      </c>
    </row>
    <row r="27" spans="1:7" ht="13.8" thickTop="1" x14ac:dyDescent="0.25">
      <c r="A27" s="77"/>
      <c r="B27" s="15" t="s">
        <v>11</v>
      </c>
      <c r="C27" s="15">
        <v>1</v>
      </c>
      <c r="D27" s="57">
        <v>141.072</v>
      </c>
      <c r="E27" s="57">
        <v>0</v>
      </c>
      <c r="F27" s="57">
        <v>0</v>
      </c>
      <c r="G27" s="57">
        <v>0</v>
      </c>
    </row>
    <row r="28" spans="1:7" x14ac:dyDescent="0.25">
      <c r="A28" s="77"/>
      <c r="B28" s="15"/>
      <c r="C28" s="15">
        <v>2</v>
      </c>
      <c r="D28" s="57">
        <v>483.38400000000001</v>
      </c>
      <c r="E28" s="57">
        <v>0</v>
      </c>
      <c r="F28" s="57">
        <v>0</v>
      </c>
      <c r="G28" s="58">
        <v>0</v>
      </c>
    </row>
    <row r="29" spans="1:7" x14ac:dyDescent="0.25">
      <c r="A29" s="77"/>
      <c r="B29" s="15"/>
      <c r="C29" s="15">
        <v>3</v>
      </c>
      <c r="D29" s="57"/>
      <c r="E29" s="57"/>
      <c r="F29" s="57"/>
      <c r="G29" s="57"/>
    </row>
    <row r="30" spans="1:7" x14ac:dyDescent="0.25">
      <c r="A30" s="77"/>
      <c r="B30" s="15"/>
      <c r="C30" s="15">
        <v>4</v>
      </c>
      <c r="D30" s="57">
        <v>21</v>
      </c>
      <c r="E30" s="57">
        <v>0</v>
      </c>
      <c r="F30" s="57">
        <v>0</v>
      </c>
      <c r="G30" s="57">
        <v>0</v>
      </c>
    </row>
    <row r="31" spans="1:7" ht="13.8" thickBot="1" x14ac:dyDescent="0.3">
      <c r="A31" s="77"/>
      <c r="B31" s="16"/>
      <c r="C31" s="17" t="s">
        <v>7</v>
      </c>
      <c r="D31" s="59">
        <v>645.45600000000002</v>
      </c>
      <c r="E31" s="59">
        <v>0</v>
      </c>
      <c r="F31" s="59">
        <v>0</v>
      </c>
      <c r="G31" s="59">
        <v>0</v>
      </c>
    </row>
    <row r="32" spans="1:7" ht="13.8" thickTop="1" x14ac:dyDescent="0.25">
      <c r="A32" s="77"/>
      <c r="B32" s="14" t="s">
        <v>16</v>
      </c>
      <c r="C32" s="15">
        <v>1</v>
      </c>
      <c r="D32" s="57">
        <v>3829</v>
      </c>
      <c r="E32" s="57">
        <v>10</v>
      </c>
      <c r="F32" s="57">
        <v>765</v>
      </c>
      <c r="G32" s="57">
        <v>327</v>
      </c>
    </row>
    <row r="33" spans="1:7" x14ac:dyDescent="0.25">
      <c r="A33" s="77"/>
      <c r="B33" s="15"/>
      <c r="C33" s="15">
        <v>2</v>
      </c>
      <c r="D33" s="57">
        <v>3802</v>
      </c>
      <c r="E33" s="57">
        <v>8</v>
      </c>
      <c r="F33" s="57">
        <v>1584</v>
      </c>
      <c r="G33" s="57">
        <v>337</v>
      </c>
    </row>
    <row r="34" spans="1:7" x14ac:dyDescent="0.25">
      <c r="A34" s="77"/>
      <c r="B34" s="15"/>
      <c r="C34" s="15">
        <v>3</v>
      </c>
      <c r="D34" s="57">
        <v>7363</v>
      </c>
      <c r="E34" s="57">
        <v>3</v>
      </c>
      <c r="F34" s="57">
        <v>1032</v>
      </c>
      <c r="G34" s="57">
        <v>203</v>
      </c>
    </row>
    <row r="35" spans="1:7" x14ac:dyDescent="0.25">
      <c r="A35" s="77"/>
      <c r="B35" s="15"/>
      <c r="C35" s="15">
        <v>4</v>
      </c>
      <c r="D35" s="57">
        <v>7683</v>
      </c>
      <c r="E35" s="57">
        <v>5</v>
      </c>
      <c r="F35" s="57">
        <v>2503</v>
      </c>
      <c r="G35" s="57">
        <v>361</v>
      </c>
    </row>
    <row r="36" spans="1:7" ht="13.8" thickBot="1" x14ac:dyDescent="0.3">
      <c r="A36" s="77"/>
      <c r="B36" s="16"/>
      <c r="C36" s="17" t="s">
        <v>7</v>
      </c>
      <c r="D36" s="59">
        <v>22677</v>
      </c>
      <c r="E36" s="59">
        <v>26</v>
      </c>
      <c r="F36" s="59">
        <v>5884</v>
      </c>
      <c r="G36" s="59">
        <v>1228</v>
      </c>
    </row>
    <row r="37" spans="1:7" ht="13.8" thickTop="1" x14ac:dyDescent="0.25">
      <c r="A37" s="77"/>
      <c r="B37" s="15" t="s">
        <v>9</v>
      </c>
      <c r="C37" s="15">
        <v>1</v>
      </c>
      <c r="D37" s="57">
        <v>1875.5800000000002</v>
      </c>
      <c r="E37" s="57">
        <v>5</v>
      </c>
      <c r="F37" s="57">
        <v>567</v>
      </c>
      <c r="G37" s="57">
        <v>560</v>
      </c>
    </row>
    <row r="38" spans="1:7" x14ac:dyDescent="0.25">
      <c r="A38" s="77"/>
      <c r="B38" s="15"/>
      <c r="C38" s="15">
        <v>2</v>
      </c>
      <c r="D38" s="57">
        <v>1202.0999999999999</v>
      </c>
      <c r="E38" s="57">
        <v>8</v>
      </c>
      <c r="F38" s="57">
        <v>575</v>
      </c>
      <c r="G38" s="57">
        <v>571</v>
      </c>
    </row>
    <row r="39" spans="1:7" x14ac:dyDescent="0.25">
      <c r="A39" s="77"/>
      <c r="B39" s="15"/>
      <c r="C39" s="15">
        <v>3</v>
      </c>
      <c r="D39" s="57">
        <v>3131.47</v>
      </c>
      <c r="E39" s="57">
        <v>13</v>
      </c>
      <c r="F39" s="57">
        <v>550</v>
      </c>
      <c r="G39" s="57">
        <v>548</v>
      </c>
    </row>
    <row r="40" spans="1:7" x14ac:dyDescent="0.25">
      <c r="A40" s="77"/>
      <c r="B40" s="15"/>
      <c r="C40" s="15">
        <v>4</v>
      </c>
      <c r="D40" s="57">
        <v>1801.01</v>
      </c>
      <c r="E40" s="57">
        <v>12</v>
      </c>
      <c r="F40" s="57">
        <v>616</v>
      </c>
      <c r="G40" s="57">
        <v>614</v>
      </c>
    </row>
    <row r="41" spans="1:7" ht="13.8" thickBot="1" x14ac:dyDescent="0.3">
      <c r="A41" s="77"/>
      <c r="B41" s="16"/>
      <c r="C41" s="17" t="s">
        <v>7</v>
      </c>
      <c r="D41" s="59">
        <v>8010.16</v>
      </c>
      <c r="E41" s="59">
        <v>38</v>
      </c>
      <c r="F41" s="59">
        <v>2308</v>
      </c>
      <c r="G41" s="59">
        <v>2293</v>
      </c>
    </row>
    <row r="42" spans="1:7" ht="13.8" thickTop="1" x14ac:dyDescent="0.25">
      <c r="A42" s="77"/>
      <c r="B42" s="15" t="s">
        <v>7</v>
      </c>
      <c r="C42" s="15">
        <v>1</v>
      </c>
      <c r="D42" s="66">
        <f>D7+D12+D17+D22+D27+D32+D37</f>
        <v>9173.839320000001</v>
      </c>
      <c r="E42" s="66">
        <f t="shared" ref="E42:G42" si="0">E7+E12+E17+E22+E27+E32+E37</f>
        <v>17</v>
      </c>
      <c r="F42" s="66">
        <f t="shared" si="0"/>
        <v>1343</v>
      </c>
      <c r="G42" s="66">
        <f t="shared" si="0"/>
        <v>898</v>
      </c>
    </row>
    <row r="43" spans="1:7" x14ac:dyDescent="0.25">
      <c r="A43" s="77"/>
      <c r="B43" s="15"/>
      <c r="C43" s="15">
        <v>2</v>
      </c>
      <c r="D43" s="57">
        <f t="shared" ref="D43:G46" si="1">D8+D13+D18+D23+D28+D33+D38</f>
        <v>5959.0480000000007</v>
      </c>
      <c r="E43" s="57">
        <f t="shared" si="1"/>
        <v>16</v>
      </c>
      <c r="F43" s="57">
        <f t="shared" si="1"/>
        <v>2159</v>
      </c>
      <c r="G43" s="57">
        <f t="shared" si="1"/>
        <v>908</v>
      </c>
    </row>
    <row r="44" spans="1:7" x14ac:dyDescent="0.25">
      <c r="A44" s="77"/>
      <c r="B44" s="15"/>
      <c r="C44" s="15">
        <v>3</v>
      </c>
      <c r="D44" s="57">
        <f t="shared" si="1"/>
        <v>10678.17</v>
      </c>
      <c r="E44" s="57">
        <f t="shared" si="1"/>
        <v>16</v>
      </c>
      <c r="F44" s="57">
        <f t="shared" si="1"/>
        <v>1582</v>
      </c>
      <c r="G44" s="57">
        <f t="shared" si="1"/>
        <v>751</v>
      </c>
    </row>
    <row r="45" spans="1:7" x14ac:dyDescent="0.25">
      <c r="A45" s="77"/>
      <c r="B45" s="15"/>
      <c r="C45" s="15">
        <v>4</v>
      </c>
      <c r="D45" s="62">
        <f t="shared" si="1"/>
        <v>9644.5709999999999</v>
      </c>
      <c r="E45" s="62">
        <f t="shared" si="1"/>
        <v>17</v>
      </c>
      <c r="F45" s="62">
        <f t="shared" si="1"/>
        <v>3119</v>
      </c>
      <c r="G45" s="62">
        <f t="shared" si="1"/>
        <v>975</v>
      </c>
    </row>
    <row r="46" spans="1:7" x14ac:dyDescent="0.25">
      <c r="A46" s="82"/>
      <c r="B46" s="11"/>
      <c r="C46" s="68" t="s">
        <v>7</v>
      </c>
      <c r="D46" s="62">
        <f t="shared" si="1"/>
        <v>35455.628320000003</v>
      </c>
      <c r="E46" s="62">
        <f t="shared" si="1"/>
        <v>66</v>
      </c>
      <c r="F46" s="62">
        <f t="shared" si="1"/>
        <v>8203</v>
      </c>
      <c r="G46" s="62">
        <f t="shared" si="1"/>
        <v>3532</v>
      </c>
    </row>
    <row r="47" spans="1:7" x14ac:dyDescent="0.25">
      <c r="B47" s="18"/>
      <c r="F47" s="19"/>
      <c r="G47" s="20"/>
    </row>
    <row r="48" spans="1:7" ht="15.6" x14ac:dyDescent="0.3">
      <c r="A48" s="21"/>
      <c r="B48" s="22"/>
      <c r="C48" s="22"/>
      <c r="D48" s="23"/>
      <c r="E48" s="22"/>
      <c r="F48" s="22"/>
    </row>
    <row r="49" spans="1:8" ht="15.6" x14ac:dyDescent="0.3">
      <c r="A49" s="1" t="s">
        <v>44</v>
      </c>
      <c r="C49" s="74" t="s">
        <v>47</v>
      </c>
      <c r="D49" s="74"/>
      <c r="E49" s="74"/>
      <c r="F49" s="74"/>
      <c r="G49" s="74"/>
    </row>
    <row r="50" spans="1:8" ht="15.6" x14ac:dyDescent="0.3">
      <c r="A50" s="2" t="s">
        <v>48</v>
      </c>
      <c r="C50" s="2"/>
      <c r="D50" s="3"/>
      <c r="E50" s="2"/>
      <c r="F50" s="2"/>
      <c r="G50" s="2"/>
    </row>
    <row r="51" spans="1:8" ht="15.6" x14ac:dyDescent="0.3">
      <c r="A51" s="84" t="s">
        <v>22</v>
      </c>
      <c r="B51" s="84"/>
      <c r="C51" s="84"/>
      <c r="D51" s="84"/>
      <c r="E51" s="84"/>
      <c r="F51" s="84"/>
      <c r="G51" s="84"/>
      <c r="H51" s="24"/>
    </row>
    <row r="52" spans="1:8" x14ac:dyDescent="0.25">
      <c r="A52" s="25"/>
      <c r="B52" s="26"/>
      <c r="C52" s="26"/>
      <c r="D52" s="19"/>
      <c r="E52" s="19"/>
      <c r="F52" s="19"/>
      <c r="G52" s="19"/>
    </row>
    <row r="53" spans="1:8" x14ac:dyDescent="0.25">
      <c r="A53" s="79" t="s">
        <v>50</v>
      </c>
      <c r="B53" s="71" t="s">
        <v>0</v>
      </c>
      <c r="C53" s="71" t="s">
        <v>1</v>
      </c>
      <c r="D53" s="72" t="s">
        <v>25</v>
      </c>
      <c r="E53" s="73" t="s">
        <v>2</v>
      </c>
      <c r="F53" s="73" t="s">
        <v>2</v>
      </c>
      <c r="G53" s="73" t="s">
        <v>2</v>
      </c>
    </row>
    <row r="54" spans="1:8" x14ac:dyDescent="0.25">
      <c r="A54" s="80"/>
      <c r="B54" s="11"/>
      <c r="C54" s="11"/>
      <c r="D54" s="12" t="s">
        <v>3</v>
      </c>
      <c r="E54" s="13" t="s">
        <v>4</v>
      </c>
      <c r="F54" s="13" t="s">
        <v>5</v>
      </c>
      <c r="G54" s="13" t="s">
        <v>6</v>
      </c>
    </row>
    <row r="55" spans="1:8" x14ac:dyDescent="0.25">
      <c r="A55" s="80"/>
      <c r="B55" s="14" t="s">
        <v>15</v>
      </c>
      <c r="C55" s="15">
        <v>1</v>
      </c>
      <c r="D55" s="57">
        <v>2550.3736099999996</v>
      </c>
      <c r="E55" s="57">
        <v>3</v>
      </c>
      <c r="F55" s="57">
        <v>10</v>
      </c>
      <c r="G55" s="57">
        <v>10</v>
      </c>
    </row>
    <row r="56" spans="1:8" x14ac:dyDescent="0.25">
      <c r="A56" s="80"/>
      <c r="B56" s="15"/>
      <c r="C56" s="15">
        <v>2</v>
      </c>
      <c r="D56" s="57"/>
      <c r="E56" s="60"/>
      <c r="F56" s="60"/>
      <c r="G56" s="61"/>
    </row>
    <row r="57" spans="1:8" x14ac:dyDescent="0.25">
      <c r="A57" s="80"/>
      <c r="B57" s="15"/>
      <c r="C57" s="15">
        <v>3</v>
      </c>
      <c r="D57" s="57"/>
      <c r="E57" s="60"/>
      <c r="F57" s="60"/>
      <c r="G57" s="60"/>
    </row>
    <row r="58" spans="1:8" ht="13.95" customHeight="1" x14ac:dyDescent="0.25">
      <c r="A58" s="80"/>
      <c r="B58" s="15"/>
      <c r="C58" s="15">
        <v>4</v>
      </c>
      <c r="D58" s="60">
        <v>80.287999999999997</v>
      </c>
      <c r="E58" s="60">
        <v>0</v>
      </c>
      <c r="F58" s="60">
        <v>0</v>
      </c>
      <c r="G58" s="60">
        <v>0</v>
      </c>
    </row>
    <row r="59" spans="1:8" ht="13.8" thickBot="1" x14ac:dyDescent="0.3">
      <c r="A59" s="80"/>
      <c r="B59" s="16"/>
      <c r="C59" s="17" t="s">
        <v>7</v>
      </c>
      <c r="D59" s="59">
        <v>2630.6616099999997</v>
      </c>
      <c r="E59" s="59">
        <v>3</v>
      </c>
      <c r="F59" s="59">
        <v>10</v>
      </c>
      <c r="G59" s="59">
        <v>10</v>
      </c>
    </row>
    <row r="60" spans="1:8" ht="13.8" thickTop="1" x14ac:dyDescent="0.25">
      <c r="A60" s="80"/>
      <c r="B60" s="15" t="s">
        <v>13</v>
      </c>
      <c r="C60" s="15">
        <v>1</v>
      </c>
      <c r="D60" s="57">
        <v>91.234999999999999</v>
      </c>
      <c r="E60" s="57">
        <v>0</v>
      </c>
      <c r="F60" s="57">
        <v>0</v>
      </c>
      <c r="G60" s="57">
        <v>0</v>
      </c>
    </row>
    <row r="61" spans="1:8" x14ac:dyDescent="0.25">
      <c r="A61" s="80"/>
      <c r="B61" s="15"/>
      <c r="C61" s="15">
        <v>2</v>
      </c>
      <c r="D61" s="57">
        <v>39.533000000000001</v>
      </c>
      <c r="E61" s="57">
        <v>0</v>
      </c>
      <c r="F61" s="57">
        <v>0</v>
      </c>
      <c r="G61" s="58">
        <v>0</v>
      </c>
    </row>
    <row r="62" spans="1:8" x14ac:dyDescent="0.25">
      <c r="A62" s="80"/>
      <c r="B62" s="15"/>
      <c r="C62" s="15">
        <v>3</v>
      </c>
      <c r="D62" s="57"/>
      <c r="E62" s="57"/>
      <c r="F62" s="57"/>
      <c r="G62" s="57"/>
    </row>
    <row r="63" spans="1:8" x14ac:dyDescent="0.25">
      <c r="A63" s="80"/>
      <c r="B63" s="15"/>
      <c r="C63" s="11">
        <v>4</v>
      </c>
      <c r="D63" s="57">
        <v>132.999</v>
      </c>
      <c r="E63" s="57">
        <v>0</v>
      </c>
      <c r="F63" s="57">
        <v>0</v>
      </c>
      <c r="G63" s="57">
        <v>0</v>
      </c>
    </row>
    <row r="64" spans="1:8" ht="13.8" thickBot="1" x14ac:dyDescent="0.3">
      <c r="A64" s="80"/>
      <c r="B64" s="16"/>
      <c r="C64" s="16" t="s">
        <v>7</v>
      </c>
      <c r="D64" s="59">
        <v>263.767</v>
      </c>
      <c r="E64" s="59">
        <v>0</v>
      </c>
      <c r="F64" s="59">
        <v>0</v>
      </c>
      <c r="G64" s="59">
        <v>0</v>
      </c>
    </row>
    <row r="65" spans="1:7" ht="13.8" thickTop="1" x14ac:dyDescent="0.25">
      <c r="A65" s="80"/>
      <c r="B65" s="15" t="s">
        <v>8</v>
      </c>
      <c r="C65" s="15">
        <v>1</v>
      </c>
      <c r="D65" s="57">
        <v>1030.8579999999999</v>
      </c>
      <c r="E65" s="57">
        <v>0</v>
      </c>
      <c r="F65" s="57">
        <v>0</v>
      </c>
      <c r="G65" s="57">
        <v>0</v>
      </c>
    </row>
    <row r="66" spans="1:7" x14ac:dyDescent="0.25">
      <c r="A66" s="80"/>
      <c r="B66" s="15"/>
      <c r="C66" s="15">
        <v>2</v>
      </c>
      <c r="D66" s="57">
        <v>800.23099999999999</v>
      </c>
      <c r="E66" s="57">
        <v>0</v>
      </c>
      <c r="F66" s="57">
        <v>0</v>
      </c>
      <c r="G66" s="58">
        <v>0</v>
      </c>
    </row>
    <row r="67" spans="1:7" x14ac:dyDescent="0.25">
      <c r="A67" s="80"/>
      <c r="B67" s="15"/>
      <c r="C67" s="15">
        <v>3</v>
      </c>
      <c r="D67" s="57"/>
      <c r="E67" s="57"/>
      <c r="F67" s="57"/>
      <c r="G67" s="57"/>
    </row>
    <row r="68" spans="1:7" x14ac:dyDescent="0.25">
      <c r="A68" s="80"/>
      <c r="B68" s="15"/>
      <c r="C68" s="15">
        <v>4</v>
      </c>
      <c r="D68" s="57"/>
      <c r="E68" s="57"/>
      <c r="F68" s="57"/>
      <c r="G68" s="57"/>
    </row>
    <row r="69" spans="1:7" ht="13.8" thickBot="1" x14ac:dyDescent="0.3">
      <c r="A69" s="80"/>
      <c r="B69" s="16"/>
      <c r="C69" s="17" t="s">
        <v>7</v>
      </c>
      <c r="D69" s="59">
        <v>1831.0889999999999</v>
      </c>
      <c r="E69" s="59">
        <v>0</v>
      </c>
      <c r="F69" s="59">
        <v>0</v>
      </c>
      <c r="G69" s="59">
        <v>0</v>
      </c>
    </row>
    <row r="70" spans="1:7" ht="13.8" thickTop="1" x14ac:dyDescent="0.25">
      <c r="A70" s="80"/>
      <c r="B70" s="15" t="s">
        <v>10</v>
      </c>
      <c r="C70" s="15">
        <v>1</v>
      </c>
      <c r="D70" s="57">
        <v>172.9</v>
      </c>
      <c r="E70" s="57">
        <v>0</v>
      </c>
      <c r="F70" s="57">
        <v>0</v>
      </c>
      <c r="G70" s="57">
        <v>0</v>
      </c>
    </row>
    <row r="71" spans="1:7" x14ac:dyDescent="0.25">
      <c r="A71" s="80"/>
      <c r="B71" s="15"/>
      <c r="C71" s="15">
        <v>2</v>
      </c>
      <c r="D71" s="57">
        <v>109.3</v>
      </c>
      <c r="E71" s="57">
        <v>0</v>
      </c>
      <c r="F71" s="57">
        <v>0</v>
      </c>
      <c r="G71" s="57">
        <v>0</v>
      </c>
    </row>
    <row r="72" spans="1:7" x14ac:dyDescent="0.25">
      <c r="A72" s="80"/>
      <c r="B72" s="15"/>
      <c r="C72" s="15">
        <v>3</v>
      </c>
      <c r="D72" s="57">
        <v>350.3</v>
      </c>
      <c r="E72" s="57">
        <v>0</v>
      </c>
      <c r="F72" s="57">
        <v>0</v>
      </c>
      <c r="G72" s="57">
        <v>0</v>
      </c>
    </row>
    <row r="73" spans="1:7" x14ac:dyDescent="0.25">
      <c r="A73" s="80"/>
      <c r="B73" s="15"/>
      <c r="C73" s="11">
        <v>4</v>
      </c>
      <c r="D73" s="57">
        <v>127.2</v>
      </c>
      <c r="E73" s="57">
        <v>0</v>
      </c>
      <c r="F73" s="57">
        <v>0</v>
      </c>
      <c r="G73" s="57">
        <v>0</v>
      </c>
    </row>
    <row r="74" spans="1:7" ht="13.8" thickBot="1" x14ac:dyDescent="0.3">
      <c r="A74" s="80"/>
      <c r="B74" s="16"/>
      <c r="C74" s="16" t="s">
        <v>7</v>
      </c>
      <c r="D74" s="59">
        <v>759.7</v>
      </c>
      <c r="E74" s="59">
        <v>0</v>
      </c>
      <c r="F74" s="59">
        <v>0</v>
      </c>
      <c r="G74" s="59">
        <v>0</v>
      </c>
    </row>
    <row r="75" spans="1:7" ht="13.8" thickTop="1" x14ac:dyDescent="0.25">
      <c r="A75" s="80"/>
      <c r="B75" s="15" t="s">
        <v>11</v>
      </c>
      <c r="C75" s="15">
        <v>1</v>
      </c>
      <c r="D75" s="57">
        <v>407.14400000000001</v>
      </c>
      <c r="E75" s="57">
        <v>3</v>
      </c>
      <c r="F75" s="57">
        <v>724</v>
      </c>
      <c r="G75" s="57">
        <v>412</v>
      </c>
    </row>
    <row r="76" spans="1:7" x14ac:dyDescent="0.25">
      <c r="A76" s="80"/>
      <c r="B76" s="15"/>
      <c r="C76" s="15">
        <v>2</v>
      </c>
      <c r="D76" s="57">
        <v>354.15699999999998</v>
      </c>
      <c r="E76" s="57">
        <v>2</v>
      </c>
      <c r="F76" s="57">
        <v>336</v>
      </c>
      <c r="G76" s="57">
        <v>218</v>
      </c>
    </row>
    <row r="77" spans="1:7" x14ac:dyDescent="0.25">
      <c r="A77" s="80"/>
      <c r="B77" s="15"/>
      <c r="C77" s="15">
        <v>3</v>
      </c>
      <c r="D77" s="57">
        <v>3.2879999999999998</v>
      </c>
      <c r="E77" s="57">
        <v>0</v>
      </c>
      <c r="F77" s="57">
        <v>0</v>
      </c>
      <c r="G77" s="57">
        <v>0</v>
      </c>
    </row>
    <row r="78" spans="1:7" x14ac:dyDescent="0.25">
      <c r="A78" s="80"/>
      <c r="B78" s="15"/>
      <c r="C78" s="11">
        <v>4</v>
      </c>
      <c r="D78" s="57">
        <v>6.0410000000000004</v>
      </c>
      <c r="E78" s="57">
        <v>0</v>
      </c>
      <c r="F78" s="57">
        <v>0</v>
      </c>
      <c r="G78" s="57">
        <v>0</v>
      </c>
    </row>
    <row r="79" spans="1:7" ht="13.8" thickBot="1" x14ac:dyDescent="0.3">
      <c r="A79" s="80"/>
      <c r="B79" s="16"/>
      <c r="C79" s="16" t="s">
        <v>7</v>
      </c>
      <c r="D79" s="59">
        <v>770.63</v>
      </c>
      <c r="E79" s="59">
        <v>5</v>
      </c>
      <c r="F79" s="59">
        <v>1060</v>
      </c>
      <c r="G79" s="59">
        <v>630</v>
      </c>
    </row>
    <row r="80" spans="1:7" ht="13.8" thickTop="1" x14ac:dyDescent="0.25">
      <c r="A80" s="80"/>
      <c r="B80" s="14" t="s">
        <v>16</v>
      </c>
      <c r="C80" s="15">
        <v>1</v>
      </c>
      <c r="D80" s="57">
        <v>4331</v>
      </c>
      <c r="E80" s="57">
        <v>6</v>
      </c>
      <c r="F80" s="57">
        <v>502</v>
      </c>
      <c r="G80" s="57">
        <v>206</v>
      </c>
    </row>
    <row r="81" spans="1:7" x14ac:dyDescent="0.25">
      <c r="A81" s="80"/>
      <c r="B81" s="15"/>
      <c r="C81" s="15">
        <v>2</v>
      </c>
      <c r="D81" s="57">
        <v>2197</v>
      </c>
      <c r="E81" s="57">
        <v>8</v>
      </c>
      <c r="F81" s="57">
        <v>4914</v>
      </c>
      <c r="G81" s="57">
        <v>441</v>
      </c>
    </row>
    <row r="82" spans="1:7" x14ac:dyDescent="0.25">
      <c r="A82" s="80"/>
      <c r="B82" s="15"/>
      <c r="C82" s="15">
        <v>3</v>
      </c>
      <c r="D82" s="57">
        <v>3538</v>
      </c>
      <c r="E82" s="57">
        <v>6</v>
      </c>
      <c r="F82" s="57">
        <v>1698</v>
      </c>
      <c r="G82" s="57">
        <v>385</v>
      </c>
    </row>
    <row r="83" spans="1:7" x14ac:dyDescent="0.25">
      <c r="A83" s="80"/>
      <c r="B83" s="15"/>
      <c r="C83" s="11">
        <v>4</v>
      </c>
      <c r="D83" s="57">
        <v>5964</v>
      </c>
      <c r="E83" s="57">
        <v>3</v>
      </c>
      <c r="F83" s="57">
        <v>262</v>
      </c>
      <c r="G83" s="57">
        <v>82</v>
      </c>
    </row>
    <row r="84" spans="1:7" ht="13.8" thickBot="1" x14ac:dyDescent="0.3">
      <c r="A84" s="80"/>
      <c r="B84" s="16"/>
      <c r="C84" s="16" t="s">
        <v>7</v>
      </c>
      <c r="D84" s="59">
        <v>16030</v>
      </c>
      <c r="E84" s="59">
        <v>23</v>
      </c>
      <c r="F84" s="59">
        <v>7376</v>
      </c>
      <c r="G84" s="59">
        <v>1114</v>
      </c>
    </row>
    <row r="85" spans="1:7" ht="13.8" thickTop="1" x14ac:dyDescent="0.25">
      <c r="A85" s="80"/>
      <c r="B85" s="15" t="s">
        <v>12</v>
      </c>
      <c r="C85" s="15">
        <v>1</v>
      </c>
      <c r="D85" s="57">
        <v>5587.1059999999998</v>
      </c>
      <c r="E85" s="57">
        <v>12</v>
      </c>
      <c r="F85" s="57">
        <v>2846</v>
      </c>
      <c r="G85" s="57">
        <v>769</v>
      </c>
    </row>
    <row r="86" spans="1:7" x14ac:dyDescent="0.25">
      <c r="A86" s="80"/>
      <c r="B86" s="15"/>
      <c r="C86" s="15">
        <v>2</v>
      </c>
      <c r="D86" s="57">
        <v>3186.6089999999999</v>
      </c>
      <c r="E86" s="57">
        <v>24</v>
      </c>
      <c r="F86" s="57">
        <v>3110</v>
      </c>
      <c r="G86" s="57">
        <v>1395</v>
      </c>
    </row>
    <row r="87" spans="1:7" x14ac:dyDescent="0.25">
      <c r="A87" s="80"/>
      <c r="B87" s="15"/>
      <c r="C87" s="15">
        <v>3</v>
      </c>
      <c r="D87" s="57">
        <v>2928.8760000000002</v>
      </c>
      <c r="E87" s="57">
        <v>8</v>
      </c>
      <c r="F87" s="57">
        <v>3174</v>
      </c>
      <c r="G87" s="57">
        <v>420</v>
      </c>
    </row>
    <row r="88" spans="1:7" x14ac:dyDescent="0.25">
      <c r="A88" s="80"/>
      <c r="B88" s="15"/>
      <c r="C88" s="11">
        <v>4</v>
      </c>
      <c r="D88" s="57">
        <v>1872.6220000000001</v>
      </c>
      <c r="E88" s="57">
        <v>13</v>
      </c>
      <c r="F88" s="57">
        <v>3836</v>
      </c>
      <c r="G88" s="57">
        <v>521</v>
      </c>
    </row>
    <row r="89" spans="1:7" ht="13.8" thickBot="1" x14ac:dyDescent="0.3">
      <c r="A89" s="80"/>
      <c r="B89" s="16"/>
      <c r="C89" s="16" t="s">
        <v>7</v>
      </c>
      <c r="D89" s="59">
        <v>13575.213</v>
      </c>
      <c r="E89" s="59">
        <v>57</v>
      </c>
      <c r="F89" s="59">
        <v>12966</v>
      </c>
      <c r="G89" s="59">
        <v>3105</v>
      </c>
    </row>
    <row r="90" spans="1:7" ht="13.8" thickTop="1" x14ac:dyDescent="0.25">
      <c r="A90" s="80"/>
      <c r="B90" s="15" t="s">
        <v>9</v>
      </c>
      <c r="C90" s="15">
        <v>1</v>
      </c>
      <c r="D90" s="57">
        <v>4984.5200000000004</v>
      </c>
      <c r="E90" s="57">
        <v>6</v>
      </c>
      <c r="F90" s="57">
        <v>74</v>
      </c>
      <c r="G90" s="57">
        <v>73</v>
      </c>
    </row>
    <row r="91" spans="1:7" x14ac:dyDescent="0.25">
      <c r="A91" s="80"/>
      <c r="B91" s="15"/>
      <c r="C91" s="15">
        <v>2</v>
      </c>
      <c r="D91" s="57">
        <v>289.25</v>
      </c>
      <c r="E91" s="57">
        <v>0</v>
      </c>
      <c r="F91" s="57">
        <v>0</v>
      </c>
      <c r="G91" s="57">
        <v>0</v>
      </c>
    </row>
    <row r="92" spans="1:7" x14ac:dyDescent="0.25">
      <c r="A92" s="80"/>
      <c r="B92" s="15"/>
      <c r="C92" s="15">
        <v>3</v>
      </c>
      <c r="D92" s="57">
        <v>0.5</v>
      </c>
      <c r="E92" s="57">
        <v>0</v>
      </c>
      <c r="F92" s="57">
        <v>0</v>
      </c>
      <c r="G92" s="57">
        <v>0</v>
      </c>
    </row>
    <row r="93" spans="1:7" x14ac:dyDescent="0.25">
      <c r="A93" s="80"/>
      <c r="B93" s="11"/>
      <c r="C93" s="11">
        <v>4</v>
      </c>
      <c r="D93" s="57">
        <v>65</v>
      </c>
      <c r="E93" s="57">
        <v>0</v>
      </c>
      <c r="F93" s="57">
        <v>0</v>
      </c>
      <c r="G93" s="57">
        <v>0</v>
      </c>
    </row>
    <row r="94" spans="1:7" ht="13.8" thickBot="1" x14ac:dyDescent="0.3">
      <c r="A94" s="80"/>
      <c r="B94" s="16"/>
      <c r="C94" s="16" t="s">
        <v>7</v>
      </c>
      <c r="D94" s="59">
        <v>5339.27</v>
      </c>
      <c r="E94" s="59">
        <v>6</v>
      </c>
      <c r="F94" s="59">
        <v>74</v>
      </c>
      <c r="G94" s="59">
        <v>73</v>
      </c>
    </row>
    <row r="95" spans="1:7" ht="13.8" thickTop="1" x14ac:dyDescent="0.25">
      <c r="A95" s="80"/>
      <c r="B95" s="15" t="s">
        <v>7</v>
      </c>
      <c r="C95" s="15">
        <v>1</v>
      </c>
      <c r="D95" s="57">
        <f>D55+D60+D65+D70+D75+D80+D85+D90</f>
        <v>19155.136610000001</v>
      </c>
      <c r="E95" s="57">
        <f t="shared" ref="D95:G98" si="2">E55+E60+E65+E70+E75+E80+E85+E90</f>
        <v>30</v>
      </c>
      <c r="F95" s="57">
        <f t="shared" si="2"/>
        <v>4156</v>
      </c>
      <c r="G95" s="57">
        <f t="shared" si="2"/>
        <v>1470</v>
      </c>
    </row>
    <row r="96" spans="1:7" x14ac:dyDescent="0.25">
      <c r="A96" s="80"/>
      <c r="B96" s="15"/>
      <c r="C96" s="15">
        <v>2</v>
      </c>
      <c r="D96" s="57">
        <f t="shared" si="2"/>
        <v>6976.08</v>
      </c>
      <c r="E96" s="57">
        <f t="shared" si="2"/>
        <v>34</v>
      </c>
      <c r="F96" s="57">
        <f t="shared" si="2"/>
        <v>8360</v>
      </c>
      <c r="G96" s="57">
        <f t="shared" si="2"/>
        <v>2054</v>
      </c>
    </row>
    <row r="97" spans="1:8" x14ac:dyDescent="0.25">
      <c r="A97" s="80"/>
      <c r="B97" s="15"/>
      <c r="C97" s="15">
        <v>3</v>
      </c>
      <c r="D97" s="57">
        <f t="shared" si="2"/>
        <v>6820.9639999999999</v>
      </c>
      <c r="E97" s="57">
        <f t="shared" si="2"/>
        <v>14</v>
      </c>
      <c r="F97" s="57">
        <f t="shared" si="2"/>
        <v>4872</v>
      </c>
      <c r="G97" s="57">
        <f t="shared" si="2"/>
        <v>805</v>
      </c>
    </row>
    <row r="98" spans="1:8" x14ac:dyDescent="0.25">
      <c r="A98" s="80"/>
      <c r="B98" s="11"/>
      <c r="C98" s="11">
        <v>4</v>
      </c>
      <c r="D98" s="57">
        <f t="shared" si="2"/>
        <v>8248.1500000000015</v>
      </c>
      <c r="E98" s="57">
        <f t="shared" si="2"/>
        <v>16</v>
      </c>
      <c r="F98" s="57">
        <f t="shared" si="2"/>
        <v>4098</v>
      </c>
      <c r="G98" s="57">
        <f t="shared" si="2"/>
        <v>603</v>
      </c>
    </row>
    <row r="99" spans="1:8" x14ac:dyDescent="0.25">
      <c r="A99" s="81"/>
      <c r="B99" s="68"/>
      <c r="C99" s="68" t="s">
        <v>7</v>
      </c>
      <c r="D99" s="69">
        <f>SUM(D95:D98)</f>
        <v>41200.330610000005</v>
      </c>
      <c r="E99" s="69">
        <f>SUM(E95:E98)</f>
        <v>94</v>
      </c>
      <c r="F99" s="69">
        <f>SUM(F95:F98)</f>
        <v>21486</v>
      </c>
      <c r="G99" s="69">
        <f>SUM(G95:G98)</f>
        <v>4932</v>
      </c>
    </row>
    <row r="100" spans="1:8" x14ac:dyDescent="0.25">
      <c r="A100" s="27"/>
      <c r="B100" s="26"/>
      <c r="C100" s="26"/>
      <c r="D100" s="28"/>
      <c r="E100" s="19"/>
      <c r="F100" s="19"/>
      <c r="G100" s="20"/>
    </row>
    <row r="101" spans="1:8" ht="15.6" x14ac:dyDescent="0.3">
      <c r="A101" s="21"/>
      <c r="B101" s="22"/>
      <c r="C101" s="22"/>
      <c r="D101" s="23"/>
      <c r="E101" s="22"/>
      <c r="F101" s="22"/>
      <c r="G101" s="24"/>
    </row>
    <row r="102" spans="1:8" ht="15.6" x14ac:dyDescent="0.3">
      <c r="A102" s="1" t="s">
        <v>44</v>
      </c>
      <c r="C102" s="2" t="s">
        <v>47</v>
      </c>
      <c r="D102" s="3"/>
      <c r="E102" s="2"/>
      <c r="F102" s="2"/>
      <c r="G102" s="2"/>
    </row>
    <row r="103" spans="1:8" ht="15.6" x14ac:dyDescent="0.3">
      <c r="A103" s="2" t="s">
        <v>48</v>
      </c>
      <c r="C103" s="2"/>
      <c r="D103" s="3"/>
      <c r="E103" s="2"/>
      <c r="F103" s="2"/>
      <c r="G103" s="2"/>
    </row>
    <row r="104" spans="1:8" ht="15.6" x14ac:dyDescent="0.3">
      <c r="A104" s="84" t="s">
        <v>21</v>
      </c>
      <c r="B104" s="84"/>
      <c r="C104" s="84"/>
      <c r="D104" s="84"/>
      <c r="E104" s="84"/>
      <c r="F104" s="84"/>
      <c r="G104" s="84"/>
      <c r="H104" s="24"/>
    </row>
    <row r="105" spans="1:8" x14ac:dyDescent="0.25">
      <c r="A105" s="27"/>
      <c r="B105" s="26"/>
      <c r="C105" s="26"/>
      <c r="D105" s="28"/>
      <c r="E105" s="19"/>
      <c r="F105" s="19"/>
      <c r="G105" s="19"/>
    </row>
    <row r="106" spans="1:8" ht="13.5" customHeight="1" x14ac:dyDescent="0.25">
      <c r="A106" s="79" t="s">
        <v>51</v>
      </c>
      <c r="B106" s="71" t="s">
        <v>0</v>
      </c>
      <c r="C106" s="71" t="s">
        <v>1</v>
      </c>
      <c r="D106" s="72" t="s">
        <v>25</v>
      </c>
      <c r="E106" s="73" t="s">
        <v>2</v>
      </c>
      <c r="F106" s="73" t="s">
        <v>2</v>
      </c>
      <c r="G106" s="73" t="s">
        <v>2</v>
      </c>
    </row>
    <row r="107" spans="1:8" x14ac:dyDescent="0.25">
      <c r="A107" s="77"/>
      <c r="B107" s="11"/>
      <c r="C107" s="11"/>
      <c r="D107" s="12" t="s">
        <v>3</v>
      </c>
      <c r="E107" s="13" t="s">
        <v>4</v>
      </c>
      <c r="F107" s="13" t="s">
        <v>26</v>
      </c>
      <c r="G107" s="13" t="s">
        <v>6</v>
      </c>
    </row>
    <row r="108" spans="1:8" x14ac:dyDescent="0.25">
      <c r="A108" s="77"/>
      <c r="B108" s="14" t="s">
        <v>15</v>
      </c>
      <c r="C108" s="15">
        <v>1</v>
      </c>
      <c r="D108" s="57">
        <v>1341.2498999999998</v>
      </c>
      <c r="E108" s="57">
        <v>1</v>
      </c>
      <c r="F108" s="57">
        <v>19</v>
      </c>
      <c r="G108" s="57">
        <v>19</v>
      </c>
    </row>
    <row r="109" spans="1:8" x14ac:dyDescent="0.25">
      <c r="A109" s="77"/>
      <c r="B109" s="15"/>
      <c r="C109" s="15">
        <v>2</v>
      </c>
      <c r="D109" s="60"/>
      <c r="E109" s="60"/>
      <c r="F109" s="60"/>
      <c r="G109" s="61"/>
    </row>
    <row r="110" spans="1:8" x14ac:dyDescent="0.25">
      <c r="A110" s="77"/>
      <c r="B110" s="15"/>
      <c r="C110" s="15">
        <v>3</v>
      </c>
      <c r="D110" s="60"/>
      <c r="E110" s="60"/>
      <c r="F110" s="60"/>
      <c r="G110" s="60"/>
    </row>
    <row r="111" spans="1:8" ht="13.95" customHeight="1" x14ac:dyDescent="0.25">
      <c r="A111" s="77"/>
      <c r="B111" s="15"/>
      <c r="C111" s="15">
        <v>4</v>
      </c>
      <c r="D111" s="60">
        <v>337.4</v>
      </c>
      <c r="E111" s="60">
        <v>0</v>
      </c>
      <c r="F111" s="60">
        <v>0</v>
      </c>
      <c r="G111" s="60">
        <v>0</v>
      </c>
    </row>
    <row r="112" spans="1:8" ht="13.2" customHeight="1" thickBot="1" x14ac:dyDescent="0.3">
      <c r="A112" s="77"/>
      <c r="B112" s="16"/>
      <c r="C112" s="17" t="s">
        <v>7</v>
      </c>
      <c r="D112" s="59">
        <v>1678.6498999999999</v>
      </c>
      <c r="E112" s="59">
        <v>1</v>
      </c>
      <c r="F112" s="59">
        <v>19</v>
      </c>
      <c r="G112" s="59">
        <v>19</v>
      </c>
    </row>
    <row r="113" spans="1:7" ht="13.8" thickTop="1" x14ac:dyDescent="0.25">
      <c r="A113" s="77"/>
      <c r="B113" s="15" t="s">
        <v>13</v>
      </c>
      <c r="C113" s="15">
        <v>1</v>
      </c>
      <c r="D113" s="57">
        <v>344.11500000000001</v>
      </c>
      <c r="E113" s="57">
        <v>0</v>
      </c>
      <c r="F113" s="57">
        <v>0</v>
      </c>
      <c r="G113" s="57">
        <v>0</v>
      </c>
    </row>
    <row r="114" spans="1:7" x14ac:dyDescent="0.25">
      <c r="A114" s="77"/>
      <c r="B114" s="15"/>
      <c r="C114" s="15">
        <v>2</v>
      </c>
      <c r="D114" s="57">
        <v>759.87599999999998</v>
      </c>
      <c r="E114" s="57">
        <v>0</v>
      </c>
      <c r="F114" s="57">
        <v>0</v>
      </c>
      <c r="G114" s="57">
        <v>0</v>
      </c>
    </row>
    <row r="115" spans="1:7" x14ac:dyDescent="0.25">
      <c r="A115" s="77"/>
      <c r="B115" s="15"/>
      <c r="C115" s="15">
        <v>3</v>
      </c>
      <c r="D115" s="57"/>
      <c r="E115" s="57"/>
      <c r="F115" s="57"/>
      <c r="G115" s="57"/>
    </row>
    <row r="116" spans="1:7" x14ac:dyDescent="0.25">
      <c r="A116" s="77"/>
      <c r="B116" s="15"/>
      <c r="C116" s="11">
        <v>4</v>
      </c>
      <c r="D116" s="57">
        <v>189.67599999999999</v>
      </c>
      <c r="E116" s="57">
        <v>0</v>
      </c>
      <c r="F116" s="57">
        <v>0</v>
      </c>
      <c r="G116" s="57">
        <v>0</v>
      </c>
    </row>
    <row r="117" spans="1:7" ht="13.8" thickBot="1" x14ac:dyDescent="0.3">
      <c r="A117" s="77"/>
      <c r="B117" s="16"/>
      <c r="C117" s="16" t="s">
        <v>7</v>
      </c>
      <c r="D117" s="59">
        <v>1293.6669999999999</v>
      </c>
      <c r="E117" s="59">
        <v>0</v>
      </c>
      <c r="F117" s="59">
        <v>0</v>
      </c>
      <c r="G117" s="59">
        <v>0</v>
      </c>
    </row>
    <row r="118" spans="1:7" ht="13.8" thickTop="1" x14ac:dyDescent="0.25">
      <c r="A118" s="77"/>
      <c r="B118" s="15" t="s">
        <v>11</v>
      </c>
      <c r="C118" s="15">
        <v>1</v>
      </c>
      <c r="D118" s="57">
        <v>192.48599999999999</v>
      </c>
      <c r="E118" s="57">
        <v>0</v>
      </c>
      <c r="F118" s="57">
        <v>0</v>
      </c>
      <c r="G118" s="57">
        <v>0</v>
      </c>
    </row>
    <row r="119" spans="1:7" x14ac:dyDescent="0.25">
      <c r="A119" s="77"/>
      <c r="B119" s="15"/>
      <c r="C119" s="15">
        <v>2</v>
      </c>
      <c r="D119" s="57">
        <v>87.387</v>
      </c>
      <c r="E119" s="57">
        <v>0</v>
      </c>
      <c r="F119" s="57">
        <v>0</v>
      </c>
      <c r="G119" s="57">
        <v>0</v>
      </c>
    </row>
    <row r="120" spans="1:7" x14ac:dyDescent="0.25">
      <c r="A120" s="77"/>
      <c r="B120" s="15"/>
      <c r="C120" s="15">
        <v>3</v>
      </c>
      <c r="D120" s="57"/>
      <c r="E120" s="57"/>
      <c r="F120" s="57"/>
      <c r="G120" s="57"/>
    </row>
    <row r="121" spans="1:7" x14ac:dyDescent="0.25">
      <c r="A121" s="77"/>
      <c r="B121" s="15"/>
      <c r="C121" s="11">
        <v>4</v>
      </c>
      <c r="D121" s="57"/>
      <c r="E121" s="57"/>
      <c r="F121" s="57"/>
      <c r="G121" s="57"/>
    </row>
    <row r="122" spans="1:7" ht="13.8" thickBot="1" x14ac:dyDescent="0.3">
      <c r="A122" s="77"/>
      <c r="B122" s="16"/>
      <c r="C122" s="16" t="s">
        <v>7</v>
      </c>
      <c r="D122" s="59">
        <v>279.87299999999999</v>
      </c>
      <c r="E122" s="59">
        <v>0</v>
      </c>
      <c r="F122" s="59">
        <v>0</v>
      </c>
      <c r="G122" s="59">
        <v>0</v>
      </c>
    </row>
    <row r="123" spans="1:7" ht="13.8" thickTop="1" x14ac:dyDescent="0.25">
      <c r="A123" s="77"/>
      <c r="B123" s="15" t="s">
        <v>16</v>
      </c>
      <c r="C123" s="15">
        <v>1</v>
      </c>
      <c r="D123" s="57">
        <v>22</v>
      </c>
      <c r="E123" s="57">
        <v>0</v>
      </c>
      <c r="F123" s="57">
        <v>0</v>
      </c>
      <c r="G123" s="57">
        <v>0</v>
      </c>
    </row>
    <row r="124" spans="1:7" x14ac:dyDescent="0.25">
      <c r="A124" s="77"/>
      <c r="B124" s="15"/>
      <c r="C124" s="15">
        <v>2</v>
      </c>
      <c r="D124" s="57">
        <v>25</v>
      </c>
      <c r="E124" s="57">
        <v>0</v>
      </c>
      <c r="F124" s="57">
        <v>0</v>
      </c>
      <c r="G124" s="57">
        <v>0</v>
      </c>
    </row>
    <row r="125" spans="1:7" x14ac:dyDescent="0.25">
      <c r="A125" s="77"/>
      <c r="B125" s="15"/>
      <c r="C125" s="15">
        <v>3</v>
      </c>
      <c r="D125" s="57"/>
      <c r="E125" s="57"/>
      <c r="F125" s="57"/>
      <c r="G125" s="57"/>
    </row>
    <row r="126" spans="1:7" x14ac:dyDescent="0.25">
      <c r="A126" s="77"/>
      <c r="B126" s="15"/>
      <c r="C126" s="11">
        <v>4</v>
      </c>
      <c r="D126" s="57"/>
      <c r="E126" s="57"/>
      <c r="F126" s="57"/>
      <c r="G126" s="57"/>
    </row>
    <row r="127" spans="1:7" ht="13.8" thickBot="1" x14ac:dyDescent="0.3">
      <c r="A127" s="77"/>
      <c r="B127" s="16"/>
      <c r="C127" s="16" t="s">
        <v>7</v>
      </c>
      <c r="D127" s="59">
        <v>47</v>
      </c>
      <c r="E127" s="59">
        <v>0</v>
      </c>
      <c r="F127" s="59">
        <v>0</v>
      </c>
      <c r="G127" s="59">
        <v>0</v>
      </c>
    </row>
    <row r="128" spans="1:7" ht="13.8" thickTop="1" x14ac:dyDescent="0.25">
      <c r="A128" s="77"/>
      <c r="B128" s="15" t="s">
        <v>9</v>
      </c>
      <c r="C128" s="15">
        <v>1</v>
      </c>
      <c r="D128" s="57">
        <v>8438.0750000000007</v>
      </c>
      <c r="E128" s="57">
        <v>8</v>
      </c>
      <c r="F128" s="57">
        <v>548</v>
      </c>
      <c r="G128" s="57">
        <v>547</v>
      </c>
    </row>
    <row r="129" spans="1:8" x14ac:dyDescent="0.25">
      <c r="A129" s="77"/>
      <c r="B129" s="15"/>
      <c r="C129" s="15">
        <v>2</v>
      </c>
      <c r="D129" s="57">
        <v>1417.5039999999999</v>
      </c>
      <c r="E129" s="57">
        <v>1</v>
      </c>
      <c r="F129" s="57">
        <v>25</v>
      </c>
      <c r="G129" s="58">
        <v>25</v>
      </c>
    </row>
    <row r="130" spans="1:8" x14ac:dyDescent="0.25">
      <c r="A130" s="77"/>
      <c r="B130" s="15"/>
      <c r="C130" s="15">
        <v>3</v>
      </c>
      <c r="D130" s="57">
        <v>298.23</v>
      </c>
      <c r="E130" s="57">
        <v>1</v>
      </c>
      <c r="F130" s="57">
        <v>112</v>
      </c>
      <c r="G130" s="57">
        <v>112</v>
      </c>
    </row>
    <row r="131" spans="1:8" x14ac:dyDescent="0.25">
      <c r="A131" s="77"/>
      <c r="B131" s="15"/>
      <c r="C131" s="11">
        <v>4</v>
      </c>
      <c r="D131" s="57">
        <v>3815.5410000000002</v>
      </c>
      <c r="E131" s="57">
        <v>1</v>
      </c>
      <c r="F131" s="57">
        <v>37</v>
      </c>
      <c r="G131" s="57">
        <v>37</v>
      </c>
    </row>
    <row r="132" spans="1:8" ht="13.8" thickBot="1" x14ac:dyDescent="0.3">
      <c r="A132" s="77"/>
      <c r="B132" s="16"/>
      <c r="C132" s="16" t="s">
        <v>7</v>
      </c>
      <c r="D132" s="59">
        <v>13969.350000000002</v>
      </c>
      <c r="E132" s="59">
        <v>11</v>
      </c>
      <c r="F132" s="59">
        <v>722</v>
      </c>
      <c r="G132" s="59">
        <v>721</v>
      </c>
    </row>
    <row r="133" spans="1:8" ht="13.8" thickTop="1" x14ac:dyDescent="0.25">
      <c r="A133" s="77"/>
      <c r="B133" s="15" t="s">
        <v>7</v>
      </c>
      <c r="C133" s="15">
        <v>1</v>
      </c>
      <c r="D133" s="57">
        <f>D108+D113+D118+D123+D128</f>
        <v>10337.9259</v>
      </c>
      <c r="E133" s="57">
        <f t="shared" ref="E133:G133" si="3">E108+E113+E118+E123+E128</f>
        <v>9</v>
      </c>
      <c r="F133" s="57">
        <f t="shared" si="3"/>
        <v>567</v>
      </c>
      <c r="G133" s="57">
        <f t="shared" si="3"/>
        <v>566</v>
      </c>
    </row>
    <row r="134" spans="1:8" x14ac:dyDescent="0.25">
      <c r="A134" s="77"/>
      <c r="B134" s="15"/>
      <c r="C134" s="15">
        <v>2</v>
      </c>
      <c r="D134" s="57">
        <f t="shared" ref="D134:G134" si="4">D109+D114+D119+D124+D129</f>
        <v>2289.7669999999998</v>
      </c>
      <c r="E134" s="57">
        <f t="shared" si="4"/>
        <v>1</v>
      </c>
      <c r="F134" s="57">
        <f t="shared" si="4"/>
        <v>25</v>
      </c>
      <c r="G134" s="57">
        <f t="shared" si="4"/>
        <v>25</v>
      </c>
    </row>
    <row r="135" spans="1:8" x14ac:dyDescent="0.25">
      <c r="A135" s="77"/>
      <c r="B135" s="15"/>
      <c r="C135" s="15">
        <v>3</v>
      </c>
      <c r="D135" s="57">
        <f t="shared" ref="D135:G135" si="5">D110+D115+D120+D125+D130</f>
        <v>298.23</v>
      </c>
      <c r="E135" s="57">
        <f t="shared" si="5"/>
        <v>1</v>
      </c>
      <c r="F135" s="57">
        <f t="shared" si="5"/>
        <v>112</v>
      </c>
      <c r="G135" s="57">
        <f t="shared" si="5"/>
        <v>112</v>
      </c>
    </row>
    <row r="136" spans="1:8" x14ac:dyDescent="0.25">
      <c r="A136" s="77"/>
      <c r="B136" s="11"/>
      <c r="C136" s="11">
        <v>4</v>
      </c>
      <c r="D136" s="62">
        <f t="shared" ref="D136:G136" si="6">D111+D116+D121+D126+D131</f>
        <v>4342.6170000000002</v>
      </c>
      <c r="E136" s="62">
        <f t="shared" si="6"/>
        <v>1</v>
      </c>
      <c r="F136" s="62">
        <f t="shared" si="6"/>
        <v>37</v>
      </c>
      <c r="G136" s="62">
        <f t="shared" si="6"/>
        <v>37</v>
      </c>
    </row>
    <row r="137" spans="1:8" x14ac:dyDescent="0.25">
      <c r="A137" s="82"/>
      <c r="B137" s="11"/>
      <c r="C137" s="11" t="s">
        <v>7</v>
      </c>
      <c r="D137" s="67">
        <f t="shared" ref="D137:G137" si="7">D112+D117+D122+D127+D132</f>
        <v>17268.539900000003</v>
      </c>
      <c r="E137" s="67">
        <f t="shared" si="7"/>
        <v>12</v>
      </c>
      <c r="F137" s="67">
        <f t="shared" si="7"/>
        <v>741</v>
      </c>
      <c r="G137" s="67">
        <f t="shared" si="7"/>
        <v>740</v>
      </c>
    </row>
    <row r="138" spans="1:8" x14ac:dyDescent="0.25">
      <c r="B138" s="18"/>
      <c r="D138" s="5"/>
      <c r="G138" s="20"/>
    </row>
    <row r="139" spans="1:8" ht="15.6" x14ac:dyDescent="0.3">
      <c r="A139" s="21"/>
      <c r="B139" s="22"/>
      <c r="C139" s="22"/>
      <c r="D139" s="23"/>
      <c r="E139" s="22"/>
      <c r="F139" s="22"/>
    </row>
    <row r="140" spans="1:8" ht="15.6" x14ac:dyDescent="0.3">
      <c r="A140" s="1" t="s">
        <v>44</v>
      </c>
      <c r="C140" s="2" t="s">
        <v>47</v>
      </c>
      <c r="D140" s="3"/>
      <c r="E140" s="2"/>
      <c r="F140" s="2"/>
      <c r="G140" s="2"/>
    </row>
    <row r="141" spans="1:8" ht="15.6" x14ac:dyDescent="0.3">
      <c r="A141" s="2" t="s">
        <v>48</v>
      </c>
      <c r="C141" s="2"/>
      <c r="D141" s="3"/>
      <c r="E141" s="2"/>
      <c r="F141" s="2"/>
      <c r="G141" s="2"/>
    </row>
    <row r="142" spans="1:8" ht="15.6" x14ac:dyDescent="0.3">
      <c r="A142" s="84" t="s">
        <v>20</v>
      </c>
      <c r="B142" s="84"/>
      <c r="C142" s="84"/>
      <c r="D142" s="84"/>
      <c r="E142" s="84"/>
      <c r="F142" s="84"/>
      <c r="G142" s="84"/>
      <c r="H142" s="24"/>
    </row>
    <row r="143" spans="1:8" x14ac:dyDescent="0.25">
      <c r="A143" s="51"/>
      <c r="B143" s="26"/>
      <c r="C143" s="26"/>
      <c r="D143" s="19"/>
      <c r="E143" s="19"/>
      <c r="F143" s="19"/>
      <c r="G143" s="19"/>
    </row>
    <row r="144" spans="1:8" ht="12.75" customHeight="1" x14ac:dyDescent="0.25">
      <c r="A144" s="79" t="s">
        <v>52</v>
      </c>
      <c r="B144" s="71" t="s">
        <v>0</v>
      </c>
      <c r="C144" s="71" t="s">
        <v>1</v>
      </c>
      <c r="D144" s="72" t="s">
        <v>25</v>
      </c>
      <c r="E144" s="73" t="s">
        <v>2</v>
      </c>
      <c r="F144" s="73" t="s">
        <v>2</v>
      </c>
      <c r="G144" s="73" t="s">
        <v>2</v>
      </c>
    </row>
    <row r="145" spans="1:7" x14ac:dyDescent="0.25">
      <c r="A145" s="77"/>
      <c r="B145" s="11"/>
      <c r="C145" s="11"/>
      <c r="D145" s="12" t="s">
        <v>3</v>
      </c>
      <c r="E145" s="13" t="s">
        <v>4</v>
      </c>
      <c r="F145" s="13" t="s">
        <v>26</v>
      </c>
      <c r="G145" s="13" t="s">
        <v>6</v>
      </c>
    </row>
    <row r="146" spans="1:7" x14ac:dyDescent="0.25">
      <c r="A146" s="77"/>
      <c r="B146" s="14" t="s">
        <v>15</v>
      </c>
      <c r="C146" s="15">
        <v>1</v>
      </c>
      <c r="D146" s="57">
        <v>1155.3183200000001</v>
      </c>
      <c r="E146" s="57">
        <v>3</v>
      </c>
      <c r="F146" s="57">
        <v>25</v>
      </c>
      <c r="G146" s="57">
        <v>25</v>
      </c>
    </row>
    <row r="147" spans="1:7" x14ac:dyDescent="0.25">
      <c r="A147" s="77"/>
      <c r="B147" s="15"/>
      <c r="C147" s="15">
        <v>2</v>
      </c>
      <c r="D147" s="57"/>
      <c r="E147" s="57"/>
      <c r="F147" s="57"/>
      <c r="G147" s="58"/>
    </row>
    <row r="148" spans="1:7" x14ac:dyDescent="0.25">
      <c r="A148" s="77"/>
      <c r="B148" s="15"/>
      <c r="C148" s="15">
        <v>3</v>
      </c>
      <c r="D148" s="57"/>
      <c r="E148" s="57"/>
      <c r="F148" s="57"/>
      <c r="G148" s="57"/>
    </row>
    <row r="149" spans="1:7" x14ac:dyDescent="0.25">
      <c r="A149" s="77"/>
      <c r="B149" s="15"/>
      <c r="C149" s="15">
        <v>4</v>
      </c>
      <c r="D149" s="57">
        <v>1618.3349900000001</v>
      </c>
      <c r="E149" s="57">
        <v>0</v>
      </c>
      <c r="F149" s="57">
        <v>0</v>
      </c>
      <c r="G149" s="57">
        <v>0</v>
      </c>
    </row>
    <row r="150" spans="1:7" ht="15.6" customHeight="1" thickBot="1" x14ac:dyDescent="0.3">
      <c r="A150" s="77"/>
      <c r="B150" s="16"/>
      <c r="C150" s="17" t="s">
        <v>7</v>
      </c>
      <c r="D150" s="59">
        <v>2773.6533100000001</v>
      </c>
      <c r="E150" s="59">
        <v>3</v>
      </c>
      <c r="F150" s="59">
        <v>25</v>
      </c>
      <c r="G150" s="59">
        <v>25</v>
      </c>
    </row>
    <row r="151" spans="1:7" ht="15.6" customHeight="1" thickTop="1" x14ac:dyDescent="0.25">
      <c r="A151" s="77"/>
      <c r="B151" s="15" t="s">
        <v>14</v>
      </c>
      <c r="C151" s="15">
        <v>1</v>
      </c>
      <c r="D151" s="57">
        <v>1050</v>
      </c>
      <c r="E151" s="57">
        <v>6</v>
      </c>
      <c r="F151" s="57">
        <v>449</v>
      </c>
      <c r="G151" s="57">
        <v>446</v>
      </c>
    </row>
    <row r="152" spans="1:7" x14ac:dyDescent="0.25">
      <c r="A152" s="77"/>
      <c r="B152" s="15"/>
      <c r="C152" s="15">
        <v>2</v>
      </c>
      <c r="D152" s="57">
        <v>3004</v>
      </c>
      <c r="E152" s="57">
        <v>5</v>
      </c>
      <c r="F152" s="57">
        <v>500</v>
      </c>
      <c r="G152" s="58">
        <v>400</v>
      </c>
    </row>
    <row r="153" spans="1:7" x14ac:dyDescent="0.25">
      <c r="A153" s="77"/>
      <c r="B153" s="15"/>
      <c r="C153" s="15">
        <v>3</v>
      </c>
      <c r="D153" s="57">
        <v>36</v>
      </c>
      <c r="E153" s="57">
        <v>1</v>
      </c>
      <c r="F153" s="57">
        <v>43</v>
      </c>
      <c r="G153" s="57">
        <v>40</v>
      </c>
    </row>
    <row r="154" spans="1:7" x14ac:dyDescent="0.25">
      <c r="A154" s="77"/>
      <c r="B154" s="15"/>
      <c r="C154" s="11">
        <v>4</v>
      </c>
      <c r="D154" s="57">
        <v>164</v>
      </c>
      <c r="E154" s="57">
        <v>8</v>
      </c>
      <c r="F154" s="57">
        <v>632</v>
      </c>
      <c r="G154" s="57">
        <v>632</v>
      </c>
    </row>
    <row r="155" spans="1:7" ht="13.8" thickBot="1" x14ac:dyDescent="0.3">
      <c r="A155" s="77"/>
      <c r="B155" s="16"/>
      <c r="C155" s="16" t="s">
        <v>7</v>
      </c>
      <c r="D155" s="59">
        <v>4254</v>
      </c>
      <c r="E155" s="59">
        <v>20</v>
      </c>
      <c r="F155" s="59">
        <v>1624</v>
      </c>
      <c r="G155" s="59">
        <v>1518</v>
      </c>
    </row>
    <row r="156" spans="1:7" ht="13.8" thickTop="1" x14ac:dyDescent="0.25">
      <c r="A156" s="77"/>
      <c r="B156" s="15" t="s">
        <v>13</v>
      </c>
      <c r="C156" s="15">
        <v>1</v>
      </c>
      <c r="D156" s="57">
        <v>81</v>
      </c>
      <c r="E156" s="57">
        <v>0</v>
      </c>
      <c r="F156" s="57">
        <v>0</v>
      </c>
      <c r="G156" s="57">
        <v>0</v>
      </c>
    </row>
    <row r="157" spans="1:7" x14ac:dyDescent="0.25">
      <c r="A157" s="77"/>
      <c r="B157" s="15"/>
      <c r="C157" s="15">
        <v>2</v>
      </c>
      <c r="D157" s="57">
        <v>85.123999999999995</v>
      </c>
      <c r="E157" s="57">
        <v>0</v>
      </c>
      <c r="F157" s="57">
        <v>0</v>
      </c>
      <c r="G157" s="57">
        <v>0</v>
      </c>
    </row>
    <row r="158" spans="1:7" x14ac:dyDescent="0.25">
      <c r="A158" s="77"/>
      <c r="B158" s="15"/>
      <c r="C158" s="15">
        <v>3</v>
      </c>
      <c r="D158" s="57">
        <v>571.81799999999998</v>
      </c>
      <c r="E158" s="57">
        <v>0</v>
      </c>
      <c r="F158" s="57">
        <v>0</v>
      </c>
      <c r="G158" s="57">
        <v>0</v>
      </c>
    </row>
    <row r="159" spans="1:7" x14ac:dyDescent="0.25">
      <c r="A159" s="77"/>
      <c r="B159" s="15"/>
      <c r="C159" s="11">
        <v>4</v>
      </c>
      <c r="D159" s="57">
        <v>1235.7380000000001</v>
      </c>
      <c r="E159" s="57">
        <v>0</v>
      </c>
      <c r="F159" s="57">
        <v>0</v>
      </c>
      <c r="G159" s="57">
        <v>0</v>
      </c>
    </row>
    <row r="160" spans="1:7" ht="13.8" thickBot="1" x14ac:dyDescent="0.3">
      <c r="A160" s="77"/>
      <c r="B160" s="16"/>
      <c r="C160" s="16" t="s">
        <v>7</v>
      </c>
      <c r="D160" s="59">
        <v>1973.68</v>
      </c>
      <c r="E160" s="59">
        <v>0</v>
      </c>
      <c r="F160" s="59">
        <v>0</v>
      </c>
      <c r="G160" s="59">
        <v>0</v>
      </c>
    </row>
    <row r="161" spans="1:7" ht="13.8" thickTop="1" x14ac:dyDescent="0.25">
      <c r="A161" s="77"/>
      <c r="B161" s="15" t="s">
        <v>8</v>
      </c>
      <c r="C161" s="15">
        <v>1</v>
      </c>
      <c r="D161" s="57">
        <v>724.77300000000002</v>
      </c>
      <c r="E161" s="57">
        <v>0</v>
      </c>
      <c r="F161" s="57">
        <v>0</v>
      </c>
      <c r="G161" s="57">
        <v>0</v>
      </c>
    </row>
    <row r="162" spans="1:7" x14ac:dyDescent="0.25">
      <c r="A162" s="77"/>
      <c r="B162" s="15"/>
      <c r="C162" s="15">
        <v>2</v>
      </c>
      <c r="D162" s="57"/>
      <c r="E162" s="57"/>
      <c r="F162" s="57"/>
      <c r="G162" s="58"/>
    </row>
    <row r="163" spans="1:7" x14ac:dyDescent="0.25">
      <c r="A163" s="77"/>
      <c r="B163" s="15"/>
      <c r="C163" s="15">
        <v>3</v>
      </c>
      <c r="D163" s="57"/>
      <c r="E163" s="57"/>
      <c r="F163" s="57"/>
      <c r="G163" s="57"/>
    </row>
    <row r="164" spans="1:7" x14ac:dyDescent="0.25">
      <c r="A164" s="77"/>
      <c r="B164" s="15"/>
      <c r="C164" s="15">
        <v>4</v>
      </c>
      <c r="D164" s="57"/>
      <c r="E164" s="57"/>
      <c r="F164" s="57"/>
      <c r="G164" s="57"/>
    </row>
    <row r="165" spans="1:7" ht="13.8" thickBot="1" x14ac:dyDescent="0.3">
      <c r="A165" s="77"/>
      <c r="B165" s="16"/>
      <c r="C165" s="17" t="s">
        <v>7</v>
      </c>
      <c r="D165" s="59">
        <v>724.77300000000002</v>
      </c>
      <c r="E165" s="59">
        <v>0</v>
      </c>
      <c r="F165" s="59">
        <v>0</v>
      </c>
      <c r="G165" s="59">
        <v>0</v>
      </c>
    </row>
    <row r="166" spans="1:7" ht="13.8" thickTop="1" x14ac:dyDescent="0.25">
      <c r="A166" s="77"/>
      <c r="B166" s="15" t="s">
        <v>10</v>
      </c>
      <c r="C166" s="15">
        <v>1</v>
      </c>
      <c r="D166" s="57">
        <v>1809.6999999999998</v>
      </c>
      <c r="E166" s="57">
        <v>13</v>
      </c>
      <c r="F166" s="57">
        <v>2452</v>
      </c>
      <c r="G166" s="57">
        <v>1481</v>
      </c>
    </row>
    <row r="167" spans="1:7" x14ac:dyDescent="0.25">
      <c r="A167" s="77"/>
      <c r="B167" s="15"/>
      <c r="C167" s="15">
        <v>2</v>
      </c>
      <c r="D167" s="57">
        <v>1335.5</v>
      </c>
      <c r="E167" s="57">
        <v>36</v>
      </c>
      <c r="F167" s="57">
        <v>4363</v>
      </c>
      <c r="G167" s="57">
        <v>3605</v>
      </c>
    </row>
    <row r="168" spans="1:7" x14ac:dyDescent="0.25">
      <c r="A168" s="77"/>
      <c r="B168" s="15"/>
      <c r="C168" s="15">
        <v>3</v>
      </c>
      <c r="D168" s="57">
        <v>746.19999999999993</v>
      </c>
      <c r="E168" s="57">
        <v>10</v>
      </c>
      <c r="F168" s="57">
        <v>1945</v>
      </c>
      <c r="G168" s="57">
        <v>900</v>
      </c>
    </row>
    <row r="169" spans="1:7" x14ac:dyDescent="0.25">
      <c r="A169" s="77"/>
      <c r="B169" s="15"/>
      <c r="C169" s="11">
        <v>4</v>
      </c>
      <c r="D169" s="57">
        <v>2669.9</v>
      </c>
      <c r="E169" s="57">
        <v>12</v>
      </c>
      <c r="F169" s="57">
        <v>2196</v>
      </c>
      <c r="G169" s="57">
        <v>1094</v>
      </c>
    </row>
    <row r="170" spans="1:7" ht="13.8" thickBot="1" x14ac:dyDescent="0.3">
      <c r="A170" s="77"/>
      <c r="B170" s="16"/>
      <c r="C170" s="16" t="s">
        <v>7</v>
      </c>
      <c r="D170" s="59">
        <v>6561.3</v>
      </c>
      <c r="E170" s="59">
        <v>71</v>
      </c>
      <c r="F170" s="59">
        <v>10956</v>
      </c>
      <c r="G170" s="59">
        <v>7080</v>
      </c>
    </row>
    <row r="171" spans="1:7" ht="13.8" thickTop="1" x14ac:dyDescent="0.25">
      <c r="A171" s="77"/>
      <c r="B171" s="15" t="s">
        <v>11</v>
      </c>
      <c r="C171" s="15">
        <v>1</v>
      </c>
      <c r="D171" s="57">
        <v>532.77300000000002</v>
      </c>
      <c r="E171" s="57">
        <v>0</v>
      </c>
      <c r="F171" s="57">
        <v>0</v>
      </c>
      <c r="G171" s="57">
        <v>0</v>
      </c>
    </row>
    <row r="172" spans="1:7" x14ac:dyDescent="0.25">
      <c r="A172" s="77"/>
      <c r="B172" s="15"/>
      <c r="C172" s="15">
        <v>2</v>
      </c>
      <c r="D172" s="57">
        <v>43.536000000000001</v>
      </c>
      <c r="E172" s="57">
        <v>0</v>
      </c>
      <c r="F172" s="57">
        <v>0</v>
      </c>
      <c r="G172" s="57">
        <v>0</v>
      </c>
    </row>
    <row r="173" spans="1:7" x14ac:dyDescent="0.25">
      <c r="A173" s="77"/>
      <c r="B173" s="15"/>
      <c r="C173" s="15">
        <v>3</v>
      </c>
      <c r="D173" s="57">
        <v>106.3</v>
      </c>
      <c r="E173" s="57">
        <v>0</v>
      </c>
      <c r="F173" s="57">
        <v>0</v>
      </c>
      <c r="G173" s="57">
        <v>0</v>
      </c>
    </row>
    <row r="174" spans="1:7" x14ac:dyDescent="0.25">
      <c r="A174" s="77"/>
      <c r="B174" s="15"/>
      <c r="C174" s="11">
        <v>4</v>
      </c>
      <c r="D174" s="57">
        <v>1215.4970000000001</v>
      </c>
      <c r="E174" s="57">
        <v>0</v>
      </c>
      <c r="F174" s="57">
        <v>0</v>
      </c>
      <c r="G174" s="57">
        <v>0</v>
      </c>
    </row>
    <row r="175" spans="1:7" ht="13.8" thickBot="1" x14ac:dyDescent="0.3">
      <c r="A175" s="77"/>
      <c r="B175" s="16"/>
      <c r="C175" s="16" t="s">
        <v>7</v>
      </c>
      <c r="D175" s="59">
        <v>1898.106</v>
      </c>
      <c r="E175" s="59">
        <v>0</v>
      </c>
      <c r="F175" s="59">
        <v>0</v>
      </c>
      <c r="G175" s="59">
        <v>0</v>
      </c>
    </row>
    <row r="176" spans="1:7" ht="13.8" thickTop="1" x14ac:dyDescent="0.25">
      <c r="A176" s="77"/>
      <c r="B176" s="15" t="s">
        <v>16</v>
      </c>
      <c r="C176" s="15">
        <v>1</v>
      </c>
      <c r="D176" s="57">
        <v>209</v>
      </c>
      <c r="E176" s="57">
        <v>0</v>
      </c>
      <c r="F176" s="57">
        <v>0</v>
      </c>
      <c r="G176" s="57">
        <v>0</v>
      </c>
    </row>
    <row r="177" spans="1:7" x14ac:dyDescent="0.25">
      <c r="A177" s="77"/>
      <c r="B177" s="15"/>
      <c r="C177" s="15">
        <v>2</v>
      </c>
      <c r="D177" s="57">
        <v>3</v>
      </c>
      <c r="E177" s="57">
        <v>0</v>
      </c>
      <c r="F177" s="57">
        <v>0</v>
      </c>
      <c r="G177" s="58">
        <v>0</v>
      </c>
    </row>
    <row r="178" spans="1:7" x14ac:dyDescent="0.25">
      <c r="A178" s="77"/>
      <c r="B178" s="15"/>
      <c r="C178" s="15">
        <v>3</v>
      </c>
      <c r="D178" s="57">
        <v>28</v>
      </c>
      <c r="E178" s="57">
        <v>0</v>
      </c>
      <c r="F178" s="57">
        <v>0</v>
      </c>
      <c r="G178" s="57">
        <v>0</v>
      </c>
    </row>
    <row r="179" spans="1:7" x14ac:dyDescent="0.25">
      <c r="A179" s="77"/>
      <c r="B179" s="15"/>
      <c r="C179" s="11">
        <v>4</v>
      </c>
      <c r="D179" s="57">
        <v>952</v>
      </c>
      <c r="E179" s="57">
        <v>0</v>
      </c>
      <c r="F179" s="57">
        <v>0</v>
      </c>
      <c r="G179" s="57">
        <v>0</v>
      </c>
    </row>
    <row r="180" spans="1:7" ht="13.8" thickBot="1" x14ac:dyDescent="0.3">
      <c r="A180" s="77"/>
      <c r="B180" s="16"/>
      <c r="C180" s="16" t="s">
        <v>7</v>
      </c>
      <c r="D180" s="59">
        <v>1192</v>
      </c>
      <c r="E180" s="59">
        <v>0</v>
      </c>
      <c r="F180" s="59">
        <v>0</v>
      </c>
      <c r="G180" s="59">
        <v>0</v>
      </c>
    </row>
    <row r="181" spans="1:7" ht="13.8" thickTop="1" x14ac:dyDescent="0.25">
      <c r="A181" s="77"/>
      <c r="B181" s="15" t="s">
        <v>9</v>
      </c>
      <c r="C181" s="15">
        <v>1</v>
      </c>
      <c r="D181" s="57">
        <v>5982.98</v>
      </c>
      <c r="E181" s="57">
        <v>5</v>
      </c>
      <c r="F181" s="57">
        <v>410</v>
      </c>
      <c r="G181" s="57">
        <v>404</v>
      </c>
    </row>
    <row r="182" spans="1:7" x14ac:dyDescent="0.25">
      <c r="A182" s="77"/>
      <c r="B182" s="15"/>
      <c r="C182" s="15">
        <v>2</v>
      </c>
      <c r="D182" s="57">
        <v>1124.03</v>
      </c>
      <c r="E182" s="57">
        <v>4</v>
      </c>
      <c r="F182" s="57">
        <v>550</v>
      </c>
      <c r="G182" s="57">
        <v>545</v>
      </c>
    </row>
    <row r="183" spans="1:7" x14ac:dyDescent="0.25">
      <c r="A183" s="77"/>
      <c r="B183" s="15"/>
      <c r="C183" s="15">
        <v>3</v>
      </c>
      <c r="D183" s="57">
        <v>2871.37</v>
      </c>
      <c r="E183" s="57">
        <v>3</v>
      </c>
      <c r="F183" s="57">
        <v>257</v>
      </c>
      <c r="G183" s="57">
        <v>257</v>
      </c>
    </row>
    <row r="184" spans="1:7" x14ac:dyDescent="0.25">
      <c r="A184" s="77"/>
      <c r="B184" s="15"/>
      <c r="C184" s="11">
        <v>4</v>
      </c>
      <c r="D184" s="57">
        <v>7041.93</v>
      </c>
      <c r="E184" s="57">
        <v>6</v>
      </c>
      <c r="F184" s="57">
        <v>575</v>
      </c>
      <c r="G184" s="57">
        <v>569</v>
      </c>
    </row>
    <row r="185" spans="1:7" ht="13.8" thickBot="1" x14ac:dyDescent="0.3">
      <c r="A185" s="77"/>
      <c r="B185" s="16"/>
      <c r="C185" s="16" t="s">
        <v>7</v>
      </c>
      <c r="D185" s="59">
        <v>17020.309999999998</v>
      </c>
      <c r="E185" s="59">
        <v>18</v>
      </c>
      <c r="F185" s="59">
        <v>1792</v>
      </c>
      <c r="G185" s="59">
        <v>1775</v>
      </c>
    </row>
    <row r="186" spans="1:7" ht="13.8" thickTop="1" x14ac:dyDescent="0.25">
      <c r="A186" s="77"/>
      <c r="B186" s="15" t="s">
        <v>7</v>
      </c>
      <c r="C186" s="15">
        <v>1</v>
      </c>
      <c r="D186" s="57">
        <f>D146+D151+D156+D161+D166+D171+D176+D181</f>
        <v>11545.544320000001</v>
      </c>
      <c r="E186" s="57">
        <f t="shared" ref="E186:G186" si="8">E146+E151+E156+E161+E166+E171+E176+E181</f>
        <v>27</v>
      </c>
      <c r="F186" s="57">
        <f t="shared" si="8"/>
        <v>3336</v>
      </c>
      <c r="G186" s="57">
        <f t="shared" si="8"/>
        <v>2356</v>
      </c>
    </row>
    <row r="187" spans="1:7" x14ac:dyDescent="0.25">
      <c r="A187" s="77"/>
      <c r="B187" s="15"/>
      <c r="C187" s="15">
        <v>2</v>
      </c>
      <c r="D187" s="57">
        <f>D147+D152+D157+D162+D167+D172+D177+D182</f>
        <v>5595.19</v>
      </c>
      <c r="E187" s="57">
        <f t="shared" ref="E187:G187" si="9">E147+E152+E157+E162+E167+E172+E177+E182</f>
        <v>45</v>
      </c>
      <c r="F187" s="57">
        <f t="shared" si="9"/>
        <v>5413</v>
      </c>
      <c r="G187" s="57">
        <f t="shared" si="9"/>
        <v>4550</v>
      </c>
    </row>
    <row r="188" spans="1:7" x14ac:dyDescent="0.25">
      <c r="A188" s="77"/>
      <c r="B188" s="15"/>
      <c r="C188" s="15">
        <v>3</v>
      </c>
      <c r="D188" s="57">
        <f>D148+D153+D158+D163+D168+D173+D178+D183</f>
        <v>4359.6880000000001</v>
      </c>
      <c r="E188" s="57">
        <f t="shared" ref="E188:G188" si="10">E148+E153+E158+E163+E168+E173+E178+E183</f>
        <v>14</v>
      </c>
      <c r="F188" s="57">
        <f t="shared" si="10"/>
        <v>2245</v>
      </c>
      <c r="G188" s="57">
        <f t="shared" si="10"/>
        <v>1197</v>
      </c>
    </row>
    <row r="189" spans="1:7" x14ac:dyDescent="0.25">
      <c r="A189" s="77"/>
      <c r="B189" s="11"/>
      <c r="C189" s="11">
        <v>4</v>
      </c>
      <c r="D189" s="57">
        <f>D149+D154+D159+D164+D169+D174+D179+D184</f>
        <v>14897.399990000002</v>
      </c>
      <c r="E189" s="57">
        <f t="shared" ref="E189:G189" si="11">E149+E154+E159+E164+E169+E174+E179+E184</f>
        <v>26</v>
      </c>
      <c r="F189" s="57">
        <f t="shared" si="11"/>
        <v>3403</v>
      </c>
      <c r="G189" s="57">
        <f t="shared" si="11"/>
        <v>2295</v>
      </c>
    </row>
    <row r="190" spans="1:7" x14ac:dyDescent="0.25">
      <c r="A190" s="82"/>
      <c r="B190" s="11"/>
      <c r="C190" s="11" t="s">
        <v>7</v>
      </c>
      <c r="D190" s="69">
        <f>SUM(D186:D189)</f>
        <v>36397.822310000003</v>
      </c>
      <c r="E190" s="69">
        <f>SUM(E186:E189)</f>
        <v>112</v>
      </c>
      <c r="F190" s="69">
        <f>SUM(F186:F189)</f>
        <v>14397</v>
      </c>
      <c r="G190" s="69">
        <f>SUM(G186:G189)</f>
        <v>10398</v>
      </c>
    </row>
    <row r="191" spans="1:7" x14ac:dyDescent="0.25">
      <c r="B191" s="26"/>
      <c r="C191" s="26"/>
      <c r="D191" s="19"/>
      <c r="E191" s="19"/>
      <c r="F191" s="19"/>
      <c r="G191" s="20"/>
    </row>
    <row r="192" spans="1:7" ht="15.6" x14ac:dyDescent="0.3">
      <c r="A192" s="21"/>
      <c r="B192" s="22"/>
      <c r="C192" s="22"/>
      <c r="D192" s="23"/>
      <c r="E192" s="22"/>
      <c r="F192" s="22"/>
    </row>
    <row r="193" spans="1:8" ht="15.6" x14ac:dyDescent="0.3">
      <c r="A193" s="1" t="s">
        <v>44</v>
      </c>
      <c r="C193" s="2" t="s">
        <v>47</v>
      </c>
      <c r="D193" s="3"/>
      <c r="E193" s="2"/>
      <c r="F193" s="2"/>
      <c r="G193" s="2"/>
    </row>
    <row r="194" spans="1:8" ht="15.6" x14ac:dyDescent="0.3">
      <c r="A194" s="2" t="s">
        <v>48</v>
      </c>
      <c r="C194" s="2"/>
      <c r="D194" s="3"/>
      <c r="E194" s="2"/>
      <c r="F194" s="2"/>
      <c r="G194" s="2"/>
    </row>
    <row r="195" spans="1:8" ht="15.6" x14ac:dyDescent="0.3">
      <c r="A195" s="84" t="s">
        <v>19</v>
      </c>
      <c r="B195" s="85"/>
      <c r="C195" s="85"/>
      <c r="D195" s="85"/>
      <c r="E195" s="85"/>
      <c r="F195" s="85"/>
      <c r="G195" s="85"/>
      <c r="H195" s="24"/>
    </row>
    <row r="196" spans="1:8" x14ac:dyDescent="0.25">
      <c r="A196" s="51"/>
      <c r="B196" s="26"/>
      <c r="C196" s="26"/>
      <c r="D196" s="19"/>
      <c r="E196" s="19"/>
      <c r="F196" s="19"/>
      <c r="G196" s="19"/>
    </row>
    <row r="197" spans="1:8" ht="12.75" customHeight="1" x14ac:dyDescent="0.25">
      <c r="A197" s="79" t="s">
        <v>53</v>
      </c>
      <c r="B197" s="71" t="s">
        <v>0</v>
      </c>
      <c r="C197" s="71" t="s">
        <v>1</v>
      </c>
      <c r="D197" s="72" t="s">
        <v>25</v>
      </c>
      <c r="E197" s="72" t="s">
        <v>2</v>
      </c>
      <c r="F197" s="72" t="s">
        <v>2</v>
      </c>
      <c r="G197" s="72" t="s">
        <v>2</v>
      </c>
    </row>
    <row r="198" spans="1:8" x14ac:dyDescent="0.25">
      <c r="A198" s="77"/>
      <c r="B198" s="11"/>
      <c r="C198" s="11"/>
      <c r="D198" s="12" t="s">
        <v>3</v>
      </c>
      <c r="E198" s="12" t="s">
        <v>4</v>
      </c>
      <c r="F198" s="12" t="s">
        <v>26</v>
      </c>
      <c r="G198" s="12" t="s">
        <v>6</v>
      </c>
    </row>
    <row r="199" spans="1:8" x14ac:dyDescent="0.25">
      <c r="A199" s="77"/>
      <c r="B199" s="14" t="s">
        <v>15</v>
      </c>
      <c r="C199" s="15">
        <v>1</v>
      </c>
      <c r="D199" s="57">
        <v>582.23685999999998</v>
      </c>
      <c r="E199" s="57">
        <v>0</v>
      </c>
      <c r="F199" s="57">
        <v>0</v>
      </c>
      <c r="G199" s="57">
        <v>0</v>
      </c>
    </row>
    <row r="200" spans="1:8" x14ac:dyDescent="0.25">
      <c r="A200" s="77"/>
      <c r="B200" s="15"/>
      <c r="C200" s="15">
        <v>2</v>
      </c>
      <c r="D200" s="57"/>
      <c r="E200" s="60"/>
      <c r="F200" s="60"/>
      <c r="G200" s="61"/>
    </row>
    <row r="201" spans="1:8" x14ac:dyDescent="0.25">
      <c r="A201" s="77"/>
      <c r="B201" s="15"/>
      <c r="C201" s="15">
        <v>3</v>
      </c>
      <c r="D201" s="60"/>
      <c r="E201" s="60"/>
      <c r="F201" s="60"/>
      <c r="G201" s="60"/>
    </row>
    <row r="202" spans="1:8" x14ac:dyDescent="0.25">
      <c r="A202" s="77"/>
      <c r="B202" s="15"/>
      <c r="C202" s="15">
        <v>4</v>
      </c>
      <c r="D202" s="57">
        <v>1008.5</v>
      </c>
      <c r="E202" s="60">
        <v>0</v>
      </c>
      <c r="F202" s="60">
        <v>0</v>
      </c>
      <c r="G202" s="60">
        <v>0</v>
      </c>
    </row>
    <row r="203" spans="1:8" ht="13.8" thickBot="1" x14ac:dyDescent="0.3">
      <c r="A203" s="77"/>
      <c r="B203" s="16"/>
      <c r="C203" s="17" t="s">
        <v>7</v>
      </c>
      <c r="D203" s="59">
        <v>1590.73686</v>
      </c>
      <c r="E203" s="59">
        <v>0</v>
      </c>
      <c r="F203" s="59">
        <v>0</v>
      </c>
      <c r="G203" s="59">
        <v>0</v>
      </c>
    </row>
    <row r="204" spans="1:8" ht="13.8" thickTop="1" x14ac:dyDescent="0.25">
      <c r="A204" s="77"/>
      <c r="B204" s="15" t="s">
        <v>14</v>
      </c>
      <c r="C204" s="15">
        <v>1</v>
      </c>
      <c r="D204" s="57">
        <v>3033</v>
      </c>
      <c r="E204" s="57">
        <v>9</v>
      </c>
      <c r="F204" s="57">
        <v>737</v>
      </c>
      <c r="G204" s="57">
        <v>737</v>
      </c>
    </row>
    <row r="205" spans="1:8" x14ac:dyDescent="0.25">
      <c r="A205" s="77"/>
      <c r="B205" s="15"/>
      <c r="C205" s="15">
        <v>2</v>
      </c>
      <c r="D205" s="57">
        <v>768</v>
      </c>
      <c r="E205" s="57">
        <v>8</v>
      </c>
      <c r="F205" s="57">
        <v>532</v>
      </c>
      <c r="G205" s="58">
        <v>532</v>
      </c>
    </row>
    <row r="206" spans="1:8" x14ac:dyDescent="0.25">
      <c r="A206" s="77"/>
      <c r="B206" s="15"/>
      <c r="C206" s="15">
        <v>3</v>
      </c>
      <c r="D206" s="57">
        <v>424</v>
      </c>
      <c r="E206" s="57">
        <v>1</v>
      </c>
      <c r="F206" s="57">
        <v>18</v>
      </c>
      <c r="G206" s="57">
        <v>18</v>
      </c>
    </row>
    <row r="207" spans="1:8" x14ac:dyDescent="0.25">
      <c r="A207" s="77"/>
      <c r="B207" s="15"/>
      <c r="C207" s="11">
        <v>4</v>
      </c>
      <c r="D207" s="57">
        <v>2459</v>
      </c>
      <c r="E207" s="57">
        <v>8</v>
      </c>
      <c r="F207" s="57">
        <v>632</v>
      </c>
      <c r="G207" s="57">
        <v>625</v>
      </c>
    </row>
    <row r="208" spans="1:8" ht="13.8" thickBot="1" x14ac:dyDescent="0.3">
      <c r="A208" s="77"/>
      <c r="B208" s="16"/>
      <c r="C208" s="16" t="s">
        <v>7</v>
      </c>
      <c r="D208" s="59">
        <v>6684</v>
      </c>
      <c r="E208" s="59">
        <v>26</v>
      </c>
      <c r="F208" s="59">
        <v>1919</v>
      </c>
      <c r="G208" s="59">
        <v>1912</v>
      </c>
    </row>
    <row r="209" spans="1:7" ht="13.8" thickTop="1" x14ac:dyDescent="0.25">
      <c r="A209" s="77"/>
      <c r="B209" s="15" t="s">
        <v>13</v>
      </c>
      <c r="C209" s="15">
        <v>1</v>
      </c>
      <c r="D209" s="57">
        <v>11075.078</v>
      </c>
      <c r="E209" s="57">
        <v>5</v>
      </c>
      <c r="F209" s="57">
        <v>1536</v>
      </c>
      <c r="G209" s="57">
        <v>169</v>
      </c>
    </row>
    <row r="210" spans="1:7" x14ac:dyDescent="0.25">
      <c r="A210" s="77"/>
      <c r="B210" s="15"/>
      <c r="C210" s="15">
        <v>2</v>
      </c>
      <c r="D210" s="57">
        <v>5405.7460000000001</v>
      </c>
      <c r="E210" s="57">
        <v>7</v>
      </c>
      <c r="F210" s="57">
        <v>2167</v>
      </c>
      <c r="G210" s="57">
        <v>374</v>
      </c>
    </row>
    <row r="211" spans="1:7" x14ac:dyDescent="0.25">
      <c r="A211" s="77"/>
      <c r="B211" s="15"/>
      <c r="C211" s="15">
        <v>3</v>
      </c>
      <c r="D211" s="57">
        <v>991.80899999999997</v>
      </c>
      <c r="E211" s="57">
        <v>2</v>
      </c>
      <c r="F211" s="57">
        <v>596</v>
      </c>
      <c r="G211" s="57">
        <v>104</v>
      </c>
    </row>
    <row r="212" spans="1:7" x14ac:dyDescent="0.25">
      <c r="A212" s="77"/>
      <c r="B212" s="15"/>
      <c r="C212" s="11">
        <v>4</v>
      </c>
      <c r="D212" s="57">
        <v>10430.742</v>
      </c>
      <c r="E212" s="57">
        <v>3</v>
      </c>
      <c r="F212" s="57">
        <v>1000</v>
      </c>
      <c r="G212" s="57">
        <v>170</v>
      </c>
    </row>
    <row r="213" spans="1:7" ht="13.8" thickBot="1" x14ac:dyDescent="0.3">
      <c r="A213" s="77"/>
      <c r="B213" s="16"/>
      <c r="C213" s="16" t="s">
        <v>7</v>
      </c>
      <c r="D213" s="59">
        <v>27903.375</v>
      </c>
      <c r="E213" s="59">
        <v>17</v>
      </c>
      <c r="F213" s="59">
        <v>5299</v>
      </c>
      <c r="G213" s="59">
        <v>817</v>
      </c>
    </row>
    <row r="214" spans="1:7" ht="13.8" thickTop="1" x14ac:dyDescent="0.25">
      <c r="A214" s="77"/>
      <c r="B214" s="15" t="s">
        <v>8</v>
      </c>
      <c r="C214" s="15">
        <v>1</v>
      </c>
      <c r="D214" s="57">
        <v>235.363</v>
      </c>
      <c r="E214" s="57">
        <v>0</v>
      </c>
      <c r="F214" s="57">
        <v>0</v>
      </c>
      <c r="G214" s="57">
        <v>0</v>
      </c>
    </row>
    <row r="215" spans="1:7" x14ac:dyDescent="0.25">
      <c r="A215" s="77"/>
      <c r="B215" s="15"/>
      <c r="C215" s="15">
        <v>2</v>
      </c>
      <c r="D215" s="57"/>
      <c r="E215" s="57"/>
      <c r="F215" s="57"/>
      <c r="G215" s="58"/>
    </row>
    <row r="216" spans="1:7" x14ac:dyDescent="0.25">
      <c r="A216" s="77"/>
      <c r="B216" s="15"/>
      <c r="C216" s="15">
        <v>3</v>
      </c>
      <c r="D216" s="57"/>
      <c r="E216" s="57"/>
      <c r="F216" s="57"/>
      <c r="G216" s="57"/>
    </row>
    <row r="217" spans="1:7" x14ac:dyDescent="0.25">
      <c r="A217" s="77"/>
      <c r="B217" s="15"/>
      <c r="C217" s="15">
        <v>4</v>
      </c>
      <c r="D217" s="57">
        <v>513.91399999999999</v>
      </c>
      <c r="E217" s="57">
        <v>0</v>
      </c>
      <c r="F217" s="57">
        <v>0</v>
      </c>
      <c r="G217" s="57">
        <v>0</v>
      </c>
    </row>
    <row r="218" spans="1:7" ht="13.8" thickBot="1" x14ac:dyDescent="0.3">
      <c r="A218" s="77"/>
      <c r="B218" s="16"/>
      <c r="C218" s="17" t="s">
        <v>7</v>
      </c>
      <c r="D218" s="59">
        <v>749.27700000000004</v>
      </c>
      <c r="E218" s="59">
        <v>0</v>
      </c>
      <c r="F218" s="59">
        <v>0</v>
      </c>
      <c r="G218" s="59">
        <v>0</v>
      </c>
    </row>
    <row r="219" spans="1:7" ht="13.8" thickTop="1" x14ac:dyDescent="0.25">
      <c r="A219" s="77"/>
      <c r="B219" s="15" t="s">
        <v>11</v>
      </c>
      <c r="C219" s="15">
        <v>1</v>
      </c>
      <c r="D219" s="57">
        <v>54.828000000000003</v>
      </c>
      <c r="E219" s="57">
        <v>0</v>
      </c>
      <c r="F219" s="57">
        <v>0</v>
      </c>
      <c r="G219" s="57">
        <v>0</v>
      </c>
    </row>
    <row r="220" spans="1:7" x14ac:dyDescent="0.25">
      <c r="A220" s="77"/>
      <c r="B220" s="15"/>
      <c r="C220" s="15">
        <v>2</v>
      </c>
      <c r="D220" s="57"/>
      <c r="E220" s="57"/>
      <c r="F220" s="57"/>
      <c r="G220" s="58"/>
    </row>
    <row r="221" spans="1:7" x14ac:dyDescent="0.25">
      <c r="A221" s="77"/>
      <c r="B221" s="15"/>
      <c r="C221" s="15">
        <v>3</v>
      </c>
      <c r="D221" s="57"/>
      <c r="E221" s="57"/>
      <c r="F221" s="57"/>
      <c r="G221" s="57"/>
    </row>
    <row r="222" spans="1:7" x14ac:dyDescent="0.25">
      <c r="A222" s="77"/>
      <c r="B222" s="15"/>
      <c r="C222" s="15">
        <v>4</v>
      </c>
      <c r="D222" s="57">
        <v>387.99200000000002</v>
      </c>
      <c r="E222" s="57">
        <v>0</v>
      </c>
      <c r="F222" s="57">
        <v>0</v>
      </c>
      <c r="G222" s="57">
        <v>0</v>
      </c>
    </row>
    <row r="223" spans="1:7" ht="13.8" thickBot="1" x14ac:dyDescent="0.3">
      <c r="A223" s="77"/>
      <c r="B223" s="16"/>
      <c r="C223" s="17" t="s">
        <v>7</v>
      </c>
      <c r="D223" s="59">
        <v>442.82000000000005</v>
      </c>
      <c r="E223" s="59">
        <v>0</v>
      </c>
      <c r="F223" s="59">
        <v>0</v>
      </c>
      <c r="G223" s="59">
        <v>0</v>
      </c>
    </row>
    <row r="224" spans="1:7" ht="13.8" thickTop="1" x14ac:dyDescent="0.25">
      <c r="A224" s="77"/>
      <c r="B224" s="15" t="s">
        <v>16</v>
      </c>
      <c r="C224" s="15">
        <v>1</v>
      </c>
      <c r="D224" s="57">
        <v>30</v>
      </c>
      <c r="E224" s="57">
        <v>0</v>
      </c>
      <c r="F224" s="57">
        <v>0</v>
      </c>
      <c r="G224" s="57">
        <v>0</v>
      </c>
    </row>
    <row r="225" spans="1:7" x14ac:dyDescent="0.25">
      <c r="A225" s="77"/>
      <c r="B225" s="15"/>
      <c r="C225" s="15">
        <v>2</v>
      </c>
      <c r="D225" s="57"/>
      <c r="E225" s="57"/>
      <c r="F225" s="57"/>
      <c r="G225" s="57"/>
    </row>
    <row r="226" spans="1:7" x14ac:dyDescent="0.25">
      <c r="A226" s="77"/>
      <c r="B226" s="15"/>
      <c r="C226" s="15">
        <v>3</v>
      </c>
      <c r="D226" s="57"/>
      <c r="E226" s="57"/>
      <c r="F226" s="57"/>
      <c r="G226" s="57"/>
    </row>
    <row r="227" spans="1:7" x14ac:dyDescent="0.25">
      <c r="A227" s="77"/>
      <c r="B227" s="15"/>
      <c r="C227" s="15">
        <v>4</v>
      </c>
      <c r="D227" s="57">
        <v>126</v>
      </c>
      <c r="E227" s="57">
        <v>0</v>
      </c>
      <c r="F227" s="57">
        <v>0</v>
      </c>
      <c r="G227" s="57">
        <v>0</v>
      </c>
    </row>
    <row r="228" spans="1:7" ht="13.8" thickBot="1" x14ac:dyDescent="0.3">
      <c r="A228" s="77"/>
      <c r="B228" s="16"/>
      <c r="C228" s="17" t="s">
        <v>7</v>
      </c>
      <c r="D228" s="59">
        <v>156</v>
      </c>
      <c r="E228" s="59">
        <v>0</v>
      </c>
      <c r="F228" s="59">
        <v>0</v>
      </c>
      <c r="G228" s="59">
        <v>0</v>
      </c>
    </row>
    <row r="229" spans="1:7" ht="13.8" thickTop="1" x14ac:dyDescent="0.25">
      <c r="A229" s="77"/>
      <c r="B229" s="15" t="s">
        <v>9</v>
      </c>
      <c r="C229" s="15">
        <v>1</v>
      </c>
      <c r="D229" s="57">
        <v>6601.71</v>
      </c>
      <c r="E229" s="57">
        <v>4</v>
      </c>
      <c r="F229" s="57">
        <v>226</v>
      </c>
      <c r="G229" s="57">
        <v>226</v>
      </c>
    </row>
    <row r="230" spans="1:7" x14ac:dyDescent="0.25">
      <c r="A230" s="77"/>
      <c r="B230" s="15"/>
      <c r="C230" s="15">
        <v>2</v>
      </c>
      <c r="D230" s="57">
        <v>37.75</v>
      </c>
      <c r="E230" s="57">
        <v>0</v>
      </c>
      <c r="F230" s="57">
        <v>0</v>
      </c>
      <c r="G230" s="57">
        <v>0</v>
      </c>
    </row>
    <row r="231" spans="1:7" x14ac:dyDescent="0.25">
      <c r="A231" s="77"/>
      <c r="B231" s="15"/>
      <c r="C231" s="15">
        <v>3</v>
      </c>
      <c r="D231" s="57">
        <v>12.4</v>
      </c>
      <c r="E231" s="57">
        <v>0</v>
      </c>
      <c r="F231" s="57">
        <v>0</v>
      </c>
      <c r="G231" s="57">
        <v>0</v>
      </c>
    </row>
    <row r="232" spans="1:7" x14ac:dyDescent="0.25">
      <c r="A232" s="77"/>
      <c r="B232" s="15"/>
      <c r="C232" s="11">
        <v>4</v>
      </c>
      <c r="D232" s="57">
        <v>200.42</v>
      </c>
      <c r="E232" s="57">
        <v>0</v>
      </c>
      <c r="F232" s="57">
        <v>0</v>
      </c>
      <c r="G232" s="57">
        <v>0</v>
      </c>
    </row>
    <row r="233" spans="1:7" ht="13.8" thickBot="1" x14ac:dyDescent="0.3">
      <c r="A233" s="77"/>
      <c r="B233" s="16"/>
      <c r="C233" s="16" t="s">
        <v>7</v>
      </c>
      <c r="D233" s="59">
        <v>6852.28</v>
      </c>
      <c r="E233" s="59">
        <v>4</v>
      </c>
      <c r="F233" s="59">
        <v>226</v>
      </c>
      <c r="G233" s="59">
        <v>226</v>
      </c>
    </row>
    <row r="234" spans="1:7" ht="13.8" thickTop="1" x14ac:dyDescent="0.25">
      <c r="A234" s="77"/>
      <c r="B234" s="15" t="s">
        <v>7</v>
      </c>
      <c r="C234" s="15">
        <v>1</v>
      </c>
      <c r="D234" s="57">
        <f>D199+D204+D209+D214+D219+D224+D229</f>
        <v>21612.215859999997</v>
      </c>
      <c r="E234" s="57">
        <f t="shared" ref="E234:G234" si="12">E199+E204+E209+E214+E219+E224+E229</f>
        <v>18</v>
      </c>
      <c r="F234" s="57">
        <f t="shared" si="12"/>
        <v>2499</v>
      </c>
      <c r="G234" s="57">
        <f t="shared" si="12"/>
        <v>1132</v>
      </c>
    </row>
    <row r="235" spans="1:7" x14ac:dyDescent="0.25">
      <c r="A235" s="77"/>
      <c r="B235" s="15"/>
      <c r="C235" s="15">
        <v>2</v>
      </c>
      <c r="D235" s="57">
        <f>D200+D205+D210+D215+D220+D225+D230</f>
        <v>6211.4960000000001</v>
      </c>
      <c r="E235" s="57">
        <f t="shared" ref="E235:G235" si="13">E200+E205+E210+E215+E220+E225+E230</f>
        <v>15</v>
      </c>
      <c r="F235" s="57">
        <f t="shared" si="13"/>
        <v>2699</v>
      </c>
      <c r="G235" s="57">
        <f t="shared" si="13"/>
        <v>906</v>
      </c>
    </row>
    <row r="236" spans="1:7" x14ac:dyDescent="0.25">
      <c r="A236" s="77"/>
      <c r="B236" s="15"/>
      <c r="C236" s="15">
        <v>3</v>
      </c>
      <c r="D236" s="57">
        <f>D201+D206+D211+D216+D221+D226+D231</f>
        <v>1428.2090000000001</v>
      </c>
      <c r="E236" s="57">
        <f t="shared" ref="E236:G236" si="14">E201+E206+E211+E216+E221+E226+E231</f>
        <v>3</v>
      </c>
      <c r="F236" s="57">
        <f t="shared" si="14"/>
        <v>614</v>
      </c>
      <c r="G236" s="57">
        <f t="shared" si="14"/>
        <v>122</v>
      </c>
    </row>
    <row r="237" spans="1:7" x14ac:dyDescent="0.25">
      <c r="A237" s="77"/>
      <c r="B237" s="11"/>
      <c r="C237" s="11">
        <v>4</v>
      </c>
      <c r="D237" s="57">
        <f>D202+D207+D212+D217+D222+D227+D232</f>
        <v>15126.568000000001</v>
      </c>
      <c r="E237" s="57">
        <f t="shared" ref="E237:G237" si="15">E202+E207+E212+E217+E222+E227+E232</f>
        <v>11</v>
      </c>
      <c r="F237" s="57">
        <f t="shared" si="15"/>
        <v>1632</v>
      </c>
      <c r="G237" s="57">
        <f t="shared" si="15"/>
        <v>795</v>
      </c>
    </row>
    <row r="238" spans="1:7" x14ac:dyDescent="0.25">
      <c r="A238" s="82"/>
      <c r="B238" s="11"/>
      <c r="C238" s="11" t="s">
        <v>7</v>
      </c>
      <c r="D238" s="69">
        <f>SUM(D234:D237)</f>
        <v>44378.488859999998</v>
      </c>
      <c r="E238" s="69">
        <f>SUM(E234:E237)</f>
        <v>47</v>
      </c>
      <c r="F238" s="69">
        <f>SUM(F234:F237)</f>
        <v>7444</v>
      </c>
      <c r="G238" s="69">
        <f>SUM(G234:G237)</f>
        <v>2955</v>
      </c>
    </row>
    <row r="239" spans="1:7" x14ac:dyDescent="0.25">
      <c r="G239" s="20"/>
    </row>
    <row r="240" spans="1:7" ht="15.6" x14ac:dyDescent="0.3">
      <c r="A240" s="21"/>
      <c r="B240" s="22"/>
      <c r="C240" s="22"/>
      <c r="D240" s="23"/>
      <c r="E240" s="22"/>
      <c r="F240" s="22"/>
    </row>
    <row r="241" spans="1:7" ht="15.6" x14ac:dyDescent="0.3">
      <c r="A241" s="1" t="s">
        <v>44</v>
      </c>
      <c r="C241" s="2" t="s">
        <v>47</v>
      </c>
      <c r="D241" s="3"/>
      <c r="E241" s="2"/>
      <c r="F241" s="2"/>
      <c r="G241" s="2"/>
    </row>
    <row r="242" spans="1:7" ht="15.6" x14ac:dyDescent="0.3">
      <c r="A242" s="2" t="s">
        <v>48</v>
      </c>
      <c r="C242" s="2"/>
      <c r="D242" s="3"/>
      <c r="E242" s="2"/>
      <c r="F242" s="2"/>
      <c r="G242" s="2"/>
    </row>
    <row r="243" spans="1:7" ht="15.6" x14ac:dyDescent="0.3">
      <c r="A243" s="84" t="s">
        <v>24</v>
      </c>
      <c r="B243" s="84"/>
      <c r="C243" s="84"/>
      <c r="D243" s="84"/>
      <c r="E243" s="84"/>
      <c r="F243" s="84"/>
      <c r="G243" s="84"/>
    </row>
    <row r="244" spans="1:7" ht="13.8" thickBot="1" x14ac:dyDescent="0.3">
      <c r="A244" s="26"/>
      <c r="B244" s="26"/>
      <c r="C244" s="26"/>
      <c r="D244" s="19"/>
      <c r="E244" s="19"/>
      <c r="F244" s="19"/>
      <c r="G244" s="19"/>
    </row>
    <row r="245" spans="1:7" ht="13.5" customHeight="1" thickTop="1" x14ac:dyDescent="0.25">
      <c r="A245" s="77" t="s">
        <v>54</v>
      </c>
      <c r="B245" s="8" t="s">
        <v>0</v>
      </c>
      <c r="C245" s="8" t="s">
        <v>1</v>
      </c>
      <c r="D245" s="9" t="s">
        <v>25</v>
      </c>
      <c r="E245" s="10" t="s">
        <v>2</v>
      </c>
      <c r="F245" s="10" t="s">
        <v>2</v>
      </c>
      <c r="G245" s="10" t="s">
        <v>2</v>
      </c>
    </row>
    <row r="246" spans="1:7" x14ac:dyDescent="0.25">
      <c r="A246" s="77"/>
      <c r="B246" s="11"/>
      <c r="C246" s="11"/>
      <c r="D246" s="12" t="s">
        <v>3</v>
      </c>
      <c r="E246" s="13" t="s">
        <v>4</v>
      </c>
      <c r="F246" s="13" t="s">
        <v>26</v>
      </c>
      <c r="G246" s="13" t="s">
        <v>6</v>
      </c>
    </row>
    <row r="247" spans="1:7" x14ac:dyDescent="0.25">
      <c r="A247" s="77"/>
      <c r="B247" s="15" t="s">
        <v>14</v>
      </c>
      <c r="C247" s="15">
        <v>1</v>
      </c>
      <c r="D247" s="56">
        <v>3793</v>
      </c>
      <c r="E247" s="56">
        <v>15</v>
      </c>
      <c r="F247" s="56">
        <v>1417</v>
      </c>
      <c r="G247" s="56">
        <v>851</v>
      </c>
    </row>
    <row r="248" spans="1:7" x14ac:dyDescent="0.25">
      <c r="A248" s="77"/>
      <c r="B248" s="15"/>
      <c r="C248" s="15">
        <v>2</v>
      </c>
      <c r="D248" s="56">
        <v>3085</v>
      </c>
      <c r="E248" s="56">
        <v>18</v>
      </c>
      <c r="F248" s="56">
        <v>1799</v>
      </c>
      <c r="G248" s="56">
        <v>1799</v>
      </c>
    </row>
    <row r="249" spans="1:7" x14ac:dyDescent="0.25">
      <c r="A249" s="77"/>
      <c r="B249" s="15"/>
      <c r="C249" s="15">
        <v>3</v>
      </c>
      <c r="D249" s="56">
        <v>1420</v>
      </c>
      <c r="E249" s="56">
        <v>6</v>
      </c>
      <c r="F249" s="56">
        <v>570</v>
      </c>
      <c r="G249" s="56">
        <v>570</v>
      </c>
    </row>
    <row r="250" spans="1:7" x14ac:dyDescent="0.25">
      <c r="A250" s="77"/>
      <c r="B250" s="15"/>
      <c r="C250" s="11">
        <v>4</v>
      </c>
      <c r="D250" s="56">
        <v>4084</v>
      </c>
      <c r="E250" s="56">
        <v>13</v>
      </c>
      <c r="F250" s="56">
        <v>1081</v>
      </c>
      <c r="G250" s="56">
        <v>1081</v>
      </c>
    </row>
    <row r="251" spans="1:7" ht="13.8" thickBot="1" x14ac:dyDescent="0.3">
      <c r="A251" s="77"/>
      <c r="B251" s="16"/>
      <c r="C251" s="16" t="s">
        <v>7</v>
      </c>
      <c r="D251" s="59">
        <v>12382</v>
      </c>
      <c r="E251" s="59">
        <v>52</v>
      </c>
      <c r="F251" s="59">
        <v>4867</v>
      </c>
      <c r="G251" s="59">
        <v>4301</v>
      </c>
    </row>
    <row r="252" spans="1:7" ht="13.8" thickTop="1" x14ac:dyDescent="0.25">
      <c r="A252" s="77"/>
      <c r="B252" s="15" t="s">
        <v>13</v>
      </c>
      <c r="C252" s="15">
        <v>1</v>
      </c>
      <c r="D252" s="56">
        <v>1993.499</v>
      </c>
      <c r="E252" s="56">
        <v>1</v>
      </c>
      <c r="F252" s="56">
        <v>312</v>
      </c>
      <c r="G252" s="56">
        <v>55</v>
      </c>
    </row>
    <row r="253" spans="1:7" x14ac:dyDescent="0.25">
      <c r="A253" s="77"/>
      <c r="B253" s="15"/>
      <c r="C253" s="15">
        <v>2</v>
      </c>
      <c r="D253" s="56">
        <v>63.952000000000005</v>
      </c>
      <c r="E253" s="56">
        <v>4</v>
      </c>
      <c r="F253" s="56">
        <v>1256</v>
      </c>
      <c r="G253" s="56">
        <v>136</v>
      </c>
    </row>
    <row r="254" spans="1:7" x14ac:dyDescent="0.25">
      <c r="A254" s="77"/>
      <c r="B254" s="15"/>
      <c r="C254" s="15">
        <v>3</v>
      </c>
      <c r="D254" s="56">
        <v>961.41800000000001</v>
      </c>
      <c r="E254" s="56">
        <v>5</v>
      </c>
      <c r="F254" s="56">
        <v>1586</v>
      </c>
      <c r="G254" s="56">
        <v>154</v>
      </c>
    </row>
    <row r="255" spans="1:7" ht="13.5" customHeight="1" x14ac:dyDescent="0.25">
      <c r="A255" s="77"/>
      <c r="B255" s="15"/>
      <c r="C255" s="11">
        <v>4</v>
      </c>
      <c r="D255" s="56">
        <v>3663.4270000000001</v>
      </c>
      <c r="E255" s="56">
        <v>3</v>
      </c>
      <c r="F255" s="56">
        <v>893</v>
      </c>
      <c r="G255" s="56">
        <v>130</v>
      </c>
    </row>
    <row r="256" spans="1:7" ht="13.8" thickBot="1" x14ac:dyDescent="0.3">
      <c r="A256" s="77"/>
      <c r="B256" s="16"/>
      <c r="C256" s="16" t="s">
        <v>7</v>
      </c>
      <c r="D256" s="59">
        <v>6682.2960000000003</v>
      </c>
      <c r="E256" s="59">
        <v>13</v>
      </c>
      <c r="F256" s="59">
        <v>4047</v>
      </c>
      <c r="G256" s="59">
        <v>475</v>
      </c>
    </row>
    <row r="257" spans="1:7" ht="13.8" thickTop="1" x14ac:dyDescent="0.25">
      <c r="A257" s="77"/>
      <c r="B257" s="15" t="s">
        <v>12</v>
      </c>
      <c r="C257" s="15">
        <v>1</v>
      </c>
      <c r="D257" s="56">
        <v>1613.575</v>
      </c>
      <c r="E257" s="56">
        <v>9</v>
      </c>
      <c r="F257" s="56">
        <v>861</v>
      </c>
      <c r="G257" s="56">
        <v>148</v>
      </c>
    </row>
    <row r="258" spans="1:7" x14ac:dyDescent="0.25">
      <c r="A258" s="77"/>
      <c r="B258" s="15"/>
      <c r="C258" s="15">
        <v>2</v>
      </c>
      <c r="D258" s="56">
        <v>2535.8890000000001</v>
      </c>
      <c r="E258" s="56">
        <v>37</v>
      </c>
      <c r="F258" s="56">
        <v>3481</v>
      </c>
      <c r="G258" s="56">
        <v>210</v>
      </c>
    </row>
    <row r="259" spans="1:7" x14ac:dyDescent="0.25">
      <c r="A259" s="77"/>
      <c r="B259" s="15"/>
      <c r="C259" s="15">
        <v>3</v>
      </c>
      <c r="D259" s="56"/>
      <c r="E259" s="56"/>
      <c r="F259" s="56"/>
      <c r="G259" s="56"/>
    </row>
    <row r="260" spans="1:7" x14ac:dyDescent="0.25">
      <c r="A260" s="77"/>
      <c r="B260" s="15"/>
      <c r="C260" s="11">
        <v>4</v>
      </c>
      <c r="D260" s="56">
        <v>4602.1329999999998</v>
      </c>
      <c r="E260" s="56">
        <v>45</v>
      </c>
      <c r="F260" s="56">
        <v>2612</v>
      </c>
      <c r="G260" s="56">
        <v>218</v>
      </c>
    </row>
    <row r="261" spans="1:7" ht="13.8" thickBot="1" x14ac:dyDescent="0.3">
      <c r="A261" s="77"/>
      <c r="B261" s="16"/>
      <c r="C261" s="16" t="s">
        <v>7</v>
      </c>
      <c r="D261" s="59">
        <v>8751.5969999999998</v>
      </c>
      <c r="E261" s="59">
        <v>91</v>
      </c>
      <c r="F261" s="59">
        <v>6954</v>
      </c>
      <c r="G261" s="59">
        <v>576</v>
      </c>
    </row>
    <row r="262" spans="1:7" ht="13.8" thickTop="1" x14ac:dyDescent="0.25">
      <c r="A262" s="77"/>
      <c r="B262" s="15" t="s">
        <v>7</v>
      </c>
      <c r="C262" s="15">
        <v>1</v>
      </c>
      <c r="D262" s="57">
        <f t="shared" ref="D262:G266" si="16">D247+D252+D257</f>
        <v>7400.0739999999996</v>
      </c>
      <c r="E262" s="57">
        <f t="shared" si="16"/>
        <v>25</v>
      </c>
      <c r="F262" s="57">
        <f t="shared" si="16"/>
        <v>2590</v>
      </c>
      <c r="G262" s="57">
        <f t="shared" si="16"/>
        <v>1054</v>
      </c>
    </row>
    <row r="263" spans="1:7" x14ac:dyDescent="0.25">
      <c r="A263" s="77"/>
      <c r="B263" s="15"/>
      <c r="C263" s="15">
        <v>2</v>
      </c>
      <c r="D263" s="57">
        <f t="shared" si="16"/>
        <v>5684.8410000000003</v>
      </c>
      <c r="E263" s="57">
        <f t="shared" si="16"/>
        <v>59</v>
      </c>
      <c r="F263" s="57">
        <f t="shared" si="16"/>
        <v>6536</v>
      </c>
      <c r="G263" s="57">
        <f t="shared" si="16"/>
        <v>2145</v>
      </c>
    </row>
    <row r="264" spans="1:7" x14ac:dyDescent="0.25">
      <c r="A264" s="77"/>
      <c r="B264" s="15"/>
      <c r="C264" s="15">
        <v>3</v>
      </c>
      <c r="D264" s="57">
        <f t="shared" si="16"/>
        <v>2381.4180000000001</v>
      </c>
      <c r="E264" s="57">
        <f t="shared" si="16"/>
        <v>11</v>
      </c>
      <c r="F264" s="57">
        <f t="shared" si="16"/>
        <v>2156</v>
      </c>
      <c r="G264" s="57">
        <f t="shared" si="16"/>
        <v>724</v>
      </c>
    </row>
    <row r="265" spans="1:7" x14ac:dyDescent="0.25">
      <c r="A265" s="77"/>
      <c r="B265" s="11"/>
      <c r="C265" s="11">
        <v>4</v>
      </c>
      <c r="D265" s="62">
        <f t="shared" si="16"/>
        <v>12349.56</v>
      </c>
      <c r="E265" s="62">
        <f t="shared" si="16"/>
        <v>61</v>
      </c>
      <c r="F265" s="62">
        <f t="shared" si="16"/>
        <v>4586</v>
      </c>
      <c r="G265" s="62">
        <f t="shared" si="16"/>
        <v>1429</v>
      </c>
    </row>
    <row r="266" spans="1:7" ht="13.8" thickBot="1" x14ac:dyDescent="0.3">
      <c r="A266" s="78"/>
      <c r="B266" s="16"/>
      <c r="C266" s="16" t="s">
        <v>7</v>
      </c>
      <c r="D266" s="57">
        <f t="shared" si="16"/>
        <v>27815.893000000004</v>
      </c>
      <c r="E266" s="57">
        <f t="shared" si="16"/>
        <v>156</v>
      </c>
      <c r="F266" s="57">
        <f t="shared" si="16"/>
        <v>15868</v>
      </c>
      <c r="G266" s="57">
        <f t="shared" si="16"/>
        <v>5352</v>
      </c>
    </row>
    <row r="267" spans="1:7" ht="14.4" thickTop="1" x14ac:dyDescent="0.25">
      <c r="A267" s="29" t="s">
        <v>27</v>
      </c>
      <c r="B267" s="29" t="s">
        <v>7</v>
      </c>
      <c r="C267" s="30" t="s">
        <v>1</v>
      </c>
      <c r="D267" s="31" t="s">
        <v>25</v>
      </c>
      <c r="E267" s="32" t="s">
        <v>2</v>
      </c>
      <c r="F267" s="32" t="s">
        <v>2</v>
      </c>
      <c r="G267" s="32" t="s">
        <v>2</v>
      </c>
    </row>
    <row r="268" spans="1:7" ht="13.8" x14ac:dyDescent="0.25">
      <c r="A268" s="33" t="s">
        <v>17</v>
      </c>
      <c r="B268" s="34"/>
      <c r="C268" s="35"/>
      <c r="D268" s="36" t="s">
        <v>3</v>
      </c>
      <c r="E268" s="37" t="s">
        <v>4</v>
      </c>
      <c r="F268" s="37" t="s">
        <v>5</v>
      </c>
      <c r="G268" s="37" t="s">
        <v>6</v>
      </c>
    </row>
    <row r="269" spans="1:7" ht="13.8" x14ac:dyDescent="0.25">
      <c r="A269" s="38" t="s">
        <v>18</v>
      </c>
      <c r="B269" s="33"/>
      <c r="C269" s="39">
        <v>1</v>
      </c>
      <c r="D269" s="63">
        <f t="shared" ref="D269:G273" si="17">D42+D95+D133+D186+D234+D262</f>
        <v>79224.736009999993</v>
      </c>
      <c r="E269" s="63">
        <f t="shared" si="17"/>
        <v>126</v>
      </c>
      <c r="F269" s="63">
        <f t="shared" si="17"/>
        <v>14491</v>
      </c>
      <c r="G269" s="63">
        <f t="shared" si="17"/>
        <v>7476</v>
      </c>
    </row>
    <row r="270" spans="1:7" ht="13.8" x14ac:dyDescent="0.25">
      <c r="A270" s="33"/>
      <c r="B270" s="33"/>
      <c r="C270" s="39">
        <v>2</v>
      </c>
      <c r="D270" s="63">
        <f t="shared" si="17"/>
        <v>32716.421999999999</v>
      </c>
      <c r="E270" s="63">
        <f t="shared" si="17"/>
        <v>170</v>
      </c>
      <c r="F270" s="63">
        <f t="shared" si="17"/>
        <v>25192</v>
      </c>
      <c r="G270" s="63">
        <f t="shared" si="17"/>
        <v>10588</v>
      </c>
    </row>
    <row r="271" spans="1:7" ht="13.8" x14ac:dyDescent="0.25">
      <c r="A271" s="33"/>
      <c r="B271" s="33"/>
      <c r="C271" s="39">
        <v>3</v>
      </c>
      <c r="D271" s="63">
        <f t="shared" si="17"/>
        <v>25966.678999999996</v>
      </c>
      <c r="E271" s="63">
        <f t="shared" si="17"/>
        <v>59</v>
      </c>
      <c r="F271" s="63">
        <f t="shared" si="17"/>
        <v>11581</v>
      </c>
      <c r="G271" s="63">
        <f t="shared" si="17"/>
        <v>3711</v>
      </c>
    </row>
    <row r="272" spans="1:7" ht="13.8" x14ac:dyDescent="0.25">
      <c r="A272" s="33"/>
      <c r="B272" s="33"/>
      <c r="C272" s="35">
        <v>4</v>
      </c>
      <c r="D272" s="64">
        <f t="shared" si="17"/>
        <v>64608.865990000006</v>
      </c>
      <c r="E272" s="64">
        <f t="shared" si="17"/>
        <v>132</v>
      </c>
      <c r="F272" s="64">
        <f t="shared" si="17"/>
        <v>16875</v>
      </c>
      <c r="G272" s="64">
        <f t="shared" si="17"/>
        <v>6134</v>
      </c>
    </row>
    <row r="273" spans="1:7" ht="14.4" thickBot="1" x14ac:dyDescent="0.3">
      <c r="A273" s="40"/>
      <c r="B273" s="40"/>
      <c r="C273" s="41" t="s">
        <v>7</v>
      </c>
      <c r="D273" s="65">
        <f t="shared" si="17"/>
        <v>202516.70300000001</v>
      </c>
      <c r="E273" s="65">
        <f t="shared" si="17"/>
        <v>487</v>
      </c>
      <c r="F273" s="65">
        <f t="shared" si="17"/>
        <v>68139</v>
      </c>
      <c r="G273" s="65">
        <f t="shared" si="17"/>
        <v>27909</v>
      </c>
    </row>
    <row r="274" spans="1:7" ht="13.8" thickTop="1" x14ac:dyDescent="0.25">
      <c r="A274" s="42"/>
    </row>
    <row r="275" spans="1:7" x14ac:dyDescent="0.25">
      <c r="A275" s="42"/>
    </row>
    <row r="276" spans="1:7" x14ac:dyDescent="0.25">
      <c r="A276" s="42"/>
    </row>
    <row r="277" spans="1:7" x14ac:dyDescent="0.25">
      <c r="C277" s="52"/>
      <c r="E277" s="53"/>
      <c r="F277" s="53"/>
      <c r="G277" s="53"/>
    </row>
    <row r="278" spans="1:7" x14ac:dyDescent="0.25">
      <c r="D278" s="45"/>
      <c r="E278" s="46"/>
      <c r="F278" s="46"/>
      <c r="G278" s="46"/>
    </row>
    <row r="279" spans="1:7" x14ac:dyDescent="0.25">
      <c r="C279" s="52"/>
      <c r="E279" s="53"/>
      <c r="F279" s="53"/>
      <c r="G279" s="53"/>
    </row>
    <row r="280" spans="1:7" x14ac:dyDescent="0.25">
      <c r="A280" s="50"/>
      <c r="D280" s="43"/>
      <c r="E280" s="46"/>
      <c r="F280" s="46"/>
      <c r="G280" s="46"/>
    </row>
    <row r="281" spans="1:7" x14ac:dyDescent="0.25">
      <c r="D281" s="43"/>
      <c r="E281" s="46"/>
      <c r="F281" s="46"/>
      <c r="G281" s="46"/>
    </row>
    <row r="282" spans="1:7" x14ac:dyDescent="0.25">
      <c r="D282" s="43"/>
      <c r="E282" s="46"/>
      <c r="F282" s="46"/>
      <c r="G282" s="46"/>
    </row>
    <row r="283" spans="1:7" x14ac:dyDescent="0.25">
      <c r="D283" s="43"/>
      <c r="E283" s="46"/>
      <c r="F283" s="46"/>
      <c r="G283" s="46"/>
    </row>
    <row r="284" spans="1:7" x14ac:dyDescent="0.25">
      <c r="D284" s="43"/>
      <c r="E284" s="46"/>
      <c r="F284" s="46"/>
      <c r="G284" s="46"/>
    </row>
    <row r="285" spans="1:7" x14ac:dyDescent="0.25">
      <c r="D285" s="44"/>
      <c r="E285" s="46"/>
      <c r="F285" s="46"/>
      <c r="G285" s="46"/>
    </row>
    <row r="290" spans="1:7" x14ac:dyDescent="0.25">
      <c r="C290" s="54"/>
      <c r="E290" s="48"/>
      <c r="F290" s="48"/>
      <c r="G290" s="48"/>
    </row>
    <row r="291" spans="1:7" x14ac:dyDescent="0.25">
      <c r="A291" s="50"/>
    </row>
    <row r="318" spans="8:8" x14ac:dyDescent="0.25">
      <c r="H318" s="47"/>
    </row>
    <row r="330" spans="8:8" x14ac:dyDescent="0.25">
      <c r="H330" s="48"/>
    </row>
    <row r="332" spans="8:8" x14ac:dyDescent="0.25">
      <c r="H332" s="49"/>
    </row>
  </sheetData>
  <mergeCells count="13">
    <mergeCell ref="A245:A266"/>
    <mergeCell ref="A53:A99"/>
    <mergeCell ref="A197:A238"/>
    <mergeCell ref="B1:G1"/>
    <mergeCell ref="A195:G195"/>
    <mergeCell ref="A243:G243"/>
    <mergeCell ref="A142:G142"/>
    <mergeCell ref="A104:G104"/>
    <mergeCell ref="A51:G51"/>
    <mergeCell ref="A3:G3"/>
    <mergeCell ref="A5:A46"/>
    <mergeCell ref="A106:A137"/>
    <mergeCell ref="A144:A190"/>
  </mergeCells>
  <printOptions horizontalCentered="1"/>
  <pageMargins left="0.78740157480314965" right="0.55118110236220474" top="0.98425196850393704" bottom="0.59055118110236227" header="0.19685039370078741" footer="0.31496062992125984"/>
  <pageSetup paperSize="9" scale="90" orientation="portrait" r:id="rId1"/>
  <headerFooter alignWithMargins="0"/>
  <rowBreaks count="4" manualBreakCount="4">
    <brk id="53" max="7" man="1"/>
    <brk id="106" max="7" man="1"/>
    <brk id="154" max="7" man="1"/>
    <brk id="212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"/>
  <sheetViews>
    <sheetView topLeftCell="A88" workbookViewId="0">
      <selection activeCell="O109" sqref="O109"/>
    </sheetView>
  </sheetViews>
  <sheetFormatPr defaultRowHeight="13.2" x14ac:dyDescent="0.25"/>
  <cols>
    <col min="2" max="2" width="16.109375" bestFit="1" customWidth="1"/>
    <col min="3" max="3" width="16.33203125" customWidth="1"/>
    <col min="4" max="4" width="18.88671875" customWidth="1"/>
    <col min="5" max="5" width="17.109375" customWidth="1"/>
  </cols>
  <sheetData>
    <row r="1" spans="1:5" x14ac:dyDescent="0.25">
      <c r="A1" t="s">
        <v>28</v>
      </c>
      <c r="B1" t="s">
        <v>41</v>
      </c>
      <c r="C1" t="s">
        <v>29</v>
      </c>
      <c r="D1" t="s">
        <v>30</v>
      </c>
      <c r="E1" t="s">
        <v>31</v>
      </c>
    </row>
    <row r="2" spans="1:5" x14ac:dyDescent="0.25">
      <c r="A2" t="s">
        <v>37</v>
      </c>
      <c r="B2" s="55">
        <v>35455.628320000003</v>
      </c>
      <c r="C2">
        <v>66</v>
      </c>
      <c r="D2">
        <v>8203</v>
      </c>
      <c r="E2">
        <v>3532</v>
      </c>
    </row>
    <row r="3" spans="1:5" x14ac:dyDescent="0.25">
      <c r="A3" t="s">
        <v>15</v>
      </c>
      <c r="B3" s="55">
        <v>667.95931999999993</v>
      </c>
      <c r="C3">
        <v>2</v>
      </c>
      <c r="D3">
        <v>11</v>
      </c>
      <c r="E3">
        <v>11</v>
      </c>
    </row>
    <row r="4" spans="1:5" x14ac:dyDescent="0.25">
      <c r="A4">
        <v>1</v>
      </c>
      <c r="B4" s="55">
        <v>618.85331999999994</v>
      </c>
      <c r="C4">
        <v>2</v>
      </c>
      <c r="D4">
        <v>11</v>
      </c>
      <c r="E4">
        <v>11</v>
      </c>
    </row>
    <row r="5" spans="1:5" x14ac:dyDescent="0.25">
      <c r="A5">
        <v>2</v>
      </c>
      <c r="B5" s="55">
        <v>27.905999999999999</v>
      </c>
      <c r="C5">
        <v>0</v>
      </c>
      <c r="D5">
        <v>0</v>
      </c>
      <c r="E5">
        <v>0</v>
      </c>
    </row>
    <row r="6" spans="1:5" x14ac:dyDescent="0.25">
      <c r="A6">
        <v>4</v>
      </c>
      <c r="B6" s="55">
        <v>21.2</v>
      </c>
      <c r="C6">
        <v>0</v>
      </c>
      <c r="D6">
        <v>0</v>
      </c>
      <c r="E6">
        <v>0</v>
      </c>
    </row>
    <row r="7" spans="1:5" x14ac:dyDescent="0.25">
      <c r="A7" t="s">
        <v>13</v>
      </c>
      <c r="B7" s="55">
        <v>2575.1289999999999</v>
      </c>
      <c r="C7">
        <v>0</v>
      </c>
      <c r="D7">
        <v>0</v>
      </c>
      <c r="E7">
        <v>0</v>
      </c>
    </row>
    <row r="8" spans="1:5" x14ac:dyDescent="0.25">
      <c r="A8">
        <v>1</v>
      </c>
      <c r="B8" s="55">
        <v>2456.768</v>
      </c>
      <c r="C8">
        <v>0</v>
      </c>
      <c r="D8">
        <v>0</v>
      </c>
      <c r="E8">
        <v>0</v>
      </c>
    </row>
    <row r="9" spans="1:5" x14ac:dyDescent="0.25">
      <c r="A9">
        <v>4</v>
      </c>
      <c r="B9" s="55">
        <v>118.361</v>
      </c>
      <c r="C9">
        <v>0</v>
      </c>
      <c r="D9">
        <v>0</v>
      </c>
      <c r="E9">
        <v>0</v>
      </c>
    </row>
    <row r="10" spans="1:5" x14ac:dyDescent="0.25">
      <c r="A10" t="s">
        <v>8</v>
      </c>
      <c r="B10" s="55">
        <v>289.12399999999997</v>
      </c>
      <c r="C10">
        <v>0</v>
      </c>
      <c r="D10">
        <v>0</v>
      </c>
      <c r="E10">
        <v>0</v>
      </c>
    </row>
    <row r="11" spans="1:5" x14ac:dyDescent="0.25">
      <c r="A11">
        <v>1</v>
      </c>
      <c r="B11" s="55">
        <v>84.465999999999994</v>
      </c>
      <c r="C11">
        <v>0</v>
      </c>
      <c r="D11">
        <v>0</v>
      </c>
      <c r="E11">
        <v>0</v>
      </c>
    </row>
    <row r="12" spans="1:5" x14ac:dyDescent="0.25">
      <c r="A12">
        <v>2</v>
      </c>
      <c r="B12" s="55">
        <v>204.65799999999999</v>
      </c>
      <c r="C12">
        <v>0</v>
      </c>
      <c r="D12">
        <v>0</v>
      </c>
      <c r="E12">
        <v>0</v>
      </c>
    </row>
    <row r="13" spans="1:5" x14ac:dyDescent="0.25">
      <c r="A13" t="s">
        <v>10</v>
      </c>
      <c r="B13" s="55">
        <v>590.79999999999995</v>
      </c>
      <c r="C13">
        <v>0</v>
      </c>
      <c r="D13">
        <v>0</v>
      </c>
      <c r="E13">
        <v>0</v>
      </c>
    </row>
    <row r="14" spans="1:5" x14ac:dyDescent="0.25">
      <c r="A14">
        <v>1</v>
      </c>
      <c r="B14" s="55">
        <v>168.1</v>
      </c>
      <c r="C14">
        <v>0</v>
      </c>
      <c r="D14">
        <v>0</v>
      </c>
      <c r="E14">
        <v>0</v>
      </c>
    </row>
    <row r="15" spans="1:5" x14ac:dyDescent="0.25">
      <c r="A15">
        <v>2</v>
      </c>
      <c r="B15" s="55">
        <v>239</v>
      </c>
      <c r="C15">
        <v>0</v>
      </c>
      <c r="D15">
        <v>0</v>
      </c>
      <c r="E15">
        <v>0</v>
      </c>
    </row>
    <row r="16" spans="1:5" x14ac:dyDescent="0.25">
      <c r="A16">
        <v>3</v>
      </c>
      <c r="B16" s="55">
        <v>183.7</v>
      </c>
      <c r="C16">
        <v>0</v>
      </c>
      <c r="D16">
        <v>0</v>
      </c>
      <c r="E16">
        <v>0</v>
      </c>
    </row>
    <row r="17" spans="1:5" x14ac:dyDescent="0.25">
      <c r="A17" t="s">
        <v>11</v>
      </c>
      <c r="B17" s="55">
        <v>645.45600000000002</v>
      </c>
      <c r="C17">
        <v>0</v>
      </c>
      <c r="D17">
        <v>0</v>
      </c>
      <c r="E17">
        <v>0</v>
      </c>
    </row>
    <row r="18" spans="1:5" x14ac:dyDescent="0.25">
      <c r="A18">
        <v>1</v>
      </c>
      <c r="B18" s="55">
        <v>141.072</v>
      </c>
      <c r="C18">
        <v>0</v>
      </c>
      <c r="D18">
        <v>0</v>
      </c>
      <c r="E18">
        <v>0</v>
      </c>
    </row>
    <row r="19" spans="1:5" x14ac:dyDescent="0.25">
      <c r="A19">
        <v>2</v>
      </c>
      <c r="B19" s="55">
        <v>483.38400000000001</v>
      </c>
      <c r="C19">
        <v>0</v>
      </c>
      <c r="D19">
        <v>0</v>
      </c>
      <c r="E19">
        <v>0</v>
      </c>
    </row>
    <row r="20" spans="1:5" x14ac:dyDescent="0.25">
      <c r="A20">
        <v>4</v>
      </c>
      <c r="B20" s="55">
        <v>21</v>
      </c>
      <c r="C20">
        <v>0</v>
      </c>
      <c r="D20">
        <v>0</v>
      </c>
      <c r="E20">
        <v>0</v>
      </c>
    </row>
    <row r="21" spans="1:5" x14ac:dyDescent="0.25">
      <c r="A21" t="s">
        <v>16</v>
      </c>
      <c r="B21" s="55">
        <v>22677</v>
      </c>
      <c r="C21">
        <v>26</v>
      </c>
      <c r="D21">
        <v>5884</v>
      </c>
      <c r="E21">
        <v>1228</v>
      </c>
    </row>
    <row r="22" spans="1:5" x14ac:dyDescent="0.25">
      <c r="A22">
        <v>1</v>
      </c>
      <c r="B22" s="55">
        <v>3829</v>
      </c>
      <c r="C22">
        <v>10</v>
      </c>
      <c r="D22">
        <v>765</v>
      </c>
      <c r="E22">
        <v>327</v>
      </c>
    </row>
    <row r="23" spans="1:5" x14ac:dyDescent="0.25">
      <c r="A23">
        <v>2</v>
      </c>
      <c r="B23" s="55">
        <v>3802</v>
      </c>
      <c r="C23">
        <v>8</v>
      </c>
      <c r="D23">
        <v>1584</v>
      </c>
      <c r="E23">
        <v>337</v>
      </c>
    </row>
    <row r="24" spans="1:5" x14ac:dyDescent="0.25">
      <c r="A24">
        <v>3</v>
      </c>
      <c r="B24" s="55">
        <v>7363</v>
      </c>
      <c r="C24">
        <v>3</v>
      </c>
      <c r="D24">
        <v>1032</v>
      </c>
      <c r="E24">
        <v>203</v>
      </c>
    </row>
    <row r="25" spans="1:5" x14ac:dyDescent="0.25">
      <c r="A25">
        <v>4</v>
      </c>
      <c r="B25" s="55">
        <v>7683</v>
      </c>
      <c r="C25">
        <v>5</v>
      </c>
      <c r="D25">
        <v>2503</v>
      </c>
      <c r="E25">
        <v>361</v>
      </c>
    </row>
    <row r="26" spans="1:5" x14ac:dyDescent="0.25">
      <c r="A26" t="s">
        <v>9</v>
      </c>
      <c r="B26" s="55">
        <v>8010.16</v>
      </c>
      <c r="C26">
        <v>38</v>
      </c>
      <c r="D26">
        <v>2308</v>
      </c>
      <c r="E26">
        <v>2293</v>
      </c>
    </row>
    <row r="27" spans="1:5" x14ac:dyDescent="0.25">
      <c r="A27">
        <v>1</v>
      </c>
      <c r="B27" s="55">
        <v>1875.5800000000002</v>
      </c>
      <c r="C27">
        <v>5</v>
      </c>
      <c r="D27">
        <v>567</v>
      </c>
      <c r="E27">
        <v>560</v>
      </c>
    </row>
    <row r="28" spans="1:5" x14ac:dyDescent="0.25">
      <c r="A28">
        <v>2</v>
      </c>
      <c r="B28" s="55">
        <v>1202.0999999999999</v>
      </c>
      <c r="C28">
        <v>8</v>
      </c>
      <c r="D28">
        <v>575</v>
      </c>
      <c r="E28">
        <v>571</v>
      </c>
    </row>
    <row r="29" spans="1:5" x14ac:dyDescent="0.25">
      <c r="A29">
        <v>3</v>
      </c>
      <c r="B29" s="55">
        <v>3131.47</v>
      </c>
      <c r="C29">
        <v>13</v>
      </c>
      <c r="D29">
        <v>550</v>
      </c>
      <c r="E29">
        <v>548</v>
      </c>
    </row>
    <row r="30" spans="1:5" x14ac:dyDescent="0.25">
      <c r="A30">
        <v>4</v>
      </c>
      <c r="B30" s="55">
        <v>1801.01</v>
      </c>
      <c r="C30">
        <v>12</v>
      </c>
      <c r="D30">
        <v>616</v>
      </c>
      <c r="E30">
        <v>614</v>
      </c>
    </row>
    <row r="31" spans="1:5" x14ac:dyDescent="0.25">
      <c r="A31" t="s">
        <v>38</v>
      </c>
      <c r="B31" s="55">
        <v>41200.330610000005</v>
      </c>
      <c r="C31">
        <v>94</v>
      </c>
      <c r="D31">
        <v>21486</v>
      </c>
      <c r="E31">
        <v>4932</v>
      </c>
    </row>
    <row r="32" spans="1:5" x14ac:dyDescent="0.25">
      <c r="A32" t="s">
        <v>15</v>
      </c>
      <c r="B32" s="55">
        <v>2630.6616099999997</v>
      </c>
      <c r="C32">
        <v>3</v>
      </c>
      <c r="D32">
        <v>10</v>
      </c>
      <c r="E32">
        <v>10</v>
      </c>
    </row>
    <row r="33" spans="1:5" x14ac:dyDescent="0.25">
      <c r="A33">
        <v>1</v>
      </c>
      <c r="B33" s="55">
        <v>2550.3736099999996</v>
      </c>
      <c r="C33">
        <v>3</v>
      </c>
      <c r="D33">
        <v>10</v>
      </c>
      <c r="E33">
        <v>10</v>
      </c>
    </row>
    <row r="34" spans="1:5" x14ac:dyDescent="0.25">
      <c r="A34">
        <v>4</v>
      </c>
      <c r="B34" s="55">
        <v>80.287999999999997</v>
      </c>
      <c r="C34">
        <v>0</v>
      </c>
      <c r="D34">
        <v>0</v>
      </c>
      <c r="E34">
        <v>0</v>
      </c>
    </row>
    <row r="35" spans="1:5" x14ac:dyDescent="0.25">
      <c r="A35" t="s">
        <v>13</v>
      </c>
      <c r="B35" s="55">
        <v>263.767</v>
      </c>
      <c r="C35">
        <v>0</v>
      </c>
      <c r="D35">
        <v>0</v>
      </c>
      <c r="E35">
        <v>0</v>
      </c>
    </row>
    <row r="36" spans="1:5" x14ac:dyDescent="0.25">
      <c r="A36">
        <v>1</v>
      </c>
      <c r="B36" s="55">
        <v>91.234999999999999</v>
      </c>
      <c r="C36">
        <v>0</v>
      </c>
      <c r="D36">
        <v>0</v>
      </c>
      <c r="E36">
        <v>0</v>
      </c>
    </row>
    <row r="37" spans="1:5" x14ac:dyDescent="0.25">
      <c r="A37">
        <v>2</v>
      </c>
      <c r="B37" s="55">
        <v>39.533000000000001</v>
      </c>
      <c r="C37">
        <v>0</v>
      </c>
      <c r="D37">
        <v>0</v>
      </c>
      <c r="E37">
        <v>0</v>
      </c>
    </row>
    <row r="38" spans="1:5" x14ac:dyDescent="0.25">
      <c r="A38">
        <v>4</v>
      </c>
      <c r="B38" s="55">
        <v>132.999</v>
      </c>
      <c r="C38">
        <v>0</v>
      </c>
      <c r="D38">
        <v>0</v>
      </c>
      <c r="E38">
        <v>0</v>
      </c>
    </row>
    <row r="39" spans="1:5" x14ac:dyDescent="0.25">
      <c r="A39" t="s">
        <v>8</v>
      </c>
      <c r="B39" s="55">
        <v>1831.0889999999999</v>
      </c>
      <c r="C39">
        <v>0</v>
      </c>
      <c r="D39">
        <v>0</v>
      </c>
      <c r="E39">
        <v>0</v>
      </c>
    </row>
    <row r="40" spans="1:5" x14ac:dyDescent="0.25">
      <c r="A40">
        <v>1</v>
      </c>
      <c r="B40" s="55">
        <v>1030.8579999999999</v>
      </c>
      <c r="C40">
        <v>0</v>
      </c>
      <c r="D40">
        <v>0</v>
      </c>
      <c r="E40">
        <v>0</v>
      </c>
    </row>
    <row r="41" spans="1:5" x14ac:dyDescent="0.25">
      <c r="A41">
        <v>2</v>
      </c>
      <c r="B41" s="55">
        <v>800.23099999999999</v>
      </c>
      <c r="C41">
        <v>0</v>
      </c>
      <c r="D41">
        <v>0</v>
      </c>
      <c r="E41">
        <v>0</v>
      </c>
    </row>
    <row r="42" spans="1:5" x14ac:dyDescent="0.25">
      <c r="A42" t="s">
        <v>10</v>
      </c>
      <c r="B42" s="55">
        <v>759.7</v>
      </c>
      <c r="C42">
        <v>0</v>
      </c>
      <c r="D42">
        <v>0</v>
      </c>
      <c r="E42">
        <v>0</v>
      </c>
    </row>
    <row r="43" spans="1:5" x14ac:dyDescent="0.25">
      <c r="A43">
        <v>1</v>
      </c>
      <c r="B43" s="55">
        <v>172.9</v>
      </c>
      <c r="C43">
        <v>0</v>
      </c>
      <c r="D43">
        <v>0</v>
      </c>
      <c r="E43">
        <v>0</v>
      </c>
    </row>
    <row r="44" spans="1:5" x14ac:dyDescent="0.25">
      <c r="A44">
        <v>2</v>
      </c>
      <c r="B44" s="55">
        <v>109.3</v>
      </c>
      <c r="C44">
        <v>0</v>
      </c>
      <c r="D44">
        <v>0</v>
      </c>
      <c r="E44">
        <v>0</v>
      </c>
    </row>
    <row r="45" spans="1:5" x14ac:dyDescent="0.25">
      <c r="A45">
        <v>3</v>
      </c>
      <c r="B45" s="55">
        <v>350.3</v>
      </c>
      <c r="C45">
        <v>0</v>
      </c>
      <c r="D45">
        <v>0</v>
      </c>
      <c r="E45">
        <v>0</v>
      </c>
    </row>
    <row r="46" spans="1:5" x14ac:dyDescent="0.25">
      <c r="A46">
        <v>4</v>
      </c>
      <c r="B46" s="55">
        <v>127.2</v>
      </c>
      <c r="C46">
        <v>0</v>
      </c>
      <c r="D46">
        <v>0</v>
      </c>
      <c r="E46">
        <v>0</v>
      </c>
    </row>
    <row r="47" spans="1:5" x14ac:dyDescent="0.25">
      <c r="A47" t="s">
        <v>11</v>
      </c>
      <c r="B47" s="55">
        <v>770.63</v>
      </c>
      <c r="C47">
        <v>5</v>
      </c>
      <c r="D47">
        <v>1060</v>
      </c>
      <c r="E47">
        <v>630</v>
      </c>
    </row>
    <row r="48" spans="1:5" x14ac:dyDescent="0.25">
      <c r="A48">
        <v>1</v>
      </c>
      <c r="B48" s="55">
        <v>407.14400000000001</v>
      </c>
      <c r="C48">
        <v>3</v>
      </c>
      <c r="D48">
        <v>724</v>
      </c>
      <c r="E48">
        <v>412</v>
      </c>
    </row>
    <row r="49" spans="1:5" x14ac:dyDescent="0.25">
      <c r="A49">
        <v>2</v>
      </c>
      <c r="B49" s="55">
        <v>354.15699999999998</v>
      </c>
      <c r="C49">
        <v>2</v>
      </c>
      <c r="D49">
        <v>336</v>
      </c>
      <c r="E49">
        <v>218</v>
      </c>
    </row>
    <row r="50" spans="1:5" x14ac:dyDescent="0.25">
      <c r="A50">
        <v>3</v>
      </c>
      <c r="B50" s="55">
        <v>3.2879999999999998</v>
      </c>
      <c r="C50">
        <v>0</v>
      </c>
      <c r="D50">
        <v>0</v>
      </c>
      <c r="E50">
        <v>0</v>
      </c>
    </row>
    <row r="51" spans="1:5" x14ac:dyDescent="0.25">
      <c r="A51">
        <v>4</v>
      </c>
      <c r="B51" s="55">
        <v>6.0410000000000004</v>
      </c>
      <c r="C51">
        <v>0</v>
      </c>
      <c r="D51">
        <v>0</v>
      </c>
      <c r="E51">
        <v>0</v>
      </c>
    </row>
    <row r="52" spans="1:5" x14ac:dyDescent="0.25">
      <c r="A52" t="s">
        <v>16</v>
      </c>
      <c r="B52" s="55">
        <v>16030</v>
      </c>
      <c r="C52">
        <v>23</v>
      </c>
      <c r="D52">
        <v>7376</v>
      </c>
      <c r="E52">
        <v>1114</v>
      </c>
    </row>
    <row r="53" spans="1:5" x14ac:dyDescent="0.25">
      <c r="A53">
        <v>1</v>
      </c>
      <c r="B53" s="55">
        <v>4331</v>
      </c>
      <c r="C53">
        <v>6</v>
      </c>
      <c r="D53">
        <v>502</v>
      </c>
      <c r="E53">
        <v>206</v>
      </c>
    </row>
    <row r="54" spans="1:5" x14ac:dyDescent="0.25">
      <c r="A54">
        <v>2</v>
      </c>
      <c r="B54" s="55">
        <v>2197</v>
      </c>
      <c r="C54">
        <v>8</v>
      </c>
      <c r="D54">
        <v>4914</v>
      </c>
      <c r="E54">
        <v>441</v>
      </c>
    </row>
    <row r="55" spans="1:5" x14ac:dyDescent="0.25">
      <c r="A55">
        <v>3</v>
      </c>
      <c r="B55" s="55">
        <v>3538</v>
      </c>
      <c r="C55">
        <v>6</v>
      </c>
      <c r="D55">
        <v>1698</v>
      </c>
      <c r="E55">
        <v>385</v>
      </c>
    </row>
    <row r="56" spans="1:5" x14ac:dyDescent="0.25">
      <c r="A56">
        <v>4</v>
      </c>
      <c r="B56" s="55">
        <v>5964</v>
      </c>
      <c r="C56">
        <v>3</v>
      </c>
      <c r="D56">
        <v>262</v>
      </c>
      <c r="E56">
        <v>82</v>
      </c>
    </row>
    <row r="57" spans="1:5" x14ac:dyDescent="0.25">
      <c r="A57" t="s">
        <v>12</v>
      </c>
      <c r="B57" s="55">
        <v>13575.213</v>
      </c>
      <c r="C57">
        <v>57</v>
      </c>
      <c r="D57">
        <v>12966</v>
      </c>
      <c r="E57">
        <v>3105</v>
      </c>
    </row>
    <row r="58" spans="1:5" x14ac:dyDescent="0.25">
      <c r="A58">
        <v>1</v>
      </c>
      <c r="B58" s="55">
        <v>5587.1059999999998</v>
      </c>
      <c r="C58">
        <v>12</v>
      </c>
      <c r="D58">
        <v>2846</v>
      </c>
      <c r="E58">
        <v>769</v>
      </c>
    </row>
    <row r="59" spans="1:5" x14ac:dyDescent="0.25">
      <c r="A59">
        <v>2</v>
      </c>
      <c r="B59" s="55">
        <v>3186.6089999999999</v>
      </c>
      <c r="C59">
        <v>24</v>
      </c>
      <c r="D59">
        <v>3110</v>
      </c>
      <c r="E59">
        <v>1395</v>
      </c>
    </row>
    <row r="60" spans="1:5" x14ac:dyDescent="0.25">
      <c r="A60">
        <v>3</v>
      </c>
      <c r="B60" s="55">
        <v>2928.8760000000002</v>
      </c>
      <c r="C60">
        <v>8</v>
      </c>
      <c r="D60">
        <v>3174</v>
      </c>
      <c r="E60">
        <v>420</v>
      </c>
    </row>
    <row r="61" spans="1:5" x14ac:dyDescent="0.25">
      <c r="A61">
        <v>4</v>
      </c>
      <c r="B61" s="55">
        <v>1872.6220000000001</v>
      </c>
      <c r="C61">
        <v>13</v>
      </c>
      <c r="D61">
        <v>3836</v>
      </c>
      <c r="E61">
        <v>521</v>
      </c>
    </row>
    <row r="62" spans="1:5" x14ac:dyDescent="0.25">
      <c r="A62" t="s">
        <v>9</v>
      </c>
      <c r="B62" s="55">
        <v>5339.27</v>
      </c>
      <c r="C62">
        <v>6</v>
      </c>
      <c r="D62">
        <v>74</v>
      </c>
      <c r="E62">
        <v>73</v>
      </c>
    </row>
    <row r="63" spans="1:5" x14ac:dyDescent="0.25">
      <c r="A63">
        <v>1</v>
      </c>
      <c r="B63" s="55">
        <v>4984.5200000000004</v>
      </c>
      <c r="C63">
        <v>6</v>
      </c>
      <c r="D63">
        <v>74</v>
      </c>
      <c r="E63">
        <v>73</v>
      </c>
    </row>
    <row r="64" spans="1:5" x14ac:dyDescent="0.25">
      <c r="A64">
        <v>2</v>
      </c>
      <c r="B64" s="55">
        <v>289.25</v>
      </c>
      <c r="C64">
        <v>0</v>
      </c>
      <c r="D64">
        <v>0</v>
      </c>
      <c r="E64">
        <v>0</v>
      </c>
    </row>
    <row r="65" spans="1:5" x14ac:dyDescent="0.25">
      <c r="A65">
        <v>3</v>
      </c>
      <c r="B65" s="55">
        <v>0.5</v>
      </c>
      <c r="C65">
        <v>0</v>
      </c>
      <c r="D65">
        <v>0</v>
      </c>
      <c r="E65">
        <v>0</v>
      </c>
    </row>
    <row r="66" spans="1:5" x14ac:dyDescent="0.25">
      <c r="A66">
        <v>4</v>
      </c>
      <c r="B66" s="55">
        <v>65</v>
      </c>
      <c r="C66">
        <v>0</v>
      </c>
      <c r="D66">
        <v>0</v>
      </c>
      <c r="E66">
        <v>0</v>
      </c>
    </row>
    <row r="67" spans="1:5" x14ac:dyDescent="0.25">
      <c r="A67" t="s">
        <v>39</v>
      </c>
      <c r="B67" s="55">
        <v>17268.5399</v>
      </c>
      <c r="C67">
        <v>12</v>
      </c>
      <c r="D67">
        <v>741</v>
      </c>
      <c r="E67">
        <v>740</v>
      </c>
    </row>
    <row r="68" spans="1:5" x14ac:dyDescent="0.25">
      <c r="A68" t="s">
        <v>15</v>
      </c>
      <c r="B68" s="55">
        <v>1678.6498999999999</v>
      </c>
      <c r="C68">
        <v>1</v>
      </c>
      <c r="D68">
        <v>19</v>
      </c>
      <c r="E68">
        <v>19</v>
      </c>
    </row>
    <row r="69" spans="1:5" x14ac:dyDescent="0.25">
      <c r="A69">
        <v>1</v>
      </c>
      <c r="B69" s="55">
        <v>1341.2498999999998</v>
      </c>
      <c r="C69">
        <v>1</v>
      </c>
      <c r="D69">
        <v>19</v>
      </c>
      <c r="E69">
        <v>19</v>
      </c>
    </row>
    <row r="70" spans="1:5" x14ac:dyDescent="0.25">
      <c r="A70">
        <v>4</v>
      </c>
      <c r="B70" s="55">
        <v>337.4</v>
      </c>
      <c r="C70">
        <v>0</v>
      </c>
      <c r="D70">
        <v>0</v>
      </c>
      <c r="E70">
        <v>0</v>
      </c>
    </row>
    <row r="71" spans="1:5" x14ac:dyDescent="0.25">
      <c r="A71" t="s">
        <v>13</v>
      </c>
      <c r="B71" s="55">
        <v>1293.6669999999999</v>
      </c>
      <c r="C71">
        <v>0</v>
      </c>
      <c r="D71">
        <v>0</v>
      </c>
      <c r="E71">
        <v>0</v>
      </c>
    </row>
    <row r="72" spans="1:5" x14ac:dyDescent="0.25">
      <c r="A72">
        <v>1</v>
      </c>
      <c r="B72" s="55">
        <v>344.11500000000001</v>
      </c>
      <c r="C72">
        <v>0</v>
      </c>
      <c r="D72">
        <v>0</v>
      </c>
      <c r="E72">
        <v>0</v>
      </c>
    </row>
    <row r="73" spans="1:5" x14ac:dyDescent="0.25">
      <c r="A73">
        <v>2</v>
      </c>
      <c r="B73" s="55">
        <v>759.87599999999998</v>
      </c>
      <c r="C73">
        <v>0</v>
      </c>
      <c r="D73">
        <v>0</v>
      </c>
      <c r="E73">
        <v>0</v>
      </c>
    </row>
    <row r="74" spans="1:5" x14ac:dyDescent="0.25">
      <c r="A74">
        <v>4</v>
      </c>
      <c r="B74" s="55">
        <v>189.67599999999999</v>
      </c>
      <c r="C74">
        <v>0</v>
      </c>
      <c r="D74">
        <v>0</v>
      </c>
      <c r="E74">
        <v>0</v>
      </c>
    </row>
    <row r="75" spans="1:5" x14ac:dyDescent="0.25">
      <c r="A75" t="s">
        <v>11</v>
      </c>
      <c r="B75" s="55">
        <v>279.87299999999999</v>
      </c>
      <c r="C75">
        <v>0</v>
      </c>
      <c r="D75">
        <v>0</v>
      </c>
      <c r="E75">
        <v>0</v>
      </c>
    </row>
    <row r="76" spans="1:5" x14ac:dyDescent="0.25">
      <c r="A76">
        <v>1</v>
      </c>
      <c r="B76" s="55">
        <v>192.48599999999999</v>
      </c>
      <c r="C76">
        <v>0</v>
      </c>
      <c r="D76">
        <v>0</v>
      </c>
      <c r="E76">
        <v>0</v>
      </c>
    </row>
    <row r="77" spans="1:5" x14ac:dyDescent="0.25">
      <c r="A77">
        <v>2</v>
      </c>
      <c r="B77" s="55">
        <v>87.387</v>
      </c>
      <c r="C77">
        <v>0</v>
      </c>
      <c r="D77">
        <v>0</v>
      </c>
      <c r="E77">
        <v>0</v>
      </c>
    </row>
    <row r="78" spans="1:5" x14ac:dyDescent="0.25">
      <c r="A78" t="s">
        <v>16</v>
      </c>
      <c r="B78" s="55">
        <v>47</v>
      </c>
      <c r="C78">
        <v>0</v>
      </c>
      <c r="D78">
        <v>0</v>
      </c>
      <c r="E78">
        <v>0</v>
      </c>
    </row>
    <row r="79" spans="1:5" x14ac:dyDescent="0.25">
      <c r="A79">
        <v>1</v>
      </c>
      <c r="B79" s="55">
        <v>22</v>
      </c>
      <c r="C79">
        <v>0</v>
      </c>
      <c r="D79">
        <v>0</v>
      </c>
      <c r="E79">
        <v>0</v>
      </c>
    </row>
    <row r="80" spans="1:5" x14ac:dyDescent="0.25">
      <c r="A80">
        <v>2</v>
      </c>
      <c r="B80" s="55">
        <v>25</v>
      </c>
      <c r="C80">
        <v>0</v>
      </c>
      <c r="D80">
        <v>0</v>
      </c>
      <c r="E80">
        <v>0</v>
      </c>
    </row>
    <row r="81" spans="1:5" x14ac:dyDescent="0.25">
      <c r="A81" t="s">
        <v>9</v>
      </c>
      <c r="B81" s="55">
        <v>13969.350000000002</v>
      </c>
      <c r="C81">
        <v>11</v>
      </c>
      <c r="D81">
        <v>722</v>
      </c>
      <c r="E81">
        <v>721</v>
      </c>
    </row>
    <row r="82" spans="1:5" x14ac:dyDescent="0.25">
      <c r="A82">
        <v>1</v>
      </c>
      <c r="B82" s="55">
        <v>8438.0750000000007</v>
      </c>
      <c r="C82">
        <v>8</v>
      </c>
      <c r="D82">
        <v>548</v>
      </c>
      <c r="E82">
        <v>547</v>
      </c>
    </row>
    <row r="83" spans="1:5" x14ac:dyDescent="0.25">
      <c r="A83">
        <v>2</v>
      </c>
      <c r="B83" s="55">
        <v>1417.5039999999999</v>
      </c>
      <c r="C83">
        <v>1</v>
      </c>
      <c r="D83">
        <v>25</v>
      </c>
      <c r="E83">
        <v>25</v>
      </c>
    </row>
    <row r="84" spans="1:5" x14ac:dyDescent="0.25">
      <c r="A84">
        <v>3</v>
      </c>
      <c r="B84" s="55">
        <v>298.23</v>
      </c>
      <c r="C84">
        <v>1</v>
      </c>
      <c r="D84">
        <v>112</v>
      </c>
      <c r="E84">
        <v>112</v>
      </c>
    </row>
    <row r="85" spans="1:5" x14ac:dyDescent="0.25">
      <c r="A85">
        <v>4</v>
      </c>
      <c r="B85" s="55">
        <v>3815.5410000000002</v>
      </c>
      <c r="C85">
        <v>1</v>
      </c>
      <c r="D85">
        <v>37</v>
      </c>
      <c r="E85">
        <v>37</v>
      </c>
    </row>
    <row r="86" spans="1:5" x14ac:dyDescent="0.25">
      <c r="A86" t="s">
        <v>34</v>
      </c>
      <c r="B86" s="55">
        <v>36397.822309999989</v>
      </c>
      <c r="C86">
        <v>112</v>
      </c>
      <c r="D86">
        <v>14397</v>
      </c>
      <c r="E86">
        <v>10398</v>
      </c>
    </row>
    <row r="87" spans="1:5" x14ac:dyDescent="0.25">
      <c r="A87" t="s">
        <v>15</v>
      </c>
      <c r="B87" s="55">
        <v>2773.6533100000001</v>
      </c>
      <c r="C87">
        <v>3</v>
      </c>
      <c r="D87">
        <v>25</v>
      </c>
      <c r="E87">
        <v>25</v>
      </c>
    </row>
    <row r="88" spans="1:5" x14ac:dyDescent="0.25">
      <c r="A88">
        <v>1</v>
      </c>
      <c r="B88" s="55">
        <v>1155.3183200000001</v>
      </c>
      <c r="C88">
        <v>3</v>
      </c>
      <c r="D88">
        <v>25</v>
      </c>
      <c r="E88">
        <v>25</v>
      </c>
    </row>
    <row r="89" spans="1:5" x14ac:dyDescent="0.25">
      <c r="A89">
        <v>4</v>
      </c>
      <c r="B89" s="55">
        <v>1618.3349900000001</v>
      </c>
      <c r="C89">
        <v>0</v>
      </c>
      <c r="D89">
        <v>0</v>
      </c>
      <c r="E89">
        <v>0</v>
      </c>
    </row>
    <row r="90" spans="1:5" x14ac:dyDescent="0.25">
      <c r="A90" t="s">
        <v>14</v>
      </c>
      <c r="B90" s="55">
        <v>4254</v>
      </c>
      <c r="C90">
        <v>20</v>
      </c>
      <c r="D90">
        <v>1624</v>
      </c>
      <c r="E90">
        <v>1518</v>
      </c>
    </row>
    <row r="91" spans="1:5" x14ac:dyDescent="0.25">
      <c r="A91">
        <v>1</v>
      </c>
      <c r="B91" s="55">
        <v>1050</v>
      </c>
      <c r="C91">
        <v>6</v>
      </c>
      <c r="D91">
        <v>449</v>
      </c>
      <c r="E91">
        <v>446</v>
      </c>
    </row>
    <row r="92" spans="1:5" x14ac:dyDescent="0.25">
      <c r="A92">
        <v>2</v>
      </c>
      <c r="B92" s="55">
        <v>3004</v>
      </c>
      <c r="C92">
        <v>5</v>
      </c>
      <c r="D92">
        <v>500</v>
      </c>
      <c r="E92">
        <v>400</v>
      </c>
    </row>
    <row r="93" spans="1:5" x14ac:dyDescent="0.25">
      <c r="A93">
        <v>3</v>
      </c>
      <c r="B93" s="55">
        <v>36</v>
      </c>
      <c r="C93">
        <v>1</v>
      </c>
      <c r="D93">
        <v>43</v>
      </c>
      <c r="E93">
        <v>40</v>
      </c>
    </row>
    <row r="94" spans="1:5" x14ac:dyDescent="0.25">
      <c r="A94">
        <v>4</v>
      </c>
      <c r="B94" s="55">
        <v>164</v>
      </c>
      <c r="C94">
        <v>8</v>
      </c>
      <c r="D94">
        <v>632</v>
      </c>
      <c r="E94">
        <v>632</v>
      </c>
    </row>
    <row r="95" spans="1:5" x14ac:dyDescent="0.25">
      <c r="A95" t="s">
        <v>13</v>
      </c>
      <c r="B95" s="55">
        <v>1973.68</v>
      </c>
      <c r="C95">
        <v>0</v>
      </c>
      <c r="D95">
        <v>0</v>
      </c>
      <c r="E95">
        <v>0</v>
      </c>
    </row>
    <row r="96" spans="1:5" x14ac:dyDescent="0.25">
      <c r="A96">
        <v>1</v>
      </c>
      <c r="B96" s="55">
        <v>81</v>
      </c>
      <c r="C96">
        <v>0</v>
      </c>
      <c r="D96">
        <v>0</v>
      </c>
      <c r="E96">
        <v>0</v>
      </c>
    </row>
    <row r="97" spans="1:11" x14ac:dyDescent="0.25">
      <c r="A97">
        <v>2</v>
      </c>
      <c r="B97" s="55">
        <v>85.123999999999995</v>
      </c>
      <c r="C97">
        <v>0</v>
      </c>
      <c r="D97">
        <v>0</v>
      </c>
      <c r="E97">
        <v>0</v>
      </c>
    </row>
    <row r="98" spans="1:11" x14ac:dyDescent="0.25">
      <c r="A98">
        <v>3</v>
      </c>
      <c r="B98" s="55">
        <v>571.81799999999998</v>
      </c>
      <c r="C98">
        <v>0</v>
      </c>
      <c r="D98">
        <v>0</v>
      </c>
      <c r="E98">
        <v>0</v>
      </c>
    </row>
    <row r="99" spans="1:11" x14ac:dyDescent="0.25">
      <c r="A99">
        <v>4</v>
      </c>
      <c r="B99" s="55">
        <v>1235.7380000000001</v>
      </c>
      <c r="C99">
        <v>0</v>
      </c>
      <c r="D99">
        <v>0</v>
      </c>
      <c r="E99">
        <v>0</v>
      </c>
    </row>
    <row r="100" spans="1:11" x14ac:dyDescent="0.25">
      <c r="A100" s="75" t="s">
        <v>55</v>
      </c>
      <c r="B100" s="76">
        <v>1289.8</v>
      </c>
      <c r="C100" s="75">
        <v>60</v>
      </c>
      <c r="D100" s="75">
        <v>8948</v>
      </c>
      <c r="E100" s="75">
        <v>5836</v>
      </c>
    </row>
    <row r="101" spans="1:11" x14ac:dyDescent="0.25">
      <c r="A101" s="75">
        <v>1</v>
      </c>
      <c r="B101" s="76">
        <v>572.9</v>
      </c>
      <c r="C101" s="75">
        <v>9</v>
      </c>
      <c r="D101" s="75">
        <v>1739</v>
      </c>
      <c r="E101" s="75">
        <v>977</v>
      </c>
    </row>
    <row r="102" spans="1:11" x14ac:dyDescent="0.25">
      <c r="A102" s="75">
        <v>2</v>
      </c>
      <c r="B102" s="76">
        <v>295.2</v>
      </c>
      <c r="C102" s="75">
        <v>33</v>
      </c>
      <c r="D102" s="75">
        <v>3864</v>
      </c>
      <c r="E102" s="75">
        <v>3275</v>
      </c>
    </row>
    <row r="103" spans="1:11" x14ac:dyDescent="0.25">
      <c r="A103" s="75">
        <v>3</v>
      </c>
      <c r="B103" s="76">
        <v>61.9</v>
      </c>
      <c r="C103" s="75">
        <v>9</v>
      </c>
      <c r="D103" s="75">
        <v>1745</v>
      </c>
      <c r="E103" s="75">
        <v>803</v>
      </c>
    </row>
    <row r="104" spans="1:11" x14ac:dyDescent="0.25">
      <c r="A104" s="75">
        <v>4</v>
      </c>
      <c r="B104" s="76">
        <v>359.8</v>
      </c>
      <c r="C104" s="75">
        <v>9</v>
      </c>
      <c r="D104" s="75">
        <v>1600</v>
      </c>
      <c r="E104" s="75">
        <v>781</v>
      </c>
    </row>
    <row r="105" spans="1:11" x14ac:dyDescent="0.25">
      <c r="A105" t="s">
        <v>8</v>
      </c>
      <c r="B105" s="55">
        <v>724.77300000000002</v>
      </c>
      <c r="C105">
        <v>0</v>
      </c>
      <c r="D105">
        <v>0</v>
      </c>
      <c r="E105">
        <v>0</v>
      </c>
    </row>
    <row r="106" spans="1:11" x14ac:dyDescent="0.25">
      <c r="A106">
        <v>1</v>
      </c>
      <c r="B106" s="55">
        <v>724.77300000000002</v>
      </c>
      <c r="C106">
        <v>0</v>
      </c>
      <c r="D106">
        <v>0</v>
      </c>
      <c r="E106">
        <v>0</v>
      </c>
      <c r="G106" t="s">
        <v>43</v>
      </c>
    </row>
    <row r="107" spans="1:11" x14ac:dyDescent="0.25">
      <c r="A107" s="75" t="s">
        <v>10</v>
      </c>
      <c r="B107" s="76">
        <v>5271.5</v>
      </c>
      <c r="C107" s="75">
        <v>11</v>
      </c>
      <c r="D107" s="75">
        <v>2008</v>
      </c>
      <c r="E107" s="75">
        <v>1244</v>
      </c>
      <c r="G107" t="s">
        <v>42</v>
      </c>
      <c r="H107">
        <v>6561.3</v>
      </c>
      <c r="I107">
        <v>71</v>
      </c>
      <c r="J107">
        <v>10956</v>
      </c>
      <c r="K107">
        <v>7080</v>
      </c>
    </row>
    <row r="108" spans="1:11" x14ac:dyDescent="0.25">
      <c r="A108" s="75">
        <v>1</v>
      </c>
      <c r="B108" s="76">
        <v>1236.8</v>
      </c>
      <c r="C108" s="75">
        <v>4</v>
      </c>
      <c r="D108" s="75">
        <v>713</v>
      </c>
      <c r="E108" s="75">
        <v>504</v>
      </c>
      <c r="H108">
        <v>1809.6999999999998</v>
      </c>
      <c r="I108">
        <v>13</v>
      </c>
      <c r="J108">
        <v>2452</v>
      </c>
      <c r="K108">
        <v>1481</v>
      </c>
    </row>
    <row r="109" spans="1:11" x14ac:dyDescent="0.25">
      <c r="A109" s="75">
        <v>2</v>
      </c>
      <c r="B109" s="76">
        <v>1040.3</v>
      </c>
      <c r="C109" s="75">
        <v>3</v>
      </c>
      <c r="D109" s="75">
        <v>499</v>
      </c>
      <c r="E109" s="75">
        <v>330</v>
      </c>
      <c r="H109">
        <v>1335.5</v>
      </c>
      <c r="I109">
        <v>36</v>
      </c>
      <c r="J109">
        <v>4363</v>
      </c>
      <c r="K109">
        <v>3605</v>
      </c>
    </row>
    <row r="110" spans="1:11" x14ac:dyDescent="0.25">
      <c r="A110" s="75">
        <v>3</v>
      </c>
      <c r="B110" s="76">
        <v>684.3</v>
      </c>
      <c r="C110" s="75">
        <v>1</v>
      </c>
      <c r="D110" s="75">
        <v>200</v>
      </c>
      <c r="E110" s="75">
        <v>97</v>
      </c>
      <c r="H110">
        <v>746.19999999999993</v>
      </c>
      <c r="I110">
        <v>10</v>
      </c>
      <c r="J110">
        <v>1945</v>
      </c>
      <c r="K110">
        <v>900</v>
      </c>
    </row>
    <row r="111" spans="1:11" x14ac:dyDescent="0.25">
      <c r="A111" s="75">
        <v>4</v>
      </c>
      <c r="B111" s="76">
        <v>2310.1</v>
      </c>
      <c r="C111" s="75">
        <v>3</v>
      </c>
      <c r="D111" s="75">
        <v>596</v>
      </c>
      <c r="E111" s="75">
        <v>313</v>
      </c>
      <c r="H111">
        <v>2669.9</v>
      </c>
      <c r="I111">
        <v>12</v>
      </c>
      <c r="J111">
        <v>2196</v>
      </c>
      <c r="K111">
        <v>1094</v>
      </c>
    </row>
    <row r="112" spans="1:11" x14ac:dyDescent="0.25">
      <c r="A112" t="s">
        <v>11</v>
      </c>
      <c r="B112" s="55">
        <v>1898.106</v>
      </c>
      <c r="C112">
        <v>0</v>
      </c>
      <c r="D112">
        <v>0</v>
      </c>
      <c r="E112">
        <v>0</v>
      </c>
    </row>
    <row r="113" spans="1:5" x14ac:dyDescent="0.25">
      <c r="A113">
        <v>1</v>
      </c>
      <c r="B113" s="55">
        <v>532.77300000000002</v>
      </c>
      <c r="C113">
        <v>0</v>
      </c>
      <c r="D113">
        <v>0</v>
      </c>
      <c r="E113">
        <v>0</v>
      </c>
    </row>
    <row r="114" spans="1:5" x14ac:dyDescent="0.25">
      <c r="A114">
        <v>2</v>
      </c>
      <c r="B114" s="55">
        <v>43.536000000000001</v>
      </c>
      <c r="C114">
        <v>0</v>
      </c>
      <c r="D114">
        <v>0</v>
      </c>
      <c r="E114">
        <v>0</v>
      </c>
    </row>
    <row r="115" spans="1:5" x14ac:dyDescent="0.25">
      <c r="A115">
        <v>3</v>
      </c>
      <c r="B115" s="55">
        <v>106.3</v>
      </c>
      <c r="C115">
        <v>0</v>
      </c>
      <c r="D115">
        <v>0</v>
      </c>
      <c r="E115">
        <v>0</v>
      </c>
    </row>
    <row r="116" spans="1:5" x14ac:dyDescent="0.25">
      <c r="A116">
        <v>4</v>
      </c>
      <c r="B116" s="55">
        <v>1215.4970000000001</v>
      </c>
      <c r="C116">
        <v>0</v>
      </c>
      <c r="D116">
        <v>0</v>
      </c>
      <c r="E116">
        <v>0</v>
      </c>
    </row>
    <row r="117" spans="1:5" x14ac:dyDescent="0.25">
      <c r="A117" t="s">
        <v>16</v>
      </c>
      <c r="B117" s="55">
        <v>1192</v>
      </c>
      <c r="C117">
        <v>0</v>
      </c>
      <c r="D117">
        <v>0</v>
      </c>
      <c r="E117">
        <v>0</v>
      </c>
    </row>
    <row r="118" spans="1:5" x14ac:dyDescent="0.25">
      <c r="A118">
        <v>1</v>
      </c>
      <c r="B118" s="55">
        <v>209</v>
      </c>
      <c r="C118">
        <v>0</v>
      </c>
      <c r="D118">
        <v>0</v>
      </c>
      <c r="E118">
        <v>0</v>
      </c>
    </row>
    <row r="119" spans="1:5" x14ac:dyDescent="0.25">
      <c r="A119">
        <v>2</v>
      </c>
      <c r="B119" s="55">
        <v>3</v>
      </c>
      <c r="C119">
        <v>0</v>
      </c>
      <c r="D119">
        <v>0</v>
      </c>
      <c r="E119">
        <v>0</v>
      </c>
    </row>
    <row r="120" spans="1:5" x14ac:dyDescent="0.25">
      <c r="A120">
        <v>3</v>
      </c>
      <c r="B120" s="55">
        <v>28</v>
      </c>
      <c r="C120">
        <v>0</v>
      </c>
      <c r="D120">
        <v>0</v>
      </c>
      <c r="E120">
        <v>0</v>
      </c>
    </row>
    <row r="121" spans="1:5" x14ac:dyDescent="0.25">
      <c r="A121">
        <v>4</v>
      </c>
      <c r="B121" s="55">
        <v>952</v>
      </c>
      <c r="C121">
        <v>0</v>
      </c>
      <c r="D121">
        <v>0</v>
      </c>
      <c r="E121">
        <v>0</v>
      </c>
    </row>
    <row r="122" spans="1:5" x14ac:dyDescent="0.25">
      <c r="A122" t="s">
        <v>9</v>
      </c>
      <c r="B122" s="55">
        <v>17020.309999999998</v>
      </c>
      <c r="C122">
        <v>18</v>
      </c>
      <c r="D122">
        <v>1792</v>
      </c>
      <c r="E122">
        <v>1775</v>
      </c>
    </row>
    <row r="123" spans="1:5" x14ac:dyDescent="0.25">
      <c r="A123">
        <v>1</v>
      </c>
      <c r="B123" s="55">
        <v>5982.98</v>
      </c>
      <c r="C123">
        <v>5</v>
      </c>
      <c r="D123">
        <v>410</v>
      </c>
      <c r="E123">
        <v>404</v>
      </c>
    </row>
    <row r="124" spans="1:5" x14ac:dyDescent="0.25">
      <c r="A124">
        <v>2</v>
      </c>
      <c r="B124" s="55">
        <v>1124.03</v>
      </c>
      <c r="C124">
        <v>4</v>
      </c>
      <c r="D124">
        <v>550</v>
      </c>
      <c r="E124">
        <v>545</v>
      </c>
    </row>
    <row r="125" spans="1:5" x14ac:dyDescent="0.25">
      <c r="A125">
        <v>3</v>
      </c>
      <c r="B125" s="55">
        <v>2871.37</v>
      </c>
      <c r="C125">
        <v>3</v>
      </c>
      <c r="D125">
        <v>257</v>
      </c>
      <c r="E125">
        <v>257</v>
      </c>
    </row>
    <row r="126" spans="1:5" x14ac:dyDescent="0.25">
      <c r="A126">
        <v>4</v>
      </c>
      <c r="B126" s="55">
        <v>7041.93</v>
      </c>
      <c r="C126">
        <v>6</v>
      </c>
      <c r="D126">
        <v>575</v>
      </c>
      <c r="E126">
        <v>569</v>
      </c>
    </row>
    <row r="127" spans="1:5" x14ac:dyDescent="0.25">
      <c r="A127" t="s">
        <v>35</v>
      </c>
      <c r="B127" s="55">
        <v>44378.48885999999</v>
      </c>
      <c r="C127">
        <v>47</v>
      </c>
      <c r="D127">
        <v>7444</v>
      </c>
      <c r="E127">
        <v>2955</v>
      </c>
    </row>
    <row r="128" spans="1:5" x14ac:dyDescent="0.25">
      <c r="A128" t="s">
        <v>15</v>
      </c>
      <c r="B128" s="55">
        <v>1590.73686</v>
      </c>
      <c r="C128">
        <v>0</v>
      </c>
      <c r="D128">
        <v>0</v>
      </c>
      <c r="E128">
        <v>0</v>
      </c>
    </row>
    <row r="129" spans="1:5" x14ac:dyDescent="0.25">
      <c r="A129">
        <v>1</v>
      </c>
      <c r="B129" s="55">
        <v>582.23685999999998</v>
      </c>
      <c r="C129">
        <v>0</v>
      </c>
      <c r="D129">
        <v>0</v>
      </c>
      <c r="E129">
        <v>0</v>
      </c>
    </row>
    <row r="130" spans="1:5" x14ac:dyDescent="0.25">
      <c r="A130">
        <v>4</v>
      </c>
      <c r="B130" s="55">
        <v>1008.5</v>
      </c>
      <c r="C130">
        <v>0</v>
      </c>
      <c r="D130">
        <v>0</v>
      </c>
      <c r="E130">
        <v>0</v>
      </c>
    </row>
    <row r="131" spans="1:5" x14ac:dyDescent="0.25">
      <c r="A131" t="s">
        <v>14</v>
      </c>
      <c r="B131" s="55">
        <v>6684</v>
      </c>
      <c r="C131">
        <v>26</v>
      </c>
      <c r="D131">
        <v>1919</v>
      </c>
      <c r="E131">
        <v>1912</v>
      </c>
    </row>
    <row r="132" spans="1:5" x14ac:dyDescent="0.25">
      <c r="A132">
        <v>1</v>
      </c>
      <c r="B132" s="55">
        <v>3033</v>
      </c>
      <c r="C132">
        <v>9</v>
      </c>
      <c r="D132">
        <v>737</v>
      </c>
      <c r="E132">
        <v>737</v>
      </c>
    </row>
    <row r="133" spans="1:5" x14ac:dyDescent="0.25">
      <c r="A133">
        <v>2</v>
      </c>
      <c r="B133" s="55">
        <v>768</v>
      </c>
      <c r="C133">
        <v>8</v>
      </c>
      <c r="D133">
        <v>532</v>
      </c>
      <c r="E133">
        <v>532</v>
      </c>
    </row>
    <row r="134" spans="1:5" x14ac:dyDescent="0.25">
      <c r="A134">
        <v>3</v>
      </c>
      <c r="B134" s="55">
        <v>424</v>
      </c>
      <c r="C134">
        <v>1</v>
      </c>
      <c r="D134">
        <v>18</v>
      </c>
      <c r="E134">
        <v>18</v>
      </c>
    </row>
    <row r="135" spans="1:5" x14ac:dyDescent="0.25">
      <c r="A135">
        <v>4</v>
      </c>
      <c r="B135" s="55">
        <v>2459</v>
      </c>
      <c r="C135">
        <v>8</v>
      </c>
      <c r="D135">
        <v>632</v>
      </c>
      <c r="E135">
        <v>625</v>
      </c>
    </row>
    <row r="136" spans="1:5" x14ac:dyDescent="0.25">
      <c r="A136" t="s">
        <v>13</v>
      </c>
      <c r="B136" s="55">
        <v>27903.375</v>
      </c>
      <c r="C136">
        <v>17</v>
      </c>
      <c r="D136">
        <v>5299</v>
      </c>
      <c r="E136">
        <v>817</v>
      </c>
    </row>
    <row r="137" spans="1:5" x14ac:dyDescent="0.25">
      <c r="A137">
        <v>1</v>
      </c>
      <c r="B137" s="55">
        <v>11075.078</v>
      </c>
      <c r="C137">
        <v>5</v>
      </c>
      <c r="D137">
        <v>1536</v>
      </c>
      <c r="E137">
        <v>169</v>
      </c>
    </row>
    <row r="138" spans="1:5" x14ac:dyDescent="0.25">
      <c r="A138">
        <v>2</v>
      </c>
      <c r="B138" s="55">
        <v>5405.7460000000001</v>
      </c>
      <c r="C138">
        <v>7</v>
      </c>
      <c r="D138">
        <v>2167</v>
      </c>
      <c r="E138">
        <v>374</v>
      </c>
    </row>
    <row r="139" spans="1:5" x14ac:dyDescent="0.25">
      <c r="A139">
        <v>3</v>
      </c>
      <c r="B139" s="55">
        <v>991.80899999999997</v>
      </c>
      <c r="C139">
        <v>2</v>
      </c>
      <c r="D139">
        <v>596</v>
      </c>
      <c r="E139">
        <v>104</v>
      </c>
    </row>
    <row r="140" spans="1:5" x14ac:dyDescent="0.25">
      <c r="A140">
        <v>4</v>
      </c>
      <c r="B140" s="55">
        <v>10430.742</v>
      </c>
      <c r="C140">
        <v>3</v>
      </c>
      <c r="D140">
        <v>1000</v>
      </c>
      <c r="E140">
        <v>170</v>
      </c>
    </row>
    <row r="141" spans="1:5" x14ac:dyDescent="0.25">
      <c r="A141" t="s">
        <v>8</v>
      </c>
      <c r="B141" s="55">
        <v>749.27700000000004</v>
      </c>
      <c r="C141">
        <v>0</v>
      </c>
      <c r="D141">
        <v>0</v>
      </c>
      <c r="E141">
        <v>0</v>
      </c>
    </row>
    <row r="142" spans="1:5" x14ac:dyDescent="0.25">
      <c r="A142">
        <v>1</v>
      </c>
      <c r="B142" s="55">
        <v>235.363</v>
      </c>
      <c r="C142">
        <v>0</v>
      </c>
      <c r="D142">
        <v>0</v>
      </c>
      <c r="E142">
        <v>0</v>
      </c>
    </row>
    <row r="143" spans="1:5" x14ac:dyDescent="0.25">
      <c r="A143">
        <v>4</v>
      </c>
      <c r="B143" s="55">
        <v>513.91399999999999</v>
      </c>
      <c r="C143">
        <v>0</v>
      </c>
      <c r="D143">
        <v>0</v>
      </c>
      <c r="E143">
        <v>0</v>
      </c>
    </row>
    <row r="144" spans="1:5" x14ac:dyDescent="0.25">
      <c r="A144" t="s">
        <v>11</v>
      </c>
      <c r="B144" s="55">
        <v>442.82000000000005</v>
      </c>
      <c r="C144">
        <v>0</v>
      </c>
      <c r="D144">
        <v>0</v>
      </c>
      <c r="E144">
        <v>0</v>
      </c>
    </row>
    <row r="145" spans="1:5" x14ac:dyDescent="0.25">
      <c r="A145">
        <v>1</v>
      </c>
      <c r="B145" s="55">
        <v>54.828000000000003</v>
      </c>
      <c r="C145">
        <v>0</v>
      </c>
      <c r="D145">
        <v>0</v>
      </c>
      <c r="E145">
        <v>0</v>
      </c>
    </row>
    <row r="146" spans="1:5" x14ac:dyDescent="0.25">
      <c r="A146">
        <v>4</v>
      </c>
      <c r="B146" s="55">
        <v>387.99200000000002</v>
      </c>
      <c r="C146">
        <v>0</v>
      </c>
      <c r="D146">
        <v>0</v>
      </c>
      <c r="E146">
        <v>0</v>
      </c>
    </row>
    <row r="147" spans="1:5" x14ac:dyDescent="0.25">
      <c r="A147" t="s">
        <v>16</v>
      </c>
      <c r="B147" s="55">
        <v>156</v>
      </c>
      <c r="C147">
        <v>0</v>
      </c>
      <c r="D147">
        <v>0</v>
      </c>
      <c r="E147">
        <v>0</v>
      </c>
    </row>
    <row r="148" spans="1:5" x14ac:dyDescent="0.25">
      <c r="A148">
        <v>1</v>
      </c>
      <c r="B148" s="55">
        <v>30</v>
      </c>
      <c r="C148">
        <v>0</v>
      </c>
      <c r="D148">
        <v>0</v>
      </c>
      <c r="E148">
        <v>0</v>
      </c>
    </row>
    <row r="149" spans="1:5" x14ac:dyDescent="0.25">
      <c r="A149">
        <v>4</v>
      </c>
      <c r="B149" s="55">
        <v>126</v>
      </c>
      <c r="C149">
        <v>0</v>
      </c>
      <c r="D149">
        <v>0</v>
      </c>
      <c r="E149">
        <v>0</v>
      </c>
    </row>
    <row r="150" spans="1:5" x14ac:dyDescent="0.25">
      <c r="A150" t="s">
        <v>9</v>
      </c>
      <c r="B150" s="55">
        <v>6852.28</v>
      </c>
      <c r="C150">
        <v>4</v>
      </c>
      <c r="D150">
        <v>226</v>
      </c>
      <c r="E150">
        <v>226</v>
      </c>
    </row>
    <row r="151" spans="1:5" x14ac:dyDescent="0.25">
      <c r="A151">
        <v>1</v>
      </c>
      <c r="B151" s="55">
        <v>6601.71</v>
      </c>
      <c r="C151">
        <v>4</v>
      </c>
      <c r="D151">
        <v>226</v>
      </c>
      <c r="E151">
        <v>226</v>
      </c>
    </row>
    <row r="152" spans="1:5" x14ac:dyDescent="0.25">
      <c r="A152">
        <v>2</v>
      </c>
      <c r="B152" s="55">
        <v>37.75</v>
      </c>
      <c r="C152">
        <v>0</v>
      </c>
      <c r="D152">
        <v>0</v>
      </c>
      <c r="E152">
        <v>0</v>
      </c>
    </row>
    <row r="153" spans="1:5" x14ac:dyDescent="0.25">
      <c r="A153">
        <v>3</v>
      </c>
      <c r="B153" s="55">
        <v>12.4</v>
      </c>
      <c r="C153">
        <v>0</v>
      </c>
      <c r="D153">
        <v>0</v>
      </c>
      <c r="E153">
        <v>0</v>
      </c>
    </row>
    <row r="154" spans="1:5" x14ac:dyDescent="0.25">
      <c r="A154">
        <v>4</v>
      </c>
      <c r="B154" s="55">
        <v>200.42</v>
      </c>
      <c r="C154">
        <v>0</v>
      </c>
      <c r="D154">
        <v>0</v>
      </c>
      <c r="E154">
        <v>0</v>
      </c>
    </row>
    <row r="155" spans="1:5" x14ac:dyDescent="0.25">
      <c r="A155" t="s">
        <v>36</v>
      </c>
      <c r="B155" s="55">
        <v>27815.892999999996</v>
      </c>
      <c r="C155">
        <v>156</v>
      </c>
      <c r="D155">
        <v>15868</v>
      </c>
      <c r="E155">
        <v>5352</v>
      </c>
    </row>
    <row r="156" spans="1:5" x14ac:dyDescent="0.25">
      <c r="A156" t="s">
        <v>14</v>
      </c>
      <c r="B156" s="55">
        <v>12382</v>
      </c>
      <c r="C156">
        <v>52</v>
      </c>
      <c r="D156">
        <v>4867</v>
      </c>
      <c r="E156">
        <v>4301</v>
      </c>
    </row>
    <row r="157" spans="1:5" x14ac:dyDescent="0.25">
      <c r="A157">
        <v>1</v>
      </c>
      <c r="B157" s="55">
        <v>3793</v>
      </c>
      <c r="C157">
        <v>15</v>
      </c>
      <c r="D157">
        <v>1417</v>
      </c>
      <c r="E157">
        <v>851</v>
      </c>
    </row>
    <row r="158" spans="1:5" x14ac:dyDescent="0.25">
      <c r="A158">
        <v>2</v>
      </c>
      <c r="B158" s="55">
        <v>3085</v>
      </c>
      <c r="C158">
        <v>18</v>
      </c>
      <c r="D158">
        <v>1799</v>
      </c>
      <c r="E158">
        <v>1799</v>
      </c>
    </row>
    <row r="159" spans="1:5" x14ac:dyDescent="0.25">
      <c r="A159">
        <v>3</v>
      </c>
      <c r="B159" s="55">
        <v>1420</v>
      </c>
      <c r="C159">
        <v>6</v>
      </c>
      <c r="D159">
        <v>570</v>
      </c>
      <c r="E159">
        <v>570</v>
      </c>
    </row>
    <row r="160" spans="1:5" x14ac:dyDescent="0.25">
      <c r="A160">
        <v>4</v>
      </c>
      <c r="B160" s="55">
        <v>4084</v>
      </c>
      <c r="C160">
        <v>13</v>
      </c>
      <c r="D160">
        <v>1081</v>
      </c>
      <c r="E160">
        <v>1081</v>
      </c>
    </row>
    <row r="161" spans="1:5" x14ac:dyDescent="0.25">
      <c r="A161" t="s">
        <v>13</v>
      </c>
      <c r="B161" s="55">
        <v>6682.2960000000003</v>
      </c>
      <c r="C161">
        <v>13</v>
      </c>
      <c r="D161">
        <v>4047</v>
      </c>
      <c r="E161">
        <v>475</v>
      </c>
    </row>
    <row r="162" spans="1:5" x14ac:dyDescent="0.25">
      <c r="A162">
        <v>1</v>
      </c>
      <c r="B162" s="55">
        <v>1993.499</v>
      </c>
      <c r="C162">
        <v>1</v>
      </c>
      <c r="D162">
        <v>312</v>
      </c>
      <c r="E162">
        <v>55</v>
      </c>
    </row>
    <row r="163" spans="1:5" x14ac:dyDescent="0.25">
      <c r="A163">
        <v>2</v>
      </c>
      <c r="B163" s="55">
        <v>63.952000000000005</v>
      </c>
      <c r="C163">
        <v>4</v>
      </c>
      <c r="D163">
        <v>1256</v>
      </c>
      <c r="E163">
        <v>136</v>
      </c>
    </row>
    <row r="164" spans="1:5" x14ac:dyDescent="0.25">
      <c r="A164">
        <v>3</v>
      </c>
      <c r="B164" s="55">
        <v>961.41800000000001</v>
      </c>
      <c r="C164">
        <v>5</v>
      </c>
      <c r="D164">
        <v>1586</v>
      </c>
      <c r="E164">
        <v>154</v>
      </c>
    </row>
    <row r="165" spans="1:5" x14ac:dyDescent="0.25">
      <c r="A165">
        <v>4</v>
      </c>
      <c r="B165" s="55">
        <v>3663.4270000000001</v>
      </c>
      <c r="C165">
        <v>3</v>
      </c>
      <c r="D165">
        <v>893</v>
      </c>
      <c r="E165">
        <v>130</v>
      </c>
    </row>
    <row r="166" spans="1:5" x14ac:dyDescent="0.25">
      <c r="A166" t="s">
        <v>12</v>
      </c>
      <c r="B166" s="55">
        <v>8751.5969999999998</v>
      </c>
      <c r="C166">
        <v>91</v>
      </c>
      <c r="D166">
        <v>6954</v>
      </c>
      <c r="E166">
        <v>576</v>
      </c>
    </row>
    <row r="167" spans="1:5" x14ac:dyDescent="0.25">
      <c r="A167">
        <v>1</v>
      </c>
      <c r="B167" s="55">
        <v>1613.575</v>
      </c>
      <c r="C167">
        <v>9</v>
      </c>
      <c r="D167">
        <v>861</v>
      </c>
      <c r="E167">
        <v>148</v>
      </c>
    </row>
    <row r="168" spans="1:5" x14ac:dyDescent="0.25">
      <c r="A168">
        <v>2</v>
      </c>
      <c r="B168" s="55">
        <v>2535.8890000000001</v>
      </c>
      <c r="C168">
        <v>37</v>
      </c>
      <c r="D168">
        <v>3481</v>
      </c>
      <c r="E168">
        <v>210</v>
      </c>
    </row>
    <row r="169" spans="1:5" x14ac:dyDescent="0.25">
      <c r="A169">
        <v>4</v>
      </c>
      <c r="B169" s="55">
        <v>4602.1329999999998</v>
      </c>
      <c r="C169">
        <v>45</v>
      </c>
      <c r="D169">
        <v>2612</v>
      </c>
      <c r="E169">
        <v>218</v>
      </c>
    </row>
    <row r="170" spans="1:5" x14ac:dyDescent="0.25">
      <c r="A170" t="s">
        <v>32</v>
      </c>
      <c r="B170" s="55">
        <v>0</v>
      </c>
      <c r="D170">
        <v>0</v>
      </c>
      <c r="E170">
        <v>0</v>
      </c>
    </row>
    <row r="171" spans="1:5" x14ac:dyDescent="0.25">
      <c r="A171" t="s">
        <v>32</v>
      </c>
      <c r="B171" s="55">
        <v>0</v>
      </c>
      <c r="D171">
        <v>0</v>
      </c>
      <c r="E171">
        <v>0</v>
      </c>
    </row>
    <row r="172" spans="1:5" x14ac:dyDescent="0.25">
      <c r="A172" t="s">
        <v>32</v>
      </c>
      <c r="B172" s="55">
        <v>0</v>
      </c>
      <c r="D172">
        <v>0</v>
      </c>
      <c r="E172">
        <v>0</v>
      </c>
    </row>
    <row r="173" spans="1:5" x14ac:dyDescent="0.25">
      <c r="A173" t="s">
        <v>33</v>
      </c>
      <c r="B173" s="55">
        <v>202516.70300000007</v>
      </c>
      <c r="C173">
        <v>487</v>
      </c>
      <c r="D173">
        <v>68139</v>
      </c>
      <c r="E173">
        <v>27909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E301325519074082B1DF85CD4A1922" ma:contentTypeVersion="1" ma:contentTypeDescription="Create a new document." ma:contentTypeScope="" ma:versionID="2a78fc87aba7bfd13b765c661d351a56">
  <xsd:schema xmlns:xsd="http://www.w3.org/2001/XMLSchema" xmlns:xs="http://www.w3.org/2001/XMLSchema" xmlns:p="http://schemas.microsoft.com/office/2006/metadata/properties" xmlns:ns2="4d5313c0-c1e6-4122-afa9-da1ccdba405d" xmlns:ns3="bd3f28b0-f2c6-4fd3-93ec-ee458253977f" targetNamespace="http://schemas.microsoft.com/office/2006/metadata/properties" ma:root="true" ma:fieldsID="863f4886cdec213d2daa4e4093f3b1fa" ns2:_="" ns3:_="">
    <xsd:import namespace="4d5313c0-c1e6-4122-afa9-da1ccdba405d"/>
    <xsd:import namespace="bd3f28b0-f2c6-4fd3-93ec-ee458253977f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description="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3f28b0-f2c6-4fd3-93ec-ee458253977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Props1.xml><?xml version="1.0" encoding="utf-8"?>
<ds:datastoreItem xmlns:ds="http://schemas.openxmlformats.org/officeDocument/2006/customXml" ds:itemID="{54787B8B-8BDA-40A8-A987-A8E629B262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313c0-c1e6-4122-afa9-da1ccdba405d"/>
    <ds:schemaRef ds:uri="bd3f28b0-f2c6-4fd3-93ec-ee45825397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83AB40-E25F-4E91-B997-A066857315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868466-77CE-4607-A929-338E68F2DF0C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F0E491F-0DC2-425B-9E1F-4459E003AB0E}">
  <ds:schemaRefs>
    <ds:schemaRef ds:uri="http://purl.org/dc/dcmitype/"/>
    <ds:schemaRef ds:uri="http://schemas.microsoft.com/office/infopath/2007/PartnerControls"/>
    <ds:schemaRef ds:uri="http://schemas.microsoft.com/office/2006/metadata/properties"/>
    <ds:schemaRef ds:uri="bd3f28b0-f2c6-4fd3-93ec-ee458253977f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4d5313c0-c1e6-4122-afa9-da1ccdba405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2017Table 4.2.2</vt:lpstr>
      <vt:lpstr>2017Catch and Sample data</vt:lpstr>
      <vt:lpstr>'2017Table 4.2.2'!Print_Area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Working Group PC24</dc:creator>
  <cp:lastModifiedBy>Kirsten Birch Håkansson</cp:lastModifiedBy>
  <cp:lastPrinted>2015-04-19T10:13:29Z</cp:lastPrinted>
  <dcterms:created xsi:type="dcterms:W3CDTF">2000-04-11T09:59:57Z</dcterms:created>
  <dcterms:modified xsi:type="dcterms:W3CDTF">2019-06-11T08:59:24Z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display_urn:schemas-microsoft-com:office:office#Editor">
    <vt:lpwstr>Yvonne Walther</vt:lpwstr>
  </property>
  <property fmtid="{D5CDD505-2E9C-101B-9397-08002B2CF9AE}" pid="4" name="display_urn:schemas-microsoft-com:office:office#Author">
    <vt:lpwstr>Tomas Gröhsler</vt:lpwstr>
  </property>
  <property fmtid="{D5CDD505-2E9C-101B-9397-08002B2CF9AE}" pid="5" name="TaxKeyword">
    <vt:lpwstr/>
  </property>
  <property fmtid="{D5CDD505-2E9C-101B-9397-08002B2CF9AE}" pid="6" name="ContentTypeId">
    <vt:lpwstr>0x01010038E301325519074082B1DF85CD4A1922</vt:lpwstr>
  </property>
</Properties>
</file>