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tu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Sheet1!#REF!,Sheet1!#REF!,Sheet1!#REF!,Sheet1!#REF!,Sheet1!#REF!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P36" i="1"/>
  <c r="L21" i="1" l="1"/>
  <c r="N23" i="1"/>
  <c r="L22" i="1"/>
  <c r="AY12" i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M29" i="1"/>
  <c r="M12" i="1"/>
  <c r="AK12" i="1" s="1"/>
  <c r="AX13" i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P31" i="1"/>
  <c r="K42" i="1"/>
  <c r="AI42" i="1" s="1"/>
  <c r="L42" i="1"/>
  <c r="K26" i="1"/>
  <c r="AI26" i="1" s="1"/>
  <c r="M26" i="1"/>
  <c r="N26" i="1"/>
  <c r="O26" i="1"/>
  <c r="P26" i="1"/>
  <c r="O15" i="1"/>
  <c r="O30" i="1"/>
  <c r="O12" i="1"/>
  <c r="AM12" i="1" s="1"/>
  <c r="O39" i="1"/>
  <c r="O22" i="1"/>
  <c r="O41" i="1"/>
  <c r="P41" i="1"/>
  <c r="L41" i="1"/>
  <c r="M41" i="1"/>
  <c r="N41" i="1"/>
  <c r="O33" i="1"/>
  <c r="P33" i="1"/>
  <c r="K33" i="1"/>
  <c r="AI33" i="1" s="1"/>
  <c r="L33" i="1"/>
  <c r="M33" i="1"/>
  <c r="O25" i="1"/>
  <c r="P25" i="1"/>
  <c r="K25" i="1"/>
  <c r="AI25" i="1" s="1"/>
  <c r="L25" i="1"/>
  <c r="O17" i="1"/>
  <c r="P17" i="1"/>
  <c r="N17" i="1"/>
  <c r="N30" i="1"/>
  <c r="N12" i="1"/>
  <c r="AL12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L20" i="1"/>
  <c r="P20" i="1"/>
  <c r="K12" i="1"/>
  <c r="AI12" i="1" s="1"/>
  <c r="K14" i="1"/>
  <c r="C15" i="1" s="1"/>
  <c r="K22" i="1"/>
  <c r="C23" i="1" s="1"/>
  <c r="K30" i="1"/>
  <c r="C31" i="1" s="1"/>
  <c r="AY31" i="1" s="1"/>
  <c r="K38" i="1"/>
  <c r="C39" i="1" s="1"/>
  <c r="K37" i="1"/>
  <c r="AI37" i="1" s="1"/>
  <c r="K29" i="1"/>
  <c r="C30" i="1" s="1"/>
  <c r="AY30" i="1" s="1"/>
  <c r="K21" i="1"/>
  <c r="AI21" i="1" s="1"/>
  <c r="P44" i="1"/>
  <c r="L36" i="1"/>
  <c r="K32" i="1"/>
  <c r="AI32" i="1" s="1"/>
  <c r="K28" i="1"/>
  <c r="C29" i="1" s="1"/>
  <c r="K13" i="1"/>
  <c r="AI13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23" i="1"/>
  <c r="K39" i="1"/>
  <c r="C40" i="1" s="1"/>
  <c r="AY40" i="1" s="1"/>
  <c r="K31" i="1"/>
  <c r="K23" i="1"/>
  <c r="C24" i="1" s="1"/>
  <c r="K15" i="1"/>
  <c r="M37" i="1"/>
  <c r="P24" i="1"/>
  <c r="K16" i="1"/>
  <c r="AI16" i="1" s="1"/>
  <c r="BB12" i="1"/>
  <c r="L24" i="1"/>
  <c r="M22" i="1"/>
  <c r="P12" i="1"/>
  <c r="AN12" i="1" s="1"/>
  <c r="O37" i="1"/>
  <c r="O29" i="1"/>
  <c r="O21" i="1"/>
  <c r="O13" i="1"/>
  <c r="P32" i="1"/>
  <c r="K24" i="1"/>
  <c r="AI24" i="1" s="1"/>
  <c r="M39" i="1"/>
  <c r="M31" i="1"/>
  <c r="M23" i="1"/>
  <c r="M15" i="1"/>
  <c r="L39" i="1"/>
  <c r="L31" i="1"/>
  <c r="L23" i="1"/>
  <c r="L15" i="1"/>
  <c r="AX39" i="1"/>
  <c r="AX18" i="1"/>
  <c r="AX45" i="1"/>
  <c r="AX15" i="1"/>
  <c r="AX34" i="1"/>
  <c r="AX29" i="1"/>
  <c r="AX26" i="1"/>
  <c r="AX42" i="1"/>
  <c r="AX12" i="1"/>
  <c r="AX31" i="1"/>
  <c r="AX30" i="1"/>
  <c r="AX38" i="1"/>
  <c r="AX22" i="1"/>
  <c r="AX37" i="1"/>
  <c r="AX21" i="1"/>
  <c r="AX14" i="1"/>
  <c r="BA12" i="1"/>
  <c r="AZ12" i="1"/>
  <c r="AX43" i="1"/>
  <c r="AX35" i="1"/>
  <c r="AX27" i="1"/>
  <c r="AX19" i="1"/>
  <c r="AX41" i="1"/>
  <c r="AX33" i="1"/>
  <c r="AX25" i="1"/>
  <c r="AX17" i="1"/>
  <c r="AX44" i="1"/>
  <c r="AX36" i="1"/>
  <c r="AX28" i="1"/>
  <c r="AX20" i="1"/>
  <c r="AX40" i="1"/>
  <c r="AX32" i="1"/>
  <c r="AX24" i="1"/>
  <c r="G13" i="1" l="1"/>
  <c r="AN13" i="1" s="1"/>
  <c r="C22" i="1"/>
  <c r="AY22" i="1" s="1"/>
  <c r="C42" i="1"/>
  <c r="D43" i="1" s="1"/>
  <c r="AJ12" i="1"/>
  <c r="D30" i="1"/>
  <c r="AZ30" i="1" s="1"/>
  <c r="D40" i="1"/>
  <c r="AK40" i="1" s="1"/>
  <c r="C18" i="1"/>
  <c r="AY18" i="1" s="1"/>
  <c r="D32" i="1"/>
  <c r="AZ32" i="1" s="1"/>
  <c r="C43" i="1"/>
  <c r="AY43" i="1" s="1"/>
  <c r="E14" i="1"/>
  <c r="BA14" i="1" s="1"/>
  <c r="AJ29" i="1"/>
  <c r="AI23" i="1"/>
  <c r="E13" i="1"/>
  <c r="AL13" i="1" s="1"/>
  <c r="AJ24" i="1"/>
  <c r="AI44" i="1"/>
  <c r="C14" i="1"/>
  <c r="AY14" i="1" s="1"/>
  <c r="C21" i="1"/>
  <c r="AJ21" i="1" s="1"/>
  <c r="D25" i="1"/>
  <c r="E26" i="1" s="1"/>
  <c r="F27" i="1" s="1"/>
  <c r="AM27" i="1" s="1"/>
  <c r="C37" i="1"/>
  <c r="AJ37" i="1" s="1"/>
  <c r="D41" i="1"/>
  <c r="AK41" i="1" s="1"/>
  <c r="C26" i="1"/>
  <c r="AY26" i="1" s="1"/>
  <c r="C38" i="1"/>
  <c r="AY38" i="1" s="1"/>
  <c r="F13" i="1"/>
  <c r="BB13" i="1" s="1"/>
  <c r="D16" i="1"/>
  <c r="AZ16" i="1" s="1"/>
  <c r="AJ15" i="1"/>
  <c r="C25" i="1"/>
  <c r="AY25" i="1" s="1"/>
  <c r="AJ31" i="1"/>
  <c r="AI29" i="1"/>
  <c r="AJ40" i="1"/>
  <c r="C41" i="1"/>
  <c r="D42" i="1" s="1"/>
  <c r="AJ39" i="1"/>
  <c r="AY15" i="1"/>
  <c r="AI14" i="1"/>
  <c r="D24" i="1"/>
  <c r="AZ24" i="1" s="1"/>
  <c r="AI39" i="1"/>
  <c r="C35" i="1"/>
  <c r="AI34" i="1"/>
  <c r="AI30" i="1"/>
  <c r="AY39" i="1"/>
  <c r="AY23" i="1"/>
  <c r="C34" i="1"/>
  <c r="AY34" i="1" s="1"/>
  <c r="AI22" i="1"/>
  <c r="C32" i="1"/>
  <c r="AI31" i="1"/>
  <c r="AJ23" i="1"/>
  <c r="AY24" i="1"/>
  <c r="C17" i="1"/>
  <c r="AJ17" i="1" s="1"/>
  <c r="AI38" i="1"/>
  <c r="C36" i="1"/>
  <c r="AJ36" i="1" s="1"/>
  <c r="C33" i="1"/>
  <c r="D34" i="1" s="1"/>
  <c r="E35" i="1" s="1"/>
  <c r="C27" i="1"/>
  <c r="AJ27" i="1" s="1"/>
  <c r="C19" i="1"/>
  <c r="AI18" i="1"/>
  <c r="AI28" i="1"/>
  <c r="C16" i="1"/>
  <c r="AI15" i="1"/>
  <c r="C28" i="1"/>
  <c r="AJ28" i="1" s="1"/>
  <c r="AI27" i="1"/>
  <c r="AZ13" i="1"/>
  <c r="AY29" i="1"/>
  <c r="C13" i="1"/>
  <c r="AI19" i="1"/>
  <c r="C20" i="1"/>
  <c r="C44" i="1"/>
  <c r="AI43" i="1"/>
  <c r="D31" i="1"/>
  <c r="AJ30" i="1"/>
  <c r="AK13" i="1"/>
  <c r="AJ42" i="1" l="1"/>
  <c r="G14" i="1"/>
  <c r="AN14" i="1" s="1"/>
  <c r="AJ22" i="1"/>
  <c r="D23" i="1"/>
  <c r="AZ23" i="1" s="1"/>
  <c r="AY42" i="1"/>
  <c r="AK30" i="1"/>
  <c r="E31" i="1"/>
  <c r="BA31" i="1" s="1"/>
  <c r="E41" i="1"/>
  <c r="AL41" i="1" s="1"/>
  <c r="AZ40" i="1"/>
  <c r="AJ18" i="1"/>
  <c r="F15" i="1"/>
  <c r="AM15" i="1" s="1"/>
  <c r="AK32" i="1"/>
  <c r="AL14" i="1"/>
  <c r="E33" i="1"/>
  <c r="BA33" i="1" s="1"/>
  <c r="D19" i="1"/>
  <c r="AK19" i="1" s="1"/>
  <c r="D44" i="1"/>
  <c r="E45" i="1" s="1"/>
  <c r="BA45" i="1" s="1"/>
  <c r="AJ43" i="1"/>
  <c r="E17" i="1"/>
  <c r="AL17" i="1" s="1"/>
  <c r="F14" i="1"/>
  <c r="BB14" i="1" s="1"/>
  <c r="AJ25" i="1"/>
  <c r="AZ25" i="1"/>
  <c r="D22" i="1"/>
  <c r="AZ22" i="1" s="1"/>
  <c r="E25" i="1"/>
  <c r="F26" i="1" s="1"/>
  <c r="E42" i="1"/>
  <c r="F43" i="1" s="1"/>
  <c r="BA13" i="1"/>
  <c r="D26" i="1"/>
  <c r="AK26" i="1" s="1"/>
  <c r="AK24" i="1"/>
  <c r="D15" i="1"/>
  <c r="AZ15" i="1" s="1"/>
  <c r="AJ14" i="1"/>
  <c r="AK16" i="1"/>
  <c r="D38" i="1"/>
  <c r="AK38" i="1" s="1"/>
  <c r="AZ41" i="1"/>
  <c r="AY37" i="1"/>
  <c r="AJ38" i="1"/>
  <c r="D39" i="1"/>
  <c r="AZ39" i="1" s="1"/>
  <c r="AY21" i="1"/>
  <c r="AL26" i="1"/>
  <c r="D27" i="1"/>
  <c r="AZ27" i="1" s="1"/>
  <c r="AJ26" i="1"/>
  <c r="BA26" i="1"/>
  <c r="AK25" i="1"/>
  <c r="AM13" i="1"/>
  <c r="AK42" i="1"/>
  <c r="E43" i="1"/>
  <c r="BB27" i="1"/>
  <c r="AJ41" i="1"/>
  <c r="AY41" i="1"/>
  <c r="AZ42" i="1"/>
  <c r="D18" i="1"/>
  <c r="AK18" i="1" s="1"/>
  <c r="D21" i="1"/>
  <c r="AJ20" i="1"/>
  <c r="AY20" i="1"/>
  <c r="F36" i="1"/>
  <c r="BA35" i="1"/>
  <c r="D33" i="1"/>
  <c r="AJ32" i="1"/>
  <c r="AY32" i="1"/>
  <c r="D36" i="1"/>
  <c r="AJ35" i="1"/>
  <c r="AY35" i="1"/>
  <c r="AJ33" i="1"/>
  <c r="AK34" i="1"/>
  <c r="D17" i="1"/>
  <c r="AY16" i="1"/>
  <c r="AY33" i="1"/>
  <c r="D14" i="1"/>
  <c r="AY13" i="1"/>
  <c r="AJ13" i="1"/>
  <c r="AY36" i="1"/>
  <c r="D37" i="1"/>
  <c r="AJ16" i="1"/>
  <c r="AJ34" i="1"/>
  <c r="D35" i="1"/>
  <c r="E36" i="1" s="1"/>
  <c r="AL35" i="1"/>
  <c r="AY19" i="1"/>
  <c r="D20" i="1"/>
  <c r="AJ19" i="1"/>
  <c r="AY17" i="1"/>
  <c r="D28" i="1"/>
  <c r="AY27" i="1"/>
  <c r="D45" i="1"/>
  <c r="AZ45" i="1" s="1"/>
  <c r="AY44" i="1"/>
  <c r="AJ44" i="1"/>
  <c r="AZ34" i="1"/>
  <c r="D29" i="1"/>
  <c r="AY28" i="1"/>
  <c r="E44" i="1"/>
  <c r="AK43" i="1"/>
  <c r="AZ43" i="1"/>
  <c r="E32" i="1"/>
  <c r="AK31" i="1"/>
  <c r="AZ31" i="1"/>
  <c r="E24" i="1" l="1"/>
  <c r="AL24" i="1" s="1"/>
  <c r="AK23" i="1"/>
  <c r="G15" i="1"/>
  <c r="G16" i="1" s="1"/>
  <c r="BA41" i="1"/>
  <c r="F42" i="1"/>
  <c r="BB42" i="1" s="1"/>
  <c r="E27" i="1"/>
  <c r="BA27" i="1" s="1"/>
  <c r="F32" i="1"/>
  <c r="BB32" i="1" s="1"/>
  <c r="BB15" i="1"/>
  <c r="AL31" i="1"/>
  <c r="AZ26" i="1"/>
  <c r="AL33" i="1"/>
  <c r="F34" i="1"/>
  <c r="AZ19" i="1"/>
  <c r="E20" i="1"/>
  <c r="AL20" i="1" s="1"/>
  <c r="AK44" i="1"/>
  <c r="AM14" i="1"/>
  <c r="AZ44" i="1"/>
  <c r="AK27" i="1"/>
  <c r="F18" i="1"/>
  <c r="BB18" i="1" s="1"/>
  <c r="BA17" i="1"/>
  <c r="E28" i="1"/>
  <c r="AL28" i="1" s="1"/>
  <c r="BA25" i="1"/>
  <c r="AL25" i="1"/>
  <c r="E23" i="1"/>
  <c r="F24" i="1" s="1"/>
  <c r="AK15" i="1"/>
  <c r="AK22" i="1"/>
  <c r="E16" i="1"/>
  <c r="F17" i="1" s="1"/>
  <c r="BA42" i="1"/>
  <c r="AL42" i="1"/>
  <c r="AZ38" i="1"/>
  <c r="E39" i="1"/>
  <c r="F40" i="1" s="1"/>
  <c r="E40" i="1"/>
  <c r="BA40" i="1" s="1"/>
  <c r="AK39" i="1"/>
  <c r="AZ18" i="1"/>
  <c r="E19" i="1"/>
  <c r="AL19" i="1" s="1"/>
  <c r="BA43" i="1"/>
  <c r="F44" i="1"/>
  <c r="AL43" i="1"/>
  <c r="AZ14" i="1"/>
  <c r="E15" i="1"/>
  <c r="AK14" i="1"/>
  <c r="E29" i="1"/>
  <c r="AZ28" i="1"/>
  <c r="AK28" i="1"/>
  <c r="E18" i="1"/>
  <c r="AZ17" i="1"/>
  <c r="AK17" i="1"/>
  <c r="E34" i="1"/>
  <c r="AZ33" i="1"/>
  <c r="AK33" i="1"/>
  <c r="AZ35" i="1"/>
  <c r="E30" i="1"/>
  <c r="AZ29" i="1"/>
  <c r="AK29" i="1"/>
  <c r="E38" i="1"/>
  <c r="AZ37" i="1"/>
  <c r="AK37" i="1"/>
  <c r="E37" i="1"/>
  <c r="AK36" i="1"/>
  <c r="AZ36" i="1"/>
  <c r="AK35" i="1"/>
  <c r="BB36" i="1"/>
  <c r="AM36" i="1"/>
  <c r="AZ20" i="1"/>
  <c r="E21" i="1"/>
  <c r="AK20" i="1"/>
  <c r="E22" i="1"/>
  <c r="AZ21" i="1"/>
  <c r="AK21" i="1"/>
  <c r="F45" i="1"/>
  <c r="BB45" i="1" s="1"/>
  <c r="AL44" i="1"/>
  <c r="BA44" i="1"/>
  <c r="BB43" i="1"/>
  <c r="AM43" i="1"/>
  <c r="F37" i="1"/>
  <c r="AL36" i="1"/>
  <c r="BA36" i="1"/>
  <c r="BB26" i="1"/>
  <c r="AM26" i="1"/>
  <c r="F33" i="1"/>
  <c r="AL32" i="1"/>
  <c r="BA32" i="1"/>
  <c r="BA24" i="1" l="1"/>
  <c r="BA39" i="1"/>
  <c r="F25" i="1"/>
  <c r="BB25" i="1" s="1"/>
  <c r="AN16" i="1"/>
  <c r="AN15" i="1"/>
  <c r="AM42" i="1"/>
  <c r="AL27" i="1"/>
  <c r="F28" i="1"/>
  <c r="BB28" i="1" s="1"/>
  <c r="AM32" i="1"/>
  <c r="BB34" i="1"/>
  <c r="BA20" i="1"/>
  <c r="F21" i="1"/>
  <c r="AM34" i="1"/>
  <c r="AM18" i="1"/>
  <c r="F29" i="1"/>
  <c r="AM29" i="1" s="1"/>
  <c r="AL23" i="1"/>
  <c r="AL40" i="1"/>
  <c r="BA23" i="1"/>
  <c r="BA28" i="1"/>
  <c r="F41" i="1"/>
  <c r="BA16" i="1"/>
  <c r="AL16" i="1"/>
  <c r="AL39" i="1"/>
  <c r="F20" i="1"/>
  <c r="BA19" i="1"/>
  <c r="AM44" i="1"/>
  <c r="BB44" i="1"/>
  <c r="F23" i="1"/>
  <c r="BA22" i="1"/>
  <c r="AL22" i="1"/>
  <c r="F22" i="1"/>
  <c r="AL21" i="1"/>
  <c r="BA21" i="1"/>
  <c r="AL37" i="1"/>
  <c r="BA37" i="1"/>
  <c r="F38" i="1"/>
  <c r="F30" i="1"/>
  <c r="BA29" i="1"/>
  <c r="AL29" i="1"/>
  <c r="F35" i="1"/>
  <c r="AL34" i="1"/>
  <c r="BA34" i="1"/>
  <c r="BA15" i="1"/>
  <c r="AL15" i="1"/>
  <c r="F16" i="1"/>
  <c r="G17" i="1" s="1"/>
  <c r="G18" i="1" s="1"/>
  <c r="F19" i="1"/>
  <c r="BA18" i="1"/>
  <c r="AL18" i="1"/>
  <c r="F31" i="1"/>
  <c r="BA30" i="1"/>
  <c r="AL30" i="1"/>
  <c r="F39" i="1"/>
  <c r="AL38" i="1"/>
  <c r="BA38" i="1"/>
  <c r="BB40" i="1"/>
  <c r="AM40" i="1"/>
  <c r="BB24" i="1"/>
  <c r="AM24" i="1"/>
  <c r="AM33" i="1"/>
  <c r="BB33" i="1"/>
  <c r="AM17" i="1"/>
  <c r="BB17" i="1"/>
  <c r="AM37" i="1"/>
  <c r="BB37" i="1"/>
  <c r="AM25" i="1" l="1"/>
  <c r="G19" i="1"/>
  <c r="AN18" i="1"/>
  <c r="BB21" i="1"/>
  <c r="AM21" i="1"/>
  <c r="AM28" i="1"/>
  <c r="BB29" i="1"/>
  <c r="BB41" i="1"/>
  <c r="AM41" i="1"/>
  <c r="AM20" i="1"/>
  <c r="BB20" i="1"/>
  <c r="BB39" i="1"/>
  <c r="AM39" i="1"/>
  <c r="BB23" i="1"/>
  <c r="AM23" i="1"/>
  <c r="AM31" i="1"/>
  <c r="BB31" i="1"/>
  <c r="BB35" i="1"/>
  <c r="AM35" i="1"/>
  <c r="BB38" i="1"/>
  <c r="AM38" i="1"/>
  <c r="AM22" i="1"/>
  <c r="BB22" i="1"/>
  <c r="BB19" i="1"/>
  <c r="AM19" i="1"/>
  <c r="BB16" i="1"/>
  <c r="AN17" i="1"/>
  <c r="AM16" i="1"/>
  <c r="BB30" i="1"/>
  <c r="AM30" i="1"/>
  <c r="G20" i="1" l="1"/>
  <c r="AN19" i="1"/>
  <c r="G21" i="1" l="1"/>
  <c r="AN20" i="1"/>
  <c r="G22" i="1" l="1"/>
  <c r="AN21" i="1"/>
  <c r="G23" i="1" l="1"/>
  <c r="AN22" i="1"/>
  <c r="G24" i="1" l="1"/>
  <c r="AN23" i="1"/>
  <c r="G25" i="1" l="1"/>
  <c r="AN24" i="1"/>
  <c r="G26" i="1" l="1"/>
  <c r="AN25" i="1"/>
  <c r="G27" i="1" l="1"/>
  <c r="AN26" i="1"/>
  <c r="G28" i="1" l="1"/>
  <c r="AN27" i="1"/>
  <c r="G29" i="1" l="1"/>
  <c r="AN28" i="1"/>
  <c r="G30" i="1" l="1"/>
  <c r="AN29" i="1"/>
  <c r="G31" i="1" l="1"/>
  <c r="AN30" i="1"/>
  <c r="G32" i="1" l="1"/>
  <c r="AN31" i="1"/>
  <c r="G33" i="1" l="1"/>
  <c r="AN32" i="1"/>
  <c r="G34" i="1" l="1"/>
  <c r="AN33" i="1"/>
  <c r="G35" i="1" l="1"/>
  <c r="AN34" i="1"/>
  <c r="G36" i="1" l="1"/>
  <c r="AN35" i="1"/>
  <c r="G37" i="1" l="1"/>
  <c r="AN36" i="1"/>
  <c r="G38" i="1" l="1"/>
  <c r="AN37" i="1"/>
  <c r="G39" i="1" l="1"/>
  <c r="AN38" i="1"/>
  <c r="G40" i="1" l="1"/>
  <c r="AN39" i="1"/>
  <c r="G41" i="1" l="1"/>
  <c r="AN40" i="1"/>
  <c r="G42" i="1" l="1"/>
  <c r="AN41" i="1"/>
  <c r="G43" i="1" l="1"/>
  <c r="AN42" i="1"/>
  <c r="G44" i="1" l="1"/>
  <c r="AN43" i="1"/>
  <c r="G45" i="1" l="1"/>
  <c r="AN44" i="1"/>
</calcChain>
</file>

<file path=xl/sharedStrings.xml><?xml version="1.0" encoding="utf-8"?>
<sst xmlns="http://schemas.openxmlformats.org/spreadsheetml/2006/main" count="11" uniqueCount="11">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</sst>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3" borderId="2" xfId="2" applyNumberFormat="1" applyFont="1"/>
    <xf numFmtId="1" fontId="2" fillId="2" borderId="1" xfId="1" applyNumberFormat="1"/>
    <xf numFmtId="2" fontId="0" fillId="3" borderId="2" xfId="2" applyNumberFormat="1" applyFont="1"/>
    <xf numFmtId="0" fontId="0" fillId="0" borderId="0" xfId="0" applyNumberFormat="1" applyFont="1" applyAlignment="1">
      <alignment horizontal="right"/>
    </xf>
    <xf numFmtId="164" fontId="0" fillId="3" borderId="2" xfId="2" applyNumberFormat="1" applyFont="1"/>
    <xf numFmtId="164" fontId="0" fillId="0" borderId="0" xfId="0" applyNumberFormat="1"/>
    <xf numFmtId="164" fontId="2" fillId="2" borderId="1" xfId="1" applyNumberFormat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B7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</cols>
  <sheetData>
    <row r="8" spans="1:54" x14ac:dyDescent="0.25">
      <c r="I8" t="s">
        <v>0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AW8" t="s">
        <v>1</v>
      </c>
      <c r="AX8" s="6">
        <v>0.01</v>
      </c>
      <c r="AY8" s="6">
        <v>0.01</v>
      </c>
      <c r="AZ8" s="6">
        <v>0.01</v>
      </c>
      <c r="BA8" s="6">
        <v>0.01</v>
      </c>
      <c r="BB8" s="6">
        <v>0.01</v>
      </c>
    </row>
    <row r="11" spans="1:54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7" t="s">
        <v>10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</row>
    <row r="12" spans="1:54" x14ac:dyDescent="0.25">
      <c r="A12">
        <v>1983</v>
      </c>
      <c r="B12" s="4">
        <v>2000</v>
      </c>
      <c r="C12" s="4">
        <v>400</v>
      </c>
      <c r="D12" s="4">
        <v>80</v>
      </c>
      <c r="E12" s="4">
        <v>40</v>
      </c>
      <c r="F12" s="4">
        <v>20</v>
      </c>
      <c r="G12" s="4">
        <v>10</v>
      </c>
      <c r="I12">
        <v>1983</v>
      </c>
      <c r="J12" s="8">
        <v>1</v>
      </c>
      <c r="K12" s="10">
        <f>$J12*K$8</f>
        <v>1</v>
      </c>
      <c r="L12" s="10">
        <f t="shared" ref="L12:P27" si="0">$J12*L$8</f>
        <v>1</v>
      </c>
      <c r="M12" s="10">
        <f t="shared" si="0"/>
        <v>1</v>
      </c>
      <c r="N12" s="10">
        <f t="shared" si="0"/>
        <v>1</v>
      </c>
      <c r="O12" s="10">
        <f t="shared" si="0"/>
        <v>1</v>
      </c>
      <c r="P12" s="10">
        <f t="shared" si="0"/>
        <v>1</v>
      </c>
      <c r="R12">
        <v>1983</v>
      </c>
      <c r="S12" s="9">
        <v>1.357</v>
      </c>
      <c r="T12" s="9">
        <v>0.71499999999999997</v>
      </c>
      <c r="U12" s="9">
        <v>0.21199999999999999</v>
      </c>
      <c r="V12" s="9">
        <v>0.2</v>
      </c>
      <c r="W12" s="9">
        <v>0.2</v>
      </c>
      <c r="X12" s="9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768.17657260746239</v>
      </c>
      <c r="AJ12" s="5">
        <f t="shared" ref="AJ12:AN12" si="1">L12/(L12+T12) * C12*(1-EXP(-L12-T12))</f>
        <v>191.26210595612545</v>
      </c>
      <c r="AK12" s="5">
        <f t="shared" si="1"/>
        <v>46.362938556555186</v>
      </c>
      <c r="AL12" s="5">
        <f t="shared" si="1"/>
        <v>23.293526269593261</v>
      </c>
      <c r="AM12" s="5">
        <f t="shared" si="1"/>
        <v>11.646763134796631</v>
      </c>
      <c r="AN12" s="5">
        <f t="shared" si="1"/>
        <v>5.8233815673983154</v>
      </c>
      <c r="AP12">
        <v>1983</v>
      </c>
      <c r="AQ12" s="9">
        <v>3.742</v>
      </c>
      <c r="AR12" s="9">
        <v>14.132</v>
      </c>
      <c r="AS12" s="9">
        <v>1.724</v>
      </c>
      <c r="AT12" s="9">
        <v>0.94199999999999995</v>
      </c>
      <c r="AU12" s="9">
        <v>0.38500000000000001</v>
      </c>
      <c r="AW12">
        <v>1983</v>
      </c>
      <c r="AX12" s="10">
        <f>AX$8*B12</f>
        <v>20</v>
      </c>
      <c r="AY12" s="10">
        <f t="shared" ref="AY12:BB12" si="2">AY$8*C12</f>
        <v>4</v>
      </c>
      <c r="AZ12" s="10">
        <f t="shared" si="2"/>
        <v>0.8</v>
      </c>
      <c r="BA12" s="10">
        <f t="shared" si="2"/>
        <v>0.4</v>
      </c>
      <c r="BB12" s="10">
        <f t="shared" si="2"/>
        <v>0.2</v>
      </c>
    </row>
    <row r="13" spans="1:54" x14ac:dyDescent="0.25">
      <c r="A13">
        <v>1984</v>
      </c>
      <c r="B13" s="4">
        <v>2000</v>
      </c>
      <c r="C13" s="5">
        <f>B12*EXP(-K12-S12)</f>
        <v>189.40781836421095</v>
      </c>
      <c r="D13" s="5">
        <f t="shared" ref="D13:F13" si="3">C12*EXP(-L12-T12)</f>
        <v>71.985488285244884</v>
      </c>
      <c r="E13" s="5">
        <f t="shared" si="3"/>
        <v>23.808118469455106</v>
      </c>
      <c r="F13" s="5">
        <f t="shared" si="3"/>
        <v>12.047768476488086</v>
      </c>
      <c r="G13" s="5">
        <f>F12*EXP(-O12-W12) + G12*EXP(-P12-X12)</f>
        <v>9.035826357366064</v>
      </c>
      <c r="I13">
        <v>1984</v>
      </c>
      <c r="J13" s="8">
        <v>1</v>
      </c>
      <c r="K13" s="10">
        <f t="shared" ref="K13:P44" si="4">$J13*K$8</f>
        <v>1</v>
      </c>
      <c r="L13" s="10">
        <f t="shared" si="0"/>
        <v>1</v>
      </c>
      <c r="M13" s="10">
        <f t="shared" si="0"/>
        <v>1</v>
      </c>
      <c r="N13" s="10">
        <f t="shared" si="0"/>
        <v>1</v>
      </c>
      <c r="O13" s="10">
        <f t="shared" si="0"/>
        <v>1</v>
      </c>
      <c r="P13" s="10">
        <f t="shared" si="0"/>
        <v>1</v>
      </c>
      <c r="R13">
        <v>1984</v>
      </c>
      <c r="S13" s="9">
        <v>1.3440000000000001</v>
      </c>
      <c r="T13" s="9">
        <v>0.71699999999999997</v>
      </c>
      <c r="U13" s="9">
        <v>0.21199999999999999</v>
      </c>
      <c r="V13" s="9">
        <v>0.2</v>
      </c>
      <c r="W13" s="9">
        <v>0.2</v>
      </c>
      <c r="X13" s="9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5">K13/(K13+S13) * B13*(1-EXP(-K13-S13))</f>
        <v>771.3796098359993</v>
      </c>
      <c r="AJ13" s="5">
        <f t="shared" ref="AJ13:AJ44" si="6">L13/(L13+T13) * C13*(1-EXP(-L13-T13))</f>
        <v>90.50051693828695</v>
      </c>
      <c r="AK13" s="5">
        <f t="shared" ref="AK13:AK44" si="7">M13/(M13+U13) * D13*(1-EXP(-M13-U13))</f>
        <v>41.718234629155404</v>
      </c>
      <c r="AL13" s="5">
        <f t="shared" ref="AL13:AL44" si="8">N13/(N13+V13) * E13*(1-EXP(-N13-V13))</f>
        <v>13.864375824946025</v>
      </c>
      <c r="AM13" s="5">
        <f t="shared" ref="AM13:AM44" si="9">O13/(O13+W13) * F13*(1-EXP(-O13-W13))</f>
        <v>7.0158752874263204</v>
      </c>
      <c r="AN13" s="5">
        <f t="shared" ref="AN13:AN44" si="10">P13/(P13+X13) * G13*(1-EXP(-P13-X13))</f>
        <v>5.2619064655697398</v>
      </c>
      <c r="AP13">
        <v>1984</v>
      </c>
      <c r="AQ13" s="9">
        <v>11.153</v>
      </c>
      <c r="AR13" s="9">
        <v>5.4969999999999999</v>
      </c>
      <c r="AS13" s="9">
        <v>2.343</v>
      </c>
      <c r="AT13" s="9">
        <v>0.44900000000000001</v>
      </c>
      <c r="AU13" s="9">
        <v>0.438</v>
      </c>
      <c r="AW13">
        <v>1984</v>
      </c>
      <c r="AX13" s="10">
        <f t="shared" ref="AX13:AX45" si="11">AX$8*B13</f>
        <v>20</v>
      </c>
      <c r="AY13" s="10">
        <f t="shared" ref="AY13:AY45" si="12">AY$8*C13</f>
        <v>1.8940781836421097</v>
      </c>
      <c r="AZ13" s="10">
        <f t="shared" ref="AZ13:AZ45" si="13">AZ$8*D13</f>
        <v>0.71985488285244881</v>
      </c>
      <c r="BA13" s="10">
        <f t="shared" ref="BA13:BA45" si="14">BA$8*E13</f>
        <v>0.23808118469455106</v>
      </c>
      <c r="BB13" s="10">
        <f t="shared" ref="BB13:BB45" si="15">BB$8*F13</f>
        <v>0.12047768476488087</v>
      </c>
    </row>
    <row r="14" spans="1:54" x14ac:dyDescent="0.25">
      <c r="A14">
        <v>1985</v>
      </c>
      <c r="B14" s="4">
        <v>2000</v>
      </c>
      <c r="C14" s="5">
        <f t="shared" ref="C14:C45" si="16">B13*EXP(-K13-S13)</f>
        <v>191.88619454441746</v>
      </c>
      <c r="D14" s="5">
        <f t="shared" ref="D14:D45" si="17">C13*EXP(-L13-T13)</f>
        <v>34.018430781172235</v>
      </c>
      <c r="E14" s="5">
        <f t="shared" ref="E14:E45" si="18">D13*EXP(-M13-U13)</f>
        <v>21.422987914708536</v>
      </c>
      <c r="F14" s="5">
        <f t="shared" ref="F14:F45" si="19">E13*EXP(-N13-V13)</f>
        <v>7.1708674795198748</v>
      </c>
      <c r="G14" s="5">
        <f t="shared" ref="G14:G45" si="20">F13*EXP(-O13-W13) + G13*EXP(-P13-X13)</f>
        <v>6.3502567302588773</v>
      </c>
      <c r="I14">
        <v>1985</v>
      </c>
      <c r="J14" s="8">
        <v>1</v>
      </c>
      <c r="K14" s="10">
        <f t="shared" si="4"/>
        <v>1</v>
      </c>
      <c r="L14" s="10">
        <f t="shared" si="0"/>
        <v>1</v>
      </c>
      <c r="M14" s="10">
        <f t="shared" si="0"/>
        <v>1</v>
      </c>
      <c r="N14" s="10">
        <f t="shared" si="0"/>
        <v>1</v>
      </c>
      <c r="O14" s="10">
        <f t="shared" si="0"/>
        <v>1</v>
      </c>
      <c r="P14" s="10">
        <f t="shared" si="0"/>
        <v>1</v>
      </c>
      <c r="R14">
        <v>1985</v>
      </c>
      <c r="S14" s="9">
        <v>1.325</v>
      </c>
      <c r="T14" s="9">
        <v>0.71799999999999997</v>
      </c>
      <c r="U14" s="9">
        <v>0.21299999999999999</v>
      </c>
      <c r="V14" s="9">
        <v>0.2</v>
      </c>
      <c r="W14" s="9">
        <v>0.2</v>
      </c>
      <c r="X14" s="9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5"/>
        <v>776.1002631816342</v>
      </c>
      <c r="AJ14" s="5">
        <f t="shared" si="6"/>
        <v>91.651387334158471</v>
      </c>
      <c r="AK14" s="5">
        <f t="shared" si="7"/>
        <v>19.707019191244768</v>
      </c>
      <c r="AL14" s="5">
        <f t="shared" si="8"/>
        <v>12.475423294111057</v>
      </c>
      <c r="AM14" s="5">
        <f t="shared" si="9"/>
        <v>4.1758697502492055</v>
      </c>
      <c r="AN14" s="5">
        <f t="shared" si="10"/>
        <v>3.697996799123664</v>
      </c>
      <c r="AP14">
        <v>1985</v>
      </c>
      <c r="AQ14" s="9">
        <v>0.54400000000000004</v>
      </c>
      <c r="AR14" s="9">
        <v>14.311999999999999</v>
      </c>
      <c r="AS14" s="9">
        <v>1.968</v>
      </c>
      <c r="AT14" s="9">
        <v>0.74199999999999999</v>
      </c>
      <c r="AU14" s="9">
        <v>0.24</v>
      </c>
      <c r="AW14">
        <v>1985</v>
      </c>
      <c r="AX14" s="10">
        <f t="shared" si="11"/>
        <v>20</v>
      </c>
      <c r="AY14" s="10">
        <f t="shared" si="12"/>
        <v>1.9188619454441747</v>
      </c>
      <c r="AZ14" s="10">
        <f t="shared" si="13"/>
        <v>0.34018430781172238</v>
      </c>
      <c r="BA14" s="10">
        <f t="shared" si="14"/>
        <v>0.21422987914708536</v>
      </c>
      <c r="BB14" s="10">
        <f t="shared" si="15"/>
        <v>7.1708674795198754E-2</v>
      </c>
    </row>
    <row r="15" spans="1:54" x14ac:dyDescent="0.25">
      <c r="A15">
        <v>1986</v>
      </c>
      <c r="B15" s="4">
        <v>2000</v>
      </c>
      <c r="C15" s="5">
        <f t="shared" si="16"/>
        <v>195.56688810270009</v>
      </c>
      <c r="D15" s="5">
        <f t="shared" si="17"/>
        <v>34.429111104333224</v>
      </c>
      <c r="E15" s="5">
        <f t="shared" si="18"/>
        <v>10.113816502192332</v>
      </c>
      <c r="F15" s="5">
        <f t="shared" si="19"/>
        <v>6.4524799617752677</v>
      </c>
      <c r="G15" s="5">
        <f t="shared" si="20"/>
        <v>4.0724843505313082</v>
      </c>
      <c r="I15">
        <v>1986</v>
      </c>
      <c r="J15" s="8">
        <v>1</v>
      </c>
      <c r="K15" s="10">
        <f t="shared" si="4"/>
        <v>1</v>
      </c>
      <c r="L15" s="10">
        <f t="shared" si="0"/>
        <v>1</v>
      </c>
      <c r="M15" s="10">
        <f t="shared" si="0"/>
        <v>1</v>
      </c>
      <c r="N15" s="10">
        <f t="shared" si="0"/>
        <v>1</v>
      </c>
      <c r="O15" s="10">
        <f t="shared" si="0"/>
        <v>1</v>
      </c>
      <c r="P15" s="10">
        <f t="shared" si="0"/>
        <v>1</v>
      </c>
      <c r="R15">
        <v>1986</v>
      </c>
      <c r="S15" s="9">
        <v>1.3009999999999999</v>
      </c>
      <c r="T15" s="9">
        <v>0.71799999999999997</v>
      </c>
      <c r="U15" s="9">
        <v>0.21299999999999999</v>
      </c>
      <c r="V15" s="9">
        <v>0.2</v>
      </c>
      <c r="W15" s="9">
        <v>0.2</v>
      </c>
      <c r="X15" s="9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5"/>
        <v>782.13069535697764</v>
      </c>
      <c r="AJ15" s="5">
        <f t="shared" si="6"/>
        <v>93.409412041300271</v>
      </c>
      <c r="AK15" s="5">
        <f t="shared" si="7"/>
        <v>19.944928019610813</v>
      </c>
      <c r="AL15" s="5">
        <f t="shared" si="8"/>
        <v>5.8896612594915734</v>
      </c>
      <c r="AM15" s="5">
        <f t="shared" si="9"/>
        <v>3.7575252873409082</v>
      </c>
      <c r="AN15" s="5">
        <f t="shared" si="10"/>
        <v>2.3715630300402117</v>
      </c>
      <c r="AP15">
        <v>1986</v>
      </c>
      <c r="AQ15" s="9">
        <v>11.082000000000001</v>
      </c>
      <c r="AR15" s="9">
        <v>2.2839999999999998</v>
      </c>
      <c r="AS15" s="9">
        <v>3.3380000000000001</v>
      </c>
      <c r="AT15" s="9">
        <v>0.88300000000000001</v>
      </c>
      <c r="AU15" s="9">
        <v>0.44900000000000001</v>
      </c>
      <c r="AW15">
        <v>1986</v>
      </c>
      <c r="AX15" s="10">
        <f t="shared" si="11"/>
        <v>20</v>
      </c>
      <c r="AY15" s="10">
        <f t="shared" si="12"/>
        <v>1.9556688810270009</v>
      </c>
      <c r="AZ15" s="10">
        <f t="shared" si="13"/>
        <v>0.34429111104333227</v>
      </c>
      <c r="BA15" s="10">
        <f t="shared" si="14"/>
        <v>0.10113816502192333</v>
      </c>
      <c r="BB15" s="10">
        <f t="shared" si="15"/>
        <v>6.4524799617752676E-2</v>
      </c>
    </row>
    <row r="16" spans="1:54" x14ac:dyDescent="0.25">
      <c r="A16">
        <v>1987</v>
      </c>
      <c r="B16" s="4">
        <v>2000</v>
      </c>
      <c r="C16" s="5">
        <f t="shared" si="16"/>
        <v>200.31726998359429</v>
      </c>
      <c r="D16" s="5">
        <f t="shared" si="17"/>
        <v>35.089518215746246</v>
      </c>
      <c r="E16" s="5">
        <f t="shared" si="18"/>
        <v>10.235913416545303</v>
      </c>
      <c r="F16" s="5">
        <f t="shared" si="19"/>
        <v>3.0462229908024443</v>
      </c>
      <c r="G16" s="5">
        <f t="shared" si="20"/>
        <v>3.1700583314492317</v>
      </c>
      <c r="I16">
        <v>1987</v>
      </c>
      <c r="J16" s="8">
        <v>1</v>
      </c>
      <c r="K16" s="10">
        <f t="shared" si="4"/>
        <v>1</v>
      </c>
      <c r="L16" s="10">
        <f t="shared" si="0"/>
        <v>1</v>
      </c>
      <c r="M16" s="10">
        <f t="shared" si="0"/>
        <v>1</v>
      </c>
      <c r="N16" s="10">
        <f t="shared" si="0"/>
        <v>1</v>
      </c>
      <c r="O16" s="10">
        <f t="shared" si="0"/>
        <v>1</v>
      </c>
      <c r="P16" s="10">
        <f t="shared" si="0"/>
        <v>1</v>
      </c>
      <c r="R16">
        <v>1987</v>
      </c>
      <c r="S16" s="9">
        <v>1.274</v>
      </c>
      <c r="T16" s="9">
        <v>0.71799999999999997</v>
      </c>
      <c r="U16" s="9">
        <v>0.214</v>
      </c>
      <c r="V16" s="9">
        <v>0.2</v>
      </c>
      <c r="W16" s="9">
        <v>0.2</v>
      </c>
      <c r="X16" s="9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5"/>
        <v>789.00637048433339</v>
      </c>
      <c r="AJ16" s="5">
        <f t="shared" si="6"/>
        <v>95.678356353759511</v>
      </c>
      <c r="AK16" s="5">
        <f t="shared" si="7"/>
        <v>20.31934937849115</v>
      </c>
      <c r="AL16" s="5">
        <f t="shared" si="8"/>
        <v>5.960762951539504</v>
      </c>
      <c r="AM16" s="5">
        <f t="shared" si="9"/>
        <v>1.7739318814823921</v>
      </c>
      <c r="AN16" s="5">
        <f t="shared" si="10"/>
        <v>1.8460459254938915</v>
      </c>
      <c r="AP16">
        <v>1987</v>
      </c>
      <c r="AQ16" s="9">
        <v>4.3440000000000003</v>
      </c>
      <c r="AR16" s="9">
        <v>13.888999999999999</v>
      </c>
      <c r="AS16" s="9">
        <v>0.70299999999999996</v>
      </c>
      <c r="AT16" s="9">
        <v>0.74</v>
      </c>
      <c r="AU16" s="9">
        <v>0.219</v>
      </c>
      <c r="AW16">
        <v>1987</v>
      </c>
      <c r="AX16" s="10">
        <f t="shared" si="11"/>
        <v>20</v>
      </c>
      <c r="AY16" s="10">
        <f t="shared" si="12"/>
        <v>2.0031726998359427</v>
      </c>
      <c r="AZ16" s="10">
        <f t="shared" si="13"/>
        <v>0.35089518215746246</v>
      </c>
      <c r="BA16" s="10">
        <f t="shared" si="14"/>
        <v>0.10235913416545303</v>
      </c>
      <c r="BB16" s="10">
        <f t="shared" si="15"/>
        <v>3.0462229908024444E-2</v>
      </c>
    </row>
    <row r="17" spans="1:54" x14ac:dyDescent="0.25">
      <c r="A17">
        <v>1988</v>
      </c>
      <c r="B17" s="4">
        <v>2000</v>
      </c>
      <c r="C17" s="5">
        <f t="shared" si="16"/>
        <v>205.79951351862599</v>
      </c>
      <c r="D17" s="5">
        <f t="shared" si="17"/>
        <v>35.941853767835475</v>
      </c>
      <c r="E17" s="5">
        <f t="shared" si="18"/>
        <v>10.421828070257991</v>
      </c>
      <c r="F17" s="5">
        <f t="shared" si="19"/>
        <v>3.0829978746978992</v>
      </c>
      <c r="G17" s="5">
        <f t="shared" si="20"/>
        <v>1.8723079538801355</v>
      </c>
      <c r="I17">
        <v>1988</v>
      </c>
      <c r="J17" s="8">
        <v>1</v>
      </c>
      <c r="K17" s="10">
        <f t="shared" si="4"/>
        <v>1</v>
      </c>
      <c r="L17" s="10">
        <f t="shared" si="0"/>
        <v>1</v>
      </c>
      <c r="M17" s="10">
        <f t="shared" si="0"/>
        <v>1</v>
      </c>
      <c r="N17" s="10">
        <f t="shared" si="0"/>
        <v>1</v>
      </c>
      <c r="O17" s="10">
        <f t="shared" si="0"/>
        <v>1</v>
      </c>
      <c r="P17" s="10">
        <f t="shared" si="0"/>
        <v>1</v>
      </c>
      <c r="R17">
        <v>1988</v>
      </c>
      <c r="S17" s="9">
        <v>1.2470000000000001</v>
      </c>
      <c r="T17" s="9">
        <v>0.71799999999999997</v>
      </c>
      <c r="U17" s="9">
        <v>0.215</v>
      </c>
      <c r="V17" s="9">
        <v>0.2</v>
      </c>
      <c r="W17" s="9">
        <v>0.2</v>
      </c>
      <c r="X17" s="9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5"/>
        <v>795.98051000737621</v>
      </c>
      <c r="AJ17" s="5">
        <f t="shared" si="6"/>
        <v>98.296862739184064</v>
      </c>
      <c r="AK17" s="5">
        <f t="shared" si="7"/>
        <v>20.804564463067095</v>
      </c>
      <c r="AL17" s="5">
        <f t="shared" si="8"/>
        <v>6.0690281482934747</v>
      </c>
      <c r="AM17" s="5">
        <f t="shared" si="9"/>
        <v>1.7953472995843929</v>
      </c>
      <c r="AN17" s="5">
        <f t="shared" si="10"/>
        <v>1.0903163627118835</v>
      </c>
      <c r="AP17">
        <v>1988</v>
      </c>
      <c r="AQ17" s="9">
        <v>2.5369999999999999</v>
      </c>
      <c r="AR17" s="9">
        <v>3.3769999999999998</v>
      </c>
      <c r="AS17" s="9">
        <v>3.512</v>
      </c>
      <c r="AT17" s="9">
        <v>0.184</v>
      </c>
      <c r="AU17" s="9">
        <v>0.35899999999999999</v>
      </c>
      <c r="AW17">
        <v>1988</v>
      </c>
      <c r="AX17" s="10">
        <f t="shared" si="11"/>
        <v>20</v>
      </c>
      <c r="AY17" s="10">
        <f t="shared" si="12"/>
        <v>2.05799513518626</v>
      </c>
      <c r="AZ17" s="10">
        <f t="shared" si="13"/>
        <v>0.35941853767835474</v>
      </c>
      <c r="BA17" s="10">
        <f t="shared" si="14"/>
        <v>0.10421828070257991</v>
      </c>
      <c r="BB17" s="10">
        <f t="shared" si="15"/>
        <v>3.0829978746978993E-2</v>
      </c>
    </row>
    <row r="18" spans="1:54" x14ac:dyDescent="0.25">
      <c r="A18">
        <v>1989</v>
      </c>
      <c r="B18" s="4">
        <v>2000</v>
      </c>
      <c r="C18" s="5">
        <f t="shared" si="16"/>
        <v>211.43179401342582</v>
      </c>
      <c r="D18" s="5">
        <f t="shared" si="17"/>
        <v>36.925503332707784</v>
      </c>
      <c r="E18" s="5">
        <f t="shared" si="18"/>
        <v>10.664307945208948</v>
      </c>
      <c r="F18" s="5">
        <f t="shared" si="19"/>
        <v>3.1389942923058221</v>
      </c>
      <c r="G18" s="5">
        <f t="shared" si="20"/>
        <v>1.4925094338225029</v>
      </c>
      <c r="I18">
        <v>1989</v>
      </c>
      <c r="J18" s="8">
        <v>1</v>
      </c>
      <c r="K18" s="10">
        <f t="shared" si="4"/>
        <v>1</v>
      </c>
      <c r="L18" s="10">
        <f t="shared" si="0"/>
        <v>1</v>
      </c>
      <c r="M18" s="10">
        <f t="shared" si="0"/>
        <v>1</v>
      </c>
      <c r="N18" s="10">
        <f t="shared" si="0"/>
        <v>1</v>
      </c>
      <c r="O18" s="10">
        <f t="shared" si="0"/>
        <v>1</v>
      </c>
      <c r="P18" s="10">
        <f t="shared" si="0"/>
        <v>1</v>
      </c>
      <c r="R18">
        <v>1989</v>
      </c>
      <c r="S18" s="9">
        <v>1.22</v>
      </c>
      <c r="T18" s="9">
        <v>0.72</v>
      </c>
      <c r="U18" s="9">
        <v>0.215</v>
      </c>
      <c r="V18" s="9">
        <v>0.2</v>
      </c>
      <c r="W18" s="9">
        <v>0.2</v>
      </c>
      <c r="X18" s="9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5"/>
        <v>803.05485691445233</v>
      </c>
      <c r="AJ18" s="5">
        <f t="shared" si="6"/>
        <v>100.91367274036358</v>
      </c>
      <c r="AK18" s="5">
        <f t="shared" si="7"/>
        <v>21.373939679872624</v>
      </c>
      <c r="AL18" s="5">
        <f t="shared" si="8"/>
        <v>6.210233431718919</v>
      </c>
      <c r="AM18" s="5">
        <f t="shared" si="9"/>
        <v>1.8279561501982244</v>
      </c>
      <c r="AN18" s="5">
        <f t="shared" si="10"/>
        <v>0.86914519260900602</v>
      </c>
      <c r="AP18">
        <v>1989</v>
      </c>
      <c r="AQ18" s="9">
        <v>8.3620000000000001</v>
      </c>
      <c r="AR18" s="9">
        <v>3.2469999999999999</v>
      </c>
      <c r="AS18" s="9">
        <v>2.6219999999999999</v>
      </c>
      <c r="AT18" s="9">
        <v>1.0920000000000001</v>
      </c>
      <c r="AU18" s="9">
        <v>0.154</v>
      </c>
      <c r="AW18">
        <v>1989</v>
      </c>
      <c r="AX18" s="10">
        <f t="shared" si="11"/>
        <v>20</v>
      </c>
      <c r="AY18" s="10">
        <f t="shared" si="12"/>
        <v>2.1143179401342582</v>
      </c>
      <c r="AZ18" s="10">
        <f t="shared" si="13"/>
        <v>0.36925503332707782</v>
      </c>
      <c r="BA18" s="10">
        <f t="shared" si="14"/>
        <v>0.10664307945208949</v>
      </c>
      <c r="BB18" s="10">
        <f t="shared" si="15"/>
        <v>3.1389942923058224E-2</v>
      </c>
    </row>
    <row r="19" spans="1:54" x14ac:dyDescent="0.25">
      <c r="A19">
        <v>1990</v>
      </c>
      <c r="B19" s="4">
        <v>2000</v>
      </c>
      <c r="C19" s="5">
        <f t="shared" si="16"/>
        <v>217.21821764991603</v>
      </c>
      <c r="D19" s="5">
        <f t="shared" si="17"/>
        <v>37.860276900000471</v>
      </c>
      <c r="E19" s="5">
        <f t="shared" si="18"/>
        <v>10.956166621662542</v>
      </c>
      <c r="F19" s="5">
        <f t="shared" si="19"/>
        <v>3.2120278271462448</v>
      </c>
      <c r="G19" s="5">
        <f t="shared" si="20"/>
        <v>1.3949821147596486</v>
      </c>
      <c r="I19">
        <v>1990</v>
      </c>
      <c r="J19" s="8">
        <v>1</v>
      </c>
      <c r="K19" s="10">
        <f t="shared" si="4"/>
        <v>1</v>
      </c>
      <c r="L19" s="10">
        <f t="shared" si="0"/>
        <v>1</v>
      </c>
      <c r="M19" s="10">
        <f t="shared" si="0"/>
        <v>1</v>
      </c>
      <c r="N19" s="10">
        <f t="shared" si="0"/>
        <v>1</v>
      </c>
      <c r="O19" s="10">
        <f t="shared" si="0"/>
        <v>1</v>
      </c>
      <c r="P19" s="10">
        <f t="shared" si="0"/>
        <v>1</v>
      </c>
      <c r="R19">
        <v>1990</v>
      </c>
      <c r="S19" s="9">
        <v>1.196</v>
      </c>
      <c r="T19" s="9">
        <v>0.72199999999999998</v>
      </c>
      <c r="U19" s="9">
        <v>0.216</v>
      </c>
      <c r="V19" s="9">
        <v>0.2</v>
      </c>
      <c r="W19" s="9">
        <v>0.2</v>
      </c>
      <c r="X19" s="9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5"/>
        <v>809.42872622574384</v>
      </c>
      <c r="AJ19" s="5">
        <f t="shared" si="6"/>
        <v>103.60017611910789</v>
      </c>
      <c r="AK19" s="5">
        <f t="shared" si="7"/>
        <v>21.906234792956525</v>
      </c>
      <c r="AL19" s="5">
        <f t="shared" si="8"/>
        <v>6.3801938753934317</v>
      </c>
      <c r="AM19" s="5">
        <f t="shared" si="9"/>
        <v>1.8704863642573903</v>
      </c>
      <c r="AN19" s="5">
        <f t="shared" si="10"/>
        <v>0.81235131339416589</v>
      </c>
      <c r="AP19">
        <v>1990</v>
      </c>
      <c r="AQ19" s="9">
        <v>1.77</v>
      </c>
      <c r="AR19" s="9">
        <v>7.0579999999999998</v>
      </c>
      <c r="AS19" s="9">
        <v>1.1479999999999999</v>
      </c>
      <c r="AT19" s="9">
        <v>0.42699999999999999</v>
      </c>
      <c r="AU19" s="9">
        <v>0.48699999999999999</v>
      </c>
      <c r="AW19">
        <v>1990</v>
      </c>
      <c r="AX19" s="10">
        <f t="shared" si="11"/>
        <v>20</v>
      </c>
      <c r="AY19" s="10">
        <f t="shared" si="12"/>
        <v>2.1721821764991605</v>
      </c>
      <c r="AZ19" s="10">
        <f t="shared" si="13"/>
        <v>0.37860276900000472</v>
      </c>
      <c r="BA19" s="10">
        <f t="shared" si="14"/>
        <v>0.10956166621662541</v>
      </c>
      <c r="BB19" s="10">
        <f t="shared" si="15"/>
        <v>3.2120278271462452E-2</v>
      </c>
    </row>
    <row r="20" spans="1:54" x14ac:dyDescent="0.25">
      <c r="A20">
        <v>1991</v>
      </c>
      <c r="B20" s="4">
        <v>2000</v>
      </c>
      <c r="C20" s="5">
        <f t="shared" si="16"/>
        <v>222.4945172082667</v>
      </c>
      <c r="D20" s="5">
        <f t="shared" si="17"/>
        <v>38.818714372812245</v>
      </c>
      <c r="E20" s="5">
        <f t="shared" si="18"/>
        <v>11.222295391765341</v>
      </c>
      <c r="F20" s="5">
        <f t="shared" si="19"/>
        <v>3.2999339711904234</v>
      </c>
      <c r="G20" s="5">
        <f t="shared" si="20"/>
        <v>1.3876047287240256</v>
      </c>
      <c r="I20">
        <v>1991</v>
      </c>
      <c r="J20" s="8">
        <v>1</v>
      </c>
      <c r="K20" s="10">
        <f t="shared" si="4"/>
        <v>1</v>
      </c>
      <c r="L20" s="10">
        <f t="shared" si="0"/>
        <v>1</v>
      </c>
      <c r="M20" s="10">
        <f t="shared" si="0"/>
        <v>1</v>
      </c>
      <c r="N20" s="10">
        <f t="shared" si="0"/>
        <v>1</v>
      </c>
      <c r="O20" s="10">
        <f t="shared" si="0"/>
        <v>1</v>
      </c>
      <c r="P20" s="10">
        <f t="shared" si="0"/>
        <v>1</v>
      </c>
      <c r="R20">
        <v>1991</v>
      </c>
      <c r="S20" s="9">
        <v>1.1739999999999999</v>
      </c>
      <c r="T20" s="9">
        <v>0.72299999999999998</v>
      </c>
      <c r="U20" s="9">
        <v>0.216</v>
      </c>
      <c r="V20" s="9">
        <v>0.2</v>
      </c>
      <c r="W20" s="9">
        <v>0.2</v>
      </c>
      <c r="X20" s="9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5"/>
        <v>815.34331311182086</v>
      </c>
      <c r="AJ20" s="5">
        <f t="shared" si="6"/>
        <v>106.07813446449639</v>
      </c>
      <c r="AK20" s="5">
        <f t="shared" si="7"/>
        <v>22.460793766976661</v>
      </c>
      <c r="AL20" s="5">
        <f t="shared" si="8"/>
        <v>6.5351708128305344</v>
      </c>
      <c r="AM20" s="5">
        <f t="shared" si="9"/>
        <v>1.9216774661461837</v>
      </c>
      <c r="AN20" s="5">
        <f t="shared" si="10"/>
        <v>0.80805518000862309</v>
      </c>
      <c r="AP20">
        <v>1991</v>
      </c>
      <c r="AQ20" s="9">
        <v>1.538</v>
      </c>
      <c r="AR20" s="9">
        <v>2.12</v>
      </c>
      <c r="AS20" s="9">
        <v>1.8740000000000001</v>
      </c>
      <c r="AT20" s="9">
        <v>0.49299999999999999</v>
      </c>
      <c r="AU20" s="9">
        <v>0.27100000000000002</v>
      </c>
      <c r="AW20">
        <v>1991</v>
      </c>
      <c r="AX20" s="10">
        <f t="shared" si="11"/>
        <v>20</v>
      </c>
      <c r="AY20" s="10">
        <f t="shared" si="12"/>
        <v>2.2249451720826672</v>
      </c>
      <c r="AZ20" s="10">
        <f t="shared" si="13"/>
        <v>0.38818714372812246</v>
      </c>
      <c r="BA20" s="10">
        <f t="shared" si="14"/>
        <v>0.11222295391765341</v>
      </c>
      <c r="BB20" s="10">
        <f t="shared" si="15"/>
        <v>3.2999339711904233E-2</v>
      </c>
    </row>
    <row r="21" spans="1:54" x14ac:dyDescent="0.25">
      <c r="A21">
        <v>1992</v>
      </c>
      <c r="B21" s="4">
        <v>2000</v>
      </c>
      <c r="C21" s="5">
        <f t="shared" si="16"/>
        <v>227.44363729490155</v>
      </c>
      <c r="D21" s="5">
        <f t="shared" si="17"/>
        <v>39.721891525939427</v>
      </c>
      <c r="E21" s="5">
        <f t="shared" si="18"/>
        <v>11.506389152168627</v>
      </c>
      <c r="F21" s="5">
        <f t="shared" si="19"/>
        <v>3.3800904163686996</v>
      </c>
      <c r="G21" s="5">
        <f t="shared" si="20"/>
        <v>1.4118595245286811</v>
      </c>
      <c r="I21">
        <v>1992</v>
      </c>
      <c r="J21" s="8">
        <v>1</v>
      </c>
      <c r="K21" s="10">
        <f t="shared" si="4"/>
        <v>1</v>
      </c>
      <c r="L21" s="10">
        <f t="shared" si="0"/>
        <v>1</v>
      </c>
      <c r="M21" s="10">
        <f t="shared" si="0"/>
        <v>1</v>
      </c>
      <c r="N21" s="10">
        <f t="shared" si="0"/>
        <v>1</v>
      </c>
      <c r="O21" s="10">
        <f t="shared" si="0"/>
        <v>1</v>
      </c>
      <c r="P21" s="10">
        <f t="shared" si="0"/>
        <v>1</v>
      </c>
      <c r="R21">
        <v>1992</v>
      </c>
      <c r="S21" s="9">
        <v>1.157</v>
      </c>
      <c r="T21" s="9">
        <v>0.72499999999999998</v>
      </c>
      <c r="U21" s="9">
        <v>0.217</v>
      </c>
      <c r="V21" s="9">
        <v>0.2</v>
      </c>
      <c r="W21" s="9">
        <v>0.2</v>
      </c>
      <c r="X21" s="9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5"/>
        <v>819.96141318166531</v>
      </c>
      <c r="AJ21" s="5">
        <f t="shared" si="6"/>
        <v>108.35902048216855</v>
      </c>
      <c r="AK21" s="5">
        <f t="shared" si="7"/>
        <v>22.97416329781181</v>
      </c>
      <c r="AL21" s="5">
        <f t="shared" si="8"/>
        <v>6.7006094496050705</v>
      </c>
      <c r="AM21" s="5">
        <f t="shared" si="9"/>
        <v>1.9683556226821182</v>
      </c>
      <c r="AN21" s="5">
        <f t="shared" si="10"/>
        <v>0.82217967308960704</v>
      </c>
      <c r="AP21">
        <v>1992</v>
      </c>
      <c r="AQ21" s="9">
        <v>8.1760000000000002</v>
      </c>
      <c r="AR21" s="9">
        <v>2.8439999999999999</v>
      </c>
      <c r="AS21" s="9">
        <v>0.72499999999999998</v>
      </c>
      <c r="AT21" s="9">
        <v>0.49099999999999999</v>
      </c>
      <c r="AU21" s="9">
        <v>0.16400000000000001</v>
      </c>
      <c r="AW21">
        <v>1992</v>
      </c>
      <c r="AX21" s="10">
        <f t="shared" si="11"/>
        <v>20</v>
      </c>
      <c r="AY21" s="10">
        <f t="shared" si="12"/>
        <v>2.2744363729490154</v>
      </c>
      <c r="AZ21" s="10">
        <f t="shared" si="13"/>
        <v>0.39721891525939429</v>
      </c>
      <c r="BA21" s="10">
        <f t="shared" si="14"/>
        <v>0.11506389152168627</v>
      </c>
      <c r="BB21" s="10">
        <f t="shared" si="15"/>
        <v>3.3800904163686994E-2</v>
      </c>
    </row>
    <row r="22" spans="1:54" x14ac:dyDescent="0.25">
      <c r="A22">
        <v>1993</v>
      </c>
      <c r="B22" s="4">
        <v>2000</v>
      </c>
      <c r="C22" s="5">
        <f t="shared" si="16"/>
        <v>231.34323176714778</v>
      </c>
      <c r="D22" s="5">
        <f t="shared" si="17"/>
        <v>40.524326963160824</v>
      </c>
      <c r="E22" s="5">
        <f t="shared" si="18"/>
        <v>11.762334792502456</v>
      </c>
      <c r="F22" s="5">
        <f t="shared" si="19"/>
        <v>3.465657812642541</v>
      </c>
      <c r="G22" s="5">
        <f t="shared" si="20"/>
        <v>1.4433075859713103</v>
      </c>
      <c r="I22">
        <v>1993</v>
      </c>
      <c r="J22" s="8">
        <v>1</v>
      </c>
      <c r="K22" s="10">
        <f t="shared" si="4"/>
        <v>1</v>
      </c>
      <c r="L22" s="10">
        <f t="shared" si="0"/>
        <v>1</v>
      </c>
      <c r="M22" s="10">
        <f t="shared" si="0"/>
        <v>1</v>
      </c>
      <c r="N22" s="10">
        <f t="shared" si="0"/>
        <v>1</v>
      </c>
      <c r="O22" s="10">
        <f t="shared" si="0"/>
        <v>1</v>
      </c>
      <c r="P22" s="10">
        <f t="shared" si="0"/>
        <v>1</v>
      </c>
      <c r="R22">
        <v>1993</v>
      </c>
      <c r="S22" s="9">
        <v>1.1439999999999999</v>
      </c>
      <c r="T22" s="9">
        <v>0.72699999999999998</v>
      </c>
      <c r="U22" s="9">
        <v>0.217</v>
      </c>
      <c r="V22" s="9">
        <v>0.2</v>
      </c>
      <c r="W22" s="9">
        <v>0.2</v>
      </c>
      <c r="X22" s="9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5"/>
        <v>823.52130257956594</v>
      </c>
      <c r="AJ22" s="5">
        <f t="shared" si="6"/>
        <v>110.13691837410782</v>
      </c>
      <c r="AK22" s="5">
        <f t="shared" si="7"/>
        <v>23.438272182421112</v>
      </c>
      <c r="AL22" s="5">
        <f t="shared" si="8"/>
        <v>6.8496563620226691</v>
      </c>
      <c r="AM22" s="5">
        <f t="shared" si="9"/>
        <v>2.0181847825052537</v>
      </c>
      <c r="AN22" s="5">
        <f t="shared" si="10"/>
        <v>0.84049307922314875</v>
      </c>
      <c r="AP22">
        <v>1993</v>
      </c>
      <c r="AQ22" s="9">
        <v>2.8210000000000002</v>
      </c>
      <c r="AR22" s="9">
        <v>7.56</v>
      </c>
      <c r="AS22" s="9">
        <v>0.93200000000000005</v>
      </c>
      <c r="AT22" s="9">
        <v>0.32400000000000001</v>
      </c>
      <c r="AU22" s="9">
        <v>0.249</v>
      </c>
      <c r="AW22">
        <v>1993</v>
      </c>
      <c r="AX22" s="10">
        <f t="shared" si="11"/>
        <v>20</v>
      </c>
      <c r="AY22" s="10">
        <f t="shared" si="12"/>
        <v>2.3134323176714777</v>
      </c>
      <c r="AZ22" s="10">
        <f t="shared" si="13"/>
        <v>0.40524326963160823</v>
      </c>
      <c r="BA22" s="10">
        <f t="shared" si="14"/>
        <v>0.11762334792502456</v>
      </c>
      <c r="BB22" s="10">
        <f t="shared" si="15"/>
        <v>3.4656578126425412E-2</v>
      </c>
    </row>
    <row r="23" spans="1:54" x14ac:dyDescent="0.25">
      <c r="A23">
        <v>1994</v>
      </c>
      <c r="B23" s="4">
        <v>2000</v>
      </c>
      <c r="C23" s="5">
        <f t="shared" si="16"/>
        <v>234.37032726941047</v>
      </c>
      <c r="D23" s="5">
        <f t="shared" si="17"/>
        <v>41.136773735063606</v>
      </c>
      <c r="E23" s="5">
        <f t="shared" si="18"/>
        <v>11.999949717154333</v>
      </c>
      <c r="F23" s="5">
        <f t="shared" si="19"/>
        <v>3.5427471580752528</v>
      </c>
      <c r="G23" s="5">
        <f t="shared" si="20"/>
        <v>1.4785519645397682</v>
      </c>
      <c r="I23">
        <v>1994</v>
      </c>
      <c r="J23" s="8">
        <v>1</v>
      </c>
      <c r="K23" s="10">
        <f t="shared" si="4"/>
        <v>1</v>
      </c>
      <c r="L23" s="10">
        <f t="shared" si="0"/>
        <v>1</v>
      </c>
      <c r="M23" s="10">
        <f t="shared" si="0"/>
        <v>1</v>
      </c>
      <c r="N23" s="10">
        <f t="shared" si="0"/>
        <v>1</v>
      </c>
      <c r="O23" s="10">
        <f t="shared" si="0"/>
        <v>1</v>
      </c>
      <c r="P23" s="10">
        <f t="shared" si="0"/>
        <v>1</v>
      </c>
      <c r="R23">
        <v>1994</v>
      </c>
      <c r="S23" s="9">
        <v>1.1359999999999999</v>
      </c>
      <c r="T23" s="9">
        <v>0.73</v>
      </c>
      <c r="U23" s="9">
        <v>0.217</v>
      </c>
      <c r="V23" s="9">
        <v>0.2</v>
      </c>
      <c r="W23" s="9">
        <v>0.2</v>
      </c>
      <c r="X23" s="9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5"/>
        <v>825.7243399917121</v>
      </c>
      <c r="AJ23" s="5">
        <f t="shared" si="6"/>
        <v>111.45671796821149</v>
      </c>
      <c r="AK23" s="5">
        <f t="shared" si="7"/>
        <v>23.792496304394852</v>
      </c>
      <c r="AL23" s="5">
        <f t="shared" si="8"/>
        <v>6.9880285992583175</v>
      </c>
      <c r="AM23" s="5">
        <f t="shared" si="9"/>
        <v>2.0630768498288194</v>
      </c>
      <c r="AN23" s="5">
        <f t="shared" si="10"/>
        <v>0.8610172256741454</v>
      </c>
      <c r="AP23">
        <v>1994</v>
      </c>
      <c r="AQ23" s="9">
        <v>6.1870000000000003</v>
      </c>
      <c r="AR23" s="9">
        <v>2.0419999999999998</v>
      </c>
      <c r="AS23" s="9">
        <v>1.528</v>
      </c>
      <c r="AT23" s="9">
        <v>0.46500000000000002</v>
      </c>
      <c r="AU23" s="9">
        <v>0.23699999999999999</v>
      </c>
      <c r="AW23">
        <v>1994</v>
      </c>
      <c r="AX23" s="10">
        <f t="shared" si="11"/>
        <v>20</v>
      </c>
      <c r="AY23" s="10">
        <f t="shared" si="12"/>
        <v>2.3437032726941047</v>
      </c>
      <c r="AZ23" s="10">
        <f t="shared" si="13"/>
        <v>0.41136773735063609</v>
      </c>
      <c r="BA23" s="10">
        <f t="shared" si="14"/>
        <v>0.11999949717154333</v>
      </c>
      <c r="BB23" s="10">
        <f t="shared" si="15"/>
        <v>3.5427471580752531E-2</v>
      </c>
    </row>
    <row r="24" spans="1:54" x14ac:dyDescent="0.25">
      <c r="A24">
        <v>1995</v>
      </c>
      <c r="B24" s="4">
        <v>2000</v>
      </c>
      <c r="C24" s="5">
        <f t="shared" si="16"/>
        <v>236.25280977770291</v>
      </c>
      <c r="D24" s="5">
        <f t="shared" si="17"/>
        <v>41.550205184404604</v>
      </c>
      <c r="E24" s="5">
        <f t="shared" si="18"/>
        <v>12.181305732615067</v>
      </c>
      <c r="F24" s="5">
        <f t="shared" si="19"/>
        <v>3.6143153980443525</v>
      </c>
      <c r="G24" s="5">
        <f t="shared" si="20"/>
        <v>1.5123862320114632</v>
      </c>
      <c r="I24">
        <v>1995</v>
      </c>
      <c r="J24" s="8">
        <v>1</v>
      </c>
      <c r="K24" s="10">
        <f t="shared" si="4"/>
        <v>1</v>
      </c>
      <c r="L24" s="10">
        <f t="shared" si="0"/>
        <v>1</v>
      </c>
      <c r="M24" s="10">
        <f t="shared" si="0"/>
        <v>1</v>
      </c>
      <c r="N24" s="10">
        <f t="shared" si="0"/>
        <v>1</v>
      </c>
      <c r="O24" s="10">
        <f t="shared" si="0"/>
        <v>1</v>
      </c>
      <c r="P24" s="10">
        <f t="shared" si="0"/>
        <v>1</v>
      </c>
      <c r="R24">
        <v>1995</v>
      </c>
      <c r="S24" s="9">
        <v>1.129</v>
      </c>
      <c r="T24" s="9">
        <v>0.73399999999999999</v>
      </c>
      <c r="U24" s="9">
        <v>0.218</v>
      </c>
      <c r="V24" s="9">
        <v>0.2</v>
      </c>
      <c r="W24" s="9">
        <v>0.2</v>
      </c>
      <c r="X24" s="9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5"/>
        <v>827.65975520458414</v>
      </c>
      <c r="AJ24" s="5">
        <f t="shared" si="6"/>
        <v>112.18919891999624</v>
      </c>
      <c r="AK24" s="5">
        <f t="shared" si="7"/>
        <v>24.021981013094514</v>
      </c>
      <c r="AL24" s="5">
        <f t="shared" si="8"/>
        <v>7.0936391270154013</v>
      </c>
      <c r="AM24" s="5">
        <f t="shared" si="9"/>
        <v>2.1047537667735385</v>
      </c>
      <c r="AN24" s="5">
        <f t="shared" si="10"/>
        <v>0.88072021062825467</v>
      </c>
      <c r="AP24">
        <v>1995</v>
      </c>
      <c r="AQ24" s="9">
        <v>6.7690000000000001</v>
      </c>
      <c r="AR24" s="9">
        <v>8.7859999999999996</v>
      </c>
      <c r="AS24" s="9">
        <v>1.633</v>
      </c>
      <c r="AT24" s="9">
        <v>0.54</v>
      </c>
      <c r="AU24" s="9">
        <v>0.159</v>
      </c>
      <c r="AW24">
        <v>1995</v>
      </c>
      <c r="AX24" s="10">
        <f t="shared" si="11"/>
        <v>20</v>
      </c>
      <c r="AY24" s="10">
        <f t="shared" si="12"/>
        <v>2.3625280977770293</v>
      </c>
      <c r="AZ24" s="10">
        <f t="shared" si="13"/>
        <v>0.41550205184404604</v>
      </c>
      <c r="BA24" s="10">
        <f t="shared" si="14"/>
        <v>0.12181305732615068</v>
      </c>
      <c r="BB24" s="10">
        <f t="shared" si="15"/>
        <v>3.6143153980443529E-2</v>
      </c>
    </row>
    <row r="25" spans="1:54" x14ac:dyDescent="0.25">
      <c r="A25">
        <v>1996</v>
      </c>
      <c r="B25" s="4">
        <v>2000</v>
      </c>
      <c r="C25" s="5">
        <f t="shared" si="16"/>
        <v>237.91238116944029</v>
      </c>
      <c r="D25" s="5">
        <f t="shared" si="17"/>
        <v>41.716738850429437</v>
      </c>
      <c r="E25" s="5">
        <f t="shared" si="18"/>
        <v>12.291432310455487</v>
      </c>
      <c r="F25" s="5">
        <f t="shared" si="19"/>
        <v>3.6689387801965854</v>
      </c>
      <c r="G25" s="5">
        <f t="shared" si="20"/>
        <v>1.5441328571736634</v>
      </c>
      <c r="I25">
        <v>1996</v>
      </c>
      <c r="J25" s="8">
        <v>1</v>
      </c>
      <c r="K25" s="10">
        <f t="shared" si="4"/>
        <v>1</v>
      </c>
      <c r="L25" s="10">
        <f t="shared" si="0"/>
        <v>1</v>
      </c>
      <c r="M25" s="10">
        <f t="shared" si="0"/>
        <v>1</v>
      </c>
      <c r="N25" s="10">
        <f t="shared" si="0"/>
        <v>1</v>
      </c>
      <c r="O25" s="10">
        <f t="shared" si="0"/>
        <v>1</v>
      </c>
      <c r="P25" s="10">
        <f t="shared" si="0"/>
        <v>1</v>
      </c>
      <c r="R25">
        <v>1996</v>
      </c>
      <c r="S25" s="9">
        <v>1.1220000000000001</v>
      </c>
      <c r="T25" s="9">
        <v>0.74</v>
      </c>
      <c r="U25" s="9">
        <v>0.219</v>
      </c>
      <c r="V25" s="9">
        <v>0.2</v>
      </c>
      <c r="W25" s="9">
        <v>0.2</v>
      </c>
      <c r="X25" s="9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5"/>
        <v>829.60244565718313</v>
      </c>
      <c r="AJ25" s="5">
        <f t="shared" si="6"/>
        <v>112.73212914645775</v>
      </c>
      <c r="AK25" s="5">
        <f t="shared" si="7"/>
        <v>24.108594648272543</v>
      </c>
      <c r="AL25" s="5">
        <f t="shared" si="8"/>
        <v>7.1577700353630576</v>
      </c>
      <c r="AM25" s="5">
        <f t="shared" si="9"/>
        <v>2.1365630464509655</v>
      </c>
      <c r="AN25" s="5">
        <f t="shared" si="10"/>
        <v>0.89920748180792076</v>
      </c>
      <c r="AP25">
        <v>1996</v>
      </c>
      <c r="AQ25" s="9">
        <v>1.64</v>
      </c>
      <c r="AR25" s="9">
        <v>4.1449999999999996</v>
      </c>
      <c r="AS25" s="9">
        <v>2.1019999999999999</v>
      </c>
      <c r="AT25" s="9">
        <v>0.32600000000000001</v>
      </c>
      <c r="AU25" s="9">
        <v>0.23400000000000001</v>
      </c>
      <c r="AW25">
        <v>1996</v>
      </c>
      <c r="AX25" s="10">
        <f t="shared" si="11"/>
        <v>20</v>
      </c>
      <c r="AY25" s="10">
        <f t="shared" si="12"/>
        <v>2.3791238116944031</v>
      </c>
      <c r="AZ25" s="10">
        <f t="shared" si="13"/>
        <v>0.41716738850429436</v>
      </c>
      <c r="BA25" s="10">
        <f t="shared" si="14"/>
        <v>0.12291432310455487</v>
      </c>
      <c r="BB25" s="10">
        <f t="shared" si="15"/>
        <v>3.6689387801965852E-2</v>
      </c>
    </row>
    <row r="26" spans="1:54" x14ac:dyDescent="0.25">
      <c r="A26">
        <v>1997</v>
      </c>
      <c r="B26" s="4">
        <v>2000</v>
      </c>
      <c r="C26" s="5">
        <f t="shared" si="16"/>
        <v>239.58361031545735</v>
      </c>
      <c r="D26" s="5">
        <f t="shared" si="17"/>
        <v>41.758476454603823</v>
      </c>
      <c r="E26" s="5">
        <f t="shared" si="18"/>
        <v>12.328361974185203</v>
      </c>
      <c r="F26" s="5">
        <f t="shared" si="19"/>
        <v>3.7021082680198183</v>
      </c>
      <c r="G26" s="5">
        <f t="shared" si="20"/>
        <v>1.5701470034595852</v>
      </c>
      <c r="I26">
        <v>1997</v>
      </c>
      <c r="J26" s="8">
        <v>1</v>
      </c>
      <c r="K26" s="10">
        <f t="shared" si="4"/>
        <v>1</v>
      </c>
      <c r="L26" s="10">
        <f t="shared" si="0"/>
        <v>1</v>
      </c>
      <c r="M26" s="10">
        <f t="shared" si="0"/>
        <v>1</v>
      </c>
      <c r="N26" s="10">
        <f t="shared" si="0"/>
        <v>1</v>
      </c>
      <c r="O26" s="10">
        <f t="shared" si="0"/>
        <v>1</v>
      </c>
      <c r="P26" s="10">
        <f t="shared" si="0"/>
        <v>1</v>
      </c>
      <c r="R26">
        <v>1997</v>
      </c>
      <c r="S26" s="9">
        <v>1.115</v>
      </c>
      <c r="T26" s="9">
        <v>0.748</v>
      </c>
      <c r="U26" s="9">
        <v>0.22</v>
      </c>
      <c r="V26" s="9">
        <v>0.2</v>
      </c>
      <c r="W26" s="9">
        <v>0.2</v>
      </c>
      <c r="X26" s="9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5"/>
        <v>831.55244486698973</v>
      </c>
      <c r="AJ26" s="5">
        <f t="shared" si="6"/>
        <v>113.19615072370019</v>
      </c>
      <c r="AK26" s="5">
        <f t="shared" si="7"/>
        <v>24.123044656080832</v>
      </c>
      <c r="AL26" s="5">
        <f t="shared" si="8"/>
        <v>7.1792755876684415</v>
      </c>
      <c r="AM26" s="5">
        <f t="shared" si="9"/>
        <v>2.1558789048499509</v>
      </c>
      <c r="AN26" s="5">
        <f t="shared" si="10"/>
        <v>0.9143565118052247</v>
      </c>
      <c r="AP26">
        <v>1997</v>
      </c>
      <c r="AQ26" s="9">
        <v>13.785</v>
      </c>
      <c r="AR26" s="9">
        <v>2.4990000000000001</v>
      </c>
      <c r="AS26" s="9">
        <v>1.1559999999999999</v>
      </c>
      <c r="AT26" s="9">
        <v>0.50700000000000001</v>
      </c>
      <c r="AU26" s="9">
        <v>0.17</v>
      </c>
      <c r="AW26">
        <v>1997</v>
      </c>
      <c r="AX26" s="10">
        <f t="shared" si="11"/>
        <v>20</v>
      </c>
      <c r="AY26" s="10">
        <f t="shared" si="12"/>
        <v>2.3958361031545734</v>
      </c>
      <c r="AZ26" s="10">
        <f t="shared" si="13"/>
        <v>0.41758476454603821</v>
      </c>
      <c r="BA26" s="10">
        <f t="shared" si="14"/>
        <v>0.12328361974185204</v>
      </c>
      <c r="BB26" s="10">
        <f t="shared" si="15"/>
        <v>3.7021082680198186E-2</v>
      </c>
    </row>
    <row r="27" spans="1:54" x14ac:dyDescent="0.25">
      <c r="A27">
        <v>1998</v>
      </c>
      <c r="B27" s="4">
        <v>2000</v>
      </c>
      <c r="C27" s="5">
        <f t="shared" si="16"/>
        <v>241.26657910631653</v>
      </c>
      <c r="D27" s="5">
        <f t="shared" si="17"/>
        <v>41.716738850429444</v>
      </c>
      <c r="E27" s="5">
        <f t="shared" si="18"/>
        <v>12.328361974185205</v>
      </c>
      <c r="F27" s="5">
        <f t="shared" si="19"/>
        <v>3.7132312689830727</v>
      </c>
      <c r="G27" s="5">
        <f t="shared" si="20"/>
        <v>1.5879727714931924</v>
      </c>
      <c r="I27">
        <v>1998</v>
      </c>
      <c r="J27" s="8">
        <v>1</v>
      </c>
      <c r="K27" s="10">
        <f t="shared" si="4"/>
        <v>1</v>
      </c>
      <c r="L27" s="10">
        <f t="shared" si="0"/>
        <v>1</v>
      </c>
      <c r="M27" s="10">
        <f t="shared" si="0"/>
        <v>1</v>
      </c>
      <c r="N27" s="10">
        <f t="shared" si="0"/>
        <v>1</v>
      </c>
      <c r="O27" s="10">
        <f t="shared" si="0"/>
        <v>1</v>
      </c>
      <c r="P27" s="10">
        <f t="shared" si="0"/>
        <v>1</v>
      </c>
      <c r="R27">
        <v>1998</v>
      </c>
      <c r="S27" s="9">
        <v>1.1060000000000001</v>
      </c>
      <c r="T27" s="9">
        <v>0.75600000000000001</v>
      </c>
      <c r="U27" s="9">
        <v>0.222</v>
      </c>
      <c r="V27" s="9">
        <v>0.2</v>
      </c>
      <c r="W27" s="9">
        <v>0.2</v>
      </c>
      <c r="X27" s="9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5"/>
        <v>834.07038034440097</v>
      </c>
      <c r="AJ27" s="5">
        <f t="shared" si="6"/>
        <v>113.66260600416807</v>
      </c>
      <c r="AK27" s="5">
        <f t="shared" si="7"/>
        <v>24.079628919782287</v>
      </c>
      <c r="AL27" s="5">
        <f t="shared" si="8"/>
        <v>7.1792755876684424</v>
      </c>
      <c r="AM27" s="5">
        <f t="shared" si="9"/>
        <v>2.162356252728308</v>
      </c>
      <c r="AN27" s="5">
        <f t="shared" si="10"/>
        <v>0.9247371367043874</v>
      </c>
      <c r="AP27">
        <v>1998</v>
      </c>
      <c r="AQ27" s="9">
        <v>1.579</v>
      </c>
      <c r="AR27" s="9">
        <v>9.4209999999999994</v>
      </c>
      <c r="AS27" s="9">
        <v>0.90500000000000003</v>
      </c>
      <c r="AT27" s="9">
        <v>0.44900000000000001</v>
      </c>
      <c r="AU27" s="9">
        <v>0.224</v>
      </c>
      <c r="AW27">
        <v>1998</v>
      </c>
      <c r="AX27" s="10">
        <f t="shared" si="11"/>
        <v>20</v>
      </c>
      <c r="AY27" s="10">
        <f t="shared" si="12"/>
        <v>2.4126657910631653</v>
      </c>
      <c r="AZ27" s="10">
        <f t="shared" si="13"/>
        <v>0.41716738850429447</v>
      </c>
      <c r="BA27" s="10">
        <f t="shared" si="14"/>
        <v>0.12328361974185205</v>
      </c>
      <c r="BB27" s="10">
        <f t="shared" si="15"/>
        <v>3.7132312689830728E-2</v>
      </c>
    </row>
    <row r="28" spans="1:54" x14ac:dyDescent="0.25">
      <c r="A28">
        <v>1999</v>
      </c>
      <c r="B28" s="4">
        <v>2000</v>
      </c>
      <c r="C28" s="5">
        <f t="shared" si="16"/>
        <v>243.44777899469179</v>
      </c>
      <c r="D28" s="5">
        <f t="shared" si="17"/>
        <v>41.675042962997374</v>
      </c>
      <c r="E28" s="5">
        <f t="shared" si="18"/>
        <v>12.291432310455487</v>
      </c>
      <c r="F28" s="5">
        <f t="shared" si="19"/>
        <v>3.7132312689830731</v>
      </c>
      <c r="G28" s="5">
        <f t="shared" si="20"/>
        <v>1.5966919731570304</v>
      </c>
      <c r="I28">
        <v>1999</v>
      </c>
      <c r="J28" s="8">
        <v>1</v>
      </c>
      <c r="K28" s="10">
        <f t="shared" si="4"/>
        <v>1</v>
      </c>
      <c r="L28" s="10">
        <f t="shared" si="4"/>
        <v>1</v>
      </c>
      <c r="M28" s="10">
        <f t="shared" si="4"/>
        <v>1</v>
      </c>
      <c r="N28" s="10">
        <f t="shared" si="4"/>
        <v>1</v>
      </c>
      <c r="O28" s="10">
        <f t="shared" si="4"/>
        <v>1</v>
      </c>
      <c r="P28" s="10">
        <f t="shared" si="4"/>
        <v>1</v>
      </c>
      <c r="R28">
        <v>1999</v>
      </c>
      <c r="S28" s="9">
        <v>1.097</v>
      </c>
      <c r="T28" s="9">
        <v>0.76700000000000002</v>
      </c>
      <c r="U28" s="9">
        <v>0.224</v>
      </c>
      <c r="V28" s="9">
        <v>0.2</v>
      </c>
      <c r="W28" s="9">
        <v>0.2</v>
      </c>
      <c r="X28" s="9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5"/>
        <v>836.60052537612262</v>
      </c>
      <c r="AJ28" s="5">
        <f t="shared" si="6"/>
        <v>114.23656073744959</v>
      </c>
      <c r="AK28" s="5">
        <f t="shared" si="7"/>
        <v>24.036298769034186</v>
      </c>
      <c r="AL28" s="5">
        <f t="shared" si="8"/>
        <v>7.1577700353630576</v>
      </c>
      <c r="AM28" s="5">
        <f t="shared" si="9"/>
        <v>2.162356252728308</v>
      </c>
      <c r="AN28" s="5">
        <f t="shared" si="10"/>
        <v>0.92981466052954964</v>
      </c>
      <c r="AP28">
        <v>1999</v>
      </c>
      <c r="AQ28" s="9">
        <v>1.3049999999999999</v>
      </c>
      <c r="AR28" s="9">
        <v>0.86</v>
      </c>
      <c r="AS28" s="9">
        <v>4.0330000000000004</v>
      </c>
      <c r="AT28" s="9">
        <v>0.36199999999999999</v>
      </c>
      <c r="AU28" s="9">
        <v>0.21299999999999999</v>
      </c>
      <c r="AW28">
        <v>1999</v>
      </c>
      <c r="AX28" s="10">
        <f t="shared" si="11"/>
        <v>20</v>
      </c>
      <c r="AY28" s="10">
        <f t="shared" si="12"/>
        <v>2.4344777899469179</v>
      </c>
      <c r="AZ28" s="10">
        <f t="shared" si="13"/>
        <v>0.41675042962997377</v>
      </c>
      <c r="BA28" s="10">
        <f t="shared" si="14"/>
        <v>0.12291432310455487</v>
      </c>
      <c r="BB28" s="10">
        <f t="shared" si="15"/>
        <v>3.7132312689830735E-2</v>
      </c>
    </row>
    <row r="29" spans="1:54" x14ac:dyDescent="0.25">
      <c r="A29">
        <v>2000</v>
      </c>
      <c r="B29" s="4">
        <v>2000</v>
      </c>
      <c r="C29" s="5">
        <f t="shared" si="16"/>
        <v>245.64869828627093</v>
      </c>
      <c r="D29" s="5">
        <f t="shared" si="17"/>
        <v>41.591776171618378</v>
      </c>
      <c r="E29" s="5">
        <f t="shared" si="18"/>
        <v>12.254613269699528</v>
      </c>
      <c r="F29" s="5">
        <f t="shared" si="19"/>
        <v>3.7021082680198183</v>
      </c>
      <c r="G29" s="5">
        <f t="shared" si="20"/>
        <v>1.5993181462306738</v>
      </c>
      <c r="I29">
        <v>2000</v>
      </c>
      <c r="J29" s="8">
        <v>1</v>
      </c>
      <c r="K29" s="10">
        <f t="shared" si="4"/>
        <v>1</v>
      </c>
      <c r="L29" s="10">
        <f t="shared" si="4"/>
        <v>1</v>
      </c>
      <c r="M29" s="10">
        <f t="shared" si="4"/>
        <v>1</v>
      </c>
      <c r="N29" s="10">
        <f t="shared" si="4"/>
        <v>1</v>
      </c>
      <c r="O29" s="10">
        <f t="shared" si="4"/>
        <v>1</v>
      </c>
      <c r="P29" s="10">
        <f t="shared" si="4"/>
        <v>1</v>
      </c>
      <c r="R29">
        <v>2000</v>
      </c>
      <c r="S29" s="9">
        <v>1.0880000000000001</v>
      </c>
      <c r="T29" s="9">
        <v>0.77900000000000003</v>
      </c>
      <c r="U29" s="9">
        <v>0.22600000000000001</v>
      </c>
      <c r="V29" s="9">
        <v>0.2</v>
      </c>
      <c r="W29" s="9">
        <v>0.2</v>
      </c>
      <c r="X29" s="9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5"/>
        <v>839.14295246325673</v>
      </c>
      <c r="AJ29" s="5">
        <f t="shared" si="6"/>
        <v>114.77319306756456</v>
      </c>
      <c r="AK29" s="5">
        <f t="shared" si="7"/>
        <v>23.969072959768962</v>
      </c>
      <c r="AL29" s="5">
        <f t="shared" si="8"/>
        <v>7.1363289030363024</v>
      </c>
      <c r="AM29" s="5">
        <f t="shared" si="9"/>
        <v>2.1558789048499509</v>
      </c>
      <c r="AN29" s="5">
        <f t="shared" si="10"/>
        <v>0.93134398131653495</v>
      </c>
      <c r="AP29">
        <v>2000</v>
      </c>
      <c r="AQ29" s="9">
        <v>3.4820000000000002</v>
      </c>
      <c r="AR29" s="9">
        <v>2.0430000000000001</v>
      </c>
      <c r="AS29" s="9">
        <v>0.41899999999999998</v>
      </c>
      <c r="AT29" s="9">
        <v>0.95899999999999996</v>
      </c>
      <c r="AU29" s="9">
        <v>0.19500000000000001</v>
      </c>
      <c r="AW29">
        <v>2000</v>
      </c>
      <c r="AX29" s="10">
        <f t="shared" si="11"/>
        <v>20</v>
      </c>
      <c r="AY29" s="10">
        <f t="shared" si="12"/>
        <v>2.4564869828627094</v>
      </c>
      <c r="AZ29" s="10">
        <f t="shared" si="13"/>
        <v>0.41591776171618378</v>
      </c>
      <c r="BA29" s="10">
        <f t="shared" si="14"/>
        <v>0.12254613269699528</v>
      </c>
      <c r="BB29" s="10">
        <f t="shared" si="15"/>
        <v>3.7021082680198186E-2</v>
      </c>
    </row>
    <row r="30" spans="1:54" x14ac:dyDescent="0.25">
      <c r="A30">
        <v>2001</v>
      </c>
      <c r="B30" s="4">
        <v>2000</v>
      </c>
      <c r="C30" s="5">
        <f t="shared" si="16"/>
        <v>247.86951525672004</v>
      </c>
      <c r="D30" s="5">
        <f t="shared" si="17"/>
        <v>41.46718781907358</v>
      </c>
      <c r="E30" s="5">
        <f t="shared" si="18"/>
        <v>12.205692722941631</v>
      </c>
      <c r="F30" s="5">
        <f t="shared" si="19"/>
        <v>3.6910185860559639</v>
      </c>
      <c r="G30" s="5">
        <f t="shared" si="20"/>
        <v>1.5967589508507087</v>
      </c>
      <c r="I30">
        <v>2001</v>
      </c>
      <c r="J30" s="8">
        <v>1</v>
      </c>
      <c r="K30" s="10">
        <f t="shared" si="4"/>
        <v>1</v>
      </c>
      <c r="L30" s="10">
        <f t="shared" si="4"/>
        <v>1</v>
      </c>
      <c r="M30" s="10">
        <f t="shared" si="4"/>
        <v>1</v>
      </c>
      <c r="N30" s="10">
        <f t="shared" si="4"/>
        <v>1</v>
      </c>
      <c r="O30" s="10">
        <f t="shared" si="4"/>
        <v>1</v>
      </c>
      <c r="P30" s="10">
        <f t="shared" si="4"/>
        <v>1</v>
      </c>
      <c r="R30">
        <v>2001</v>
      </c>
      <c r="S30" s="9">
        <v>1.0840000000000001</v>
      </c>
      <c r="T30" s="9">
        <v>0.79500000000000004</v>
      </c>
      <c r="U30" s="9">
        <v>0.22900000000000001</v>
      </c>
      <c r="V30" s="9">
        <v>0.2</v>
      </c>
      <c r="W30" s="9">
        <v>0.2</v>
      </c>
      <c r="X30" s="9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5"/>
        <v>840.27688151609561</v>
      </c>
      <c r="AJ30" s="5">
        <f t="shared" si="6"/>
        <v>115.14851485942992</v>
      </c>
      <c r="AK30" s="5">
        <f t="shared" si="7"/>
        <v>23.868600479045735</v>
      </c>
      <c r="AL30" s="5">
        <f t="shared" si="8"/>
        <v>7.1078406020106044</v>
      </c>
      <c r="AM30" s="5">
        <f t="shared" si="9"/>
        <v>2.1494209598962892</v>
      </c>
      <c r="AN30" s="5">
        <f t="shared" si="10"/>
        <v>0.92985366419622895</v>
      </c>
      <c r="AP30">
        <v>2001</v>
      </c>
      <c r="AQ30" s="9">
        <v>0.92100000000000004</v>
      </c>
      <c r="AR30" s="9">
        <v>3.6240000000000001</v>
      </c>
      <c r="AS30" s="9">
        <v>0.81200000000000006</v>
      </c>
      <c r="AT30" s="9">
        <v>0.16300000000000001</v>
      </c>
      <c r="AU30" s="9">
        <v>0.16200000000000001</v>
      </c>
      <c r="AW30">
        <v>2001</v>
      </c>
      <c r="AX30" s="10">
        <f t="shared" si="11"/>
        <v>20</v>
      </c>
      <c r="AY30" s="10">
        <f t="shared" si="12"/>
        <v>2.4786951525672003</v>
      </c>
      <c r="AZ30" s="10">
        <f t="shared" si="13"/>
        <v>0.41467187819073581</v>
      </c>
      <c r="BA30" s="10">
        <f t="shared" si="14"/>
        <v>0.12205692722941631</v>
      </c>
      <c r="BB30" s="10">
        <f t="shared" si="15"/>
        <v>3.6910185860559643E-2</v>
      </c>
    </row>
    <row r="31" spans="1:54" x14ac:dyDescent="0.25">
      <c r="A31">
        <v>2002</v>
      </c>
      <c r="B31" s="4">
        <v>2000</v>
      </c>
      <c r="C31" s="5">
        <f t="shared" si="16"/>
        <v>248.86297892045653</v>
      </c>
      <c r="D31" s="5">
        <f t="shared" si="17"/>
        <v>41.177931084043372</v>
      </c>
      <c r="E31" s="5">
        <f t="shared" si="18"/>
        <v>12.132677830326369</v>
      </c>
      <c r="F31" s="5">
        <f t="shared" si="19"/>
        <v>3.6762840005289052</v>
      </c>
      <c r="G31" s="5">
        <f t="shared" si="20"/>
        <v>1.5926479879956505</v>
      </c>
      <c r="I31">
        <v>2002</v>
      </c>
      <c r="J31" s="8">
        <v>1</v>
      </c>
      <c r="K31" s="10">
        <f t="shared" si="4"/>
        <v>1</v>
      </c>
      <c r="L31" s="10">
        <f t="shared" si="4"/>
        <v>1</v>
      </c>
      <c r="M31" s="10">
        <f t="shared" si="4"/>
        <v>1</v>
      </c>
      <c r="N31" s="10">
        <f t="shared" si="4"/>
        <v>1</v>
      </c>
      <c r="O31" s="10">
        <f t="shared" si="4"/>
        <v>1</v>
      </c>
      <c r="P31" s="10">
        <f t="shared" si="4"/>
        <v>1</v>
      </c>
      <c r="R31">
        <v>2002</v>
      </c>
      <c r="S31" s="9">
        <v>1.085</v>
      </c>
      <c r="T31" s="9">
        <v>0.81399999999999995</v>
      </c>
      <c r="U31" s="9">
        <v>0.23200000000000001</v>
      </c>
      <c r="V31" s="9">
        <v>0.2</v>
      </c>
      <c r="W31" s="9">
        <v>0.2</v>
      </c>
      <c r="X31" s="9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5"/>
        <v>839.99317010476807</v>
      </c>
      <c r="AJ31" s="5">
        <f t="shared" si="6"/>
        <v>114.82806359504593</v>
      </c>
      <c r="AK31" s="5">
        <f t="shared" si="7"/>
        <v>23.673681343503681</v>
      </c>
      <c r="AL31" s="5">
        <f t="shared" si="8"/>
        <v>7.0653212440304758</v>
      </c>
      <c r="AM31" s="5">
        <f t="shared" si="9"/>
        <v>2.1408404485201364</v>
      </c>
      <c r="AN31" s="5">
        <f t="shared" si="10"/>
        <v>0.92745969366478853</v>
      </c>
      <c r="AP31">
        <v>2002</v>
      </c>
      <c r="AQ31" s="9">
        <v>2.4750000000000001</v>
      </c>
      <c r="AR31" s="9">
        <v>1.411</v>
      </c>
      <c r="AS31" s="9">
        <v>1.4970000000000001</v>
      </c>
      <c r="AT31" s="9">
        <v>0.248</v>
      </c>
      <c r="AU31" s="9">
        <v>5.2999999999999999E-2</v>
      </c>
      <c r="AW31">
        <v>2002</v>
      </c>
      <c r="AX31" s="10">
        <f t="shared" si="11"/>
        <v>20</v>
      </c>
      <c r="AY31" s="10">
        <f t="shared" si="12"/>
        <v>2.4886297892045652</v>
      </c>
      <c r="AZ31" s="10">
        <f t="shared" si="13"/>
        <v>0.41177931084043373</v>
      </c>
      <c r="BA31" s="10">
        <f t="shared" si="14"/>
        <v>0.12132677830326369</v>
      </c>
      <c r="BB31" s="10">
        <f t="shared" si="15"/>
        <v>3.6762840005289052E-2</v>
      </c>
    </row>
    <row r="32" spans="1:54" x14ac:dyDescent="0.25">
      <c r="A32">
        <v>2003</v>
      </c>
      <c r="B32" s="4">
        <v>2000</v>
      </c>
      <c r="C32" s="5">
        <f t="shared" si="16"/>
        <v>248.61424033155876</v>
      </c>
      <c r="D32" s="5">
        <f t="shared" si="17"/>
        <v>40.564871559043198</v>
      </c>
      <c r="E32" s="5">
        <f t="shared" si="18"/>
        <v>12.011955668846838</v>
      </c>
      <c r="F32" s="5">
        <f t="shared" si="19"/>
        <v>3.6542923374897973</v>
      </c>
      <c r="G32" s="5">
        <f t="shared" si="20"/>
        <v>1.5869718179026457</v>
      </c>
      <c r="I32">
        <v>2003</v>
      </c>
      <c r="J32" s="8">
        <v>1</v>
      </c>
      <c r="K32" s="10">
        <f t="shared" si="4"/>
        <v>1</v>
      </c>
      <c r="L32" s="10">
        <f t="shared" si="4"/>
        <v>1</v>
      </c>
      <c r="M32" s="10">
        <f t="shared" si="4"/>
        <v>1</v>
      </c>
      <c r="N32" s="10">
        <f t="shared" si="4"/>
        <v>1</v>
      </c>
      <c r="O32" s="10">
        <f t="shared" si="4"/>
        <v>1</v>
      </c>
      <c r="P32" s="10">
        <f t="shared" si="4"/>
        <v>1</v>
      </c>
      <c r="R32">
        <v>2003</v>
      </c>
      <c r="S32" s="9">
        <v>1.091</v>
      </c>
      <c r="T32" s="9">
        <v>0.83499999999999996</v>
      </c>
      <c r="U32" s="9">
        <v>0.23499999999999999</v>
      </c>
      <c r="V32" s="9">
        <v>0.2</v>
      </c>
      <c r="W32" s="9">
        <v>0.2</v>
      </c>
      <c r="X32" s="9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5"/>
        <v>838.29410759962127</v>
      </c>
      <c r="AJ32" s="5">
        <f t="shared" si="6"/>
        <v>113.859428252217</v>
      </c>
      <c r="AK32" s="5">
        <f t="shared" si="7"/>
        <v>23.293276743875673</v>
      </c>
      <c r="AL32" s="5">
        <f t="shared" si="8"/>
        <v>6.9950201230368378</v>
      </c>
      <c r="AM32" s="5">
        <f t="shared" si="9"/>
        <v>2.1280338640022989</v>
      </c>
      <c r="AN32" s="5">
        <f t="shared" si="10"/>
        <v>0.92415424323548634</v>
      </c>
      <c r="AP32">
        <v>2003</v>
      </c>
      <c r="AQ32" s="9">
        <v>0.36499999999999999</v>
      </c>
      <c r="AR32" s="9">
        <v>2.0659999999999998</v>
      </c>
      <c r="AS32" s="9">
        <v>0.55600000000000005</v>
      </c>
      <c r="AT32" s="9">
        <v>0.42799999999999999</v>
      </c>
      <c r="AU32" s="9">
        <v>0.13400000000000001</v>
      </c>
      <c r="AW32">
        <v>2003</v>
      </c>
      <c r="AX32" s="10">
        <f t="shared" si="11"/>
        <v>20</v>
      </c>
      <c r="AY32" s="10">
        <f t="shared" si="12"/>
        <v>2.4861424033155877</v>
      </c>
      <c r="AZ32" s="10">
        <f t="shared" si="13"/>
        <v>0.40564871559043197</v>
      </c>
      <c r="BA32" s="10">
        <f t="shared" si="14"/>
        <v>0.12011955668846838</v>
      </c>
      <c r="BB32" s="10">
        <f t="shared" si="15"/>
        <v>3.6542923374897972E-2</v>
      </c>
    </row>
    <row r="33" spans="1:54" x14ac:dyDescent="0.25">
      <c r="A33">
        <v>2004</v>
      </c>
      <c r="B33" s="4">
        <v>2000</v>
      </c>
      <c r="C33" s="5">
        <f t="shared" si="16"/>
        <v>247.12702100919176</v>
      </c>
      <c r="D33" s="5">
        <f t="shared" si="17"/>
        <v>39.682189488740576</v>
      </c>
      <c r="E33" s="5">
        <f t="shared" si="18"/>
        <v>11.797674780356751</v>
      </c>
      <c r="F33" s="5">
        <f t="shared" si="19"/>
        <v>3.6179315212026322</v>
      </c>
      <c r="G33" s="5">
        <f t="shared" si="20"/>
        <v>1.5786384267071005</v>
      </c>
      <c r="I33">
        <v>2004</v>
      </c>
      <c r="J33" s="8">
        <v>1</v>
      </c>
      <c r="K33" s="10">
        <f t="shared" si="4"/>
        <v>1</v>
      </c>
      <c r="L33" s="10">
        <f t="shared" si="4"/>
        <v>1</v>
      </c>
      <c r="M33" s="10">
        <f t="shared" si="4"/>
        <v>1</v>
      </c>
      <c r="N33" s="10">
        <f t="shared" si="4"/>
        <v>1</v>
      </c>
      <c r="O33" s="10">
        <f t="shared" si="4"/>
        <v>1</v>
      </c>
      <c r="P33" s="10">
        <f t="shared" si="4"/>
        <v>1</v>
      </c>
      <c r="R33">
        <v>2004</v>
      </c>
      <c r="S33" s="9">
        <v>1.1000000000000001</v>
      </c>
      <c r="T33" s="9">
        <v>0.85399999999999998</v>
      </c>
      <c r="U33" s="9">
        <v>0.23699999999999999</v>
      </c>
      <c r="V33" s="9">
        <v>0.2</v>
      </c>
      <c r="W33" s="9">
        <v>0.2</v>
      </c>
      <c r="X33" s="9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5"/>
        <v>835.75578261620763</v>
      </c>
      <c r="AJ33" s="5">
        <f t="shared" si="6"/>
        <v>112.41887177445338</v>
      </c>
      <c r="AK33" s="5">
        <f t="shared" si="7"/>
        <v>22.768220042285364</v>
      </c>
      <c r="AL33" s="5">
        <f t="shared" si="8"/>
        <v>6.8702361854089462</v>
      </c>
      <c r="AM33" s="5">
        <f t="shared" si="9"/>
        <v>2.1068595732680753</v>
      </c>
      <c r="AN33" s="5">
        <f t="shared" si="10"/>
        <v>0.91930139156728063</v>
      </c>
      <c r="AP33">
        <v>2004</v>
      </c>
      <c r="AQ33" s="9">
        <v>2.4870000000000001</v>
      </c>
      <c r="AR33" s="9">
        <v>1.139</v>
      </c>
      <c r="AS33" s="9">
        <v>1.155</v>
      </c>
      <c r="AT33" s="9">
        <v>0.216</v>
      </c>
      <c r="AU33" s="9">
        <v>0.184</v>
      </c>
      <c r="AW33">
        <v>2004</v>
      </c>
      <c r="AX33" s="10">
        <f t="shared" si="11"/>
        <v>20</v>
      </c>
      <c r="AY33" s="10">
        <f t="shared" si="12"/>
        <v>2.4712702100919177</v>
      </c>
      <c r="AZ33" s="10">
        <f t="shared" si="13"/>
        <v>0.39682189488740577</v>
      </c>
      <c r="BA33" s="10">
        <f t="shared" si="14"/>
        <v>0.11797674780356751</v>
      </c>
      <c r="BB33" s="10">
        <f t="shared" si="15"/>
        <v>3.6179315212026324E-2</v>
      </c>
    </row>
    <row r="34" spans="1:54" x14ac:dyDescent="0.25">
      <c r="A34">
        <v>2005</v>
      </c>
      <c r="B34" s="4">
        <v>2000</v>
      </c>
      <c r="C34" s="5">
        <f t="shared" si="16"/>
        <v>244.91285650596382</v>
      </c>
      <c r="D34" s="5">
        <f t="shared" si="17"/>
        <v>38.702432739355181</v>
      </c>
      <c r="E34" s="5">
        <f t="shared" si="18"/>
        <v>11.517901296433578</v>
      </c>
      <c r="F34" s="5">
        <f t="shared" si="19"/>
        <v>3.5533913578660141</v>
      </c>
      <c r="G34" s="5">
        <f t="shared" si="20"/>
        <v>1.5651767901073053</v>
      </c>
      <c r="I34">
        <v>2005</v>
      </c>
      <c r="J34" s="8">
        <v>1</v>
      </c>
      <c r="K34" s="10">
        <f t="shared" si="4"/>
        <v>1</v>
      </c>
      <c r="L34" s="10">
        <f t="shared" si="4"/>
        <v>1</v>
      </c>
      <c r="M34" s="10">
        <f t="shared" si="4"/>
        <v>1</v>
      </c>
      <c r="N34" s="10">
        <f t="shared" si="4"/>
        <v>1</v>
      </c>
      <c r="O34" s="10">
        <f t="shared" si="4"/>
        <v>1</v>
      </c>
      <c r="P34" s="10">
        <f t="shared" si="4"/>
        <v>1</v>
      </c>
      <c r="R34">
        <v>2005</v>
      </c>
      <c r="S34" s="9">
        <v>1.1120000000000001</v>
      </c>
      <c r="T34" s="9">
        <v>0.871</v>
      </c>
      <c r="U34" s="9">
        <v>0.23799999999999999</v>
      </c>
      <c r="V34" s="9">
        <v>0.2</v>
      </c>
      <c r="W34" s="9">
        <v>0.2</v>
      </c>
      <c r="X34" s="9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5"/>
        <v>832.39040453136545</v>
      </c>
      <c r="AJ34" s="5">
        <f t="shared" si="6"/>
        <v>110.74490552367054</v>
      </c>
      <c r="AK34" s="5">
        <f t="shared" si="7"/>
        <v>22.197203027132346</v>
      </c>
      <c r="AL34" s="5">
        <f t="shared" si="8"/>
        <v>6.7073134104764458</v>
      </c>
      <c r="AM34" s="5">
        <f t="shared" si="9"/>
        <v>2.0692753735149414</v>
      </c>
      <c r="AN34" s="5">
        <f t="shared" si="10"/>
        <v>0.91146216692305426</v>
      </c>
      <c r="AP34">
        <v>2005</v>
      </c>
      <c r="AQ34" s="9">
        <v>0.94299999999999995</v>
      </c>
      <c r="AR34" s="9">
        <v>1.458</v>
      </c>
      <c r="AS34" s="9">
        <v>0.47699999999999998</v>
      </c>
      <c r="AT34" s="9">
        <v>0.40300000000000002</v>
      </c>
      <c r="AU34" s="9">
        <v>6.9000000000000006E-2</v>
      </c>
      <c r="AW34">
        <v>2005</v>
      </c>
      <c r="AX34" s="10">
        <f t="shared" si="11"/>
        <v>20</v>
      </c>
      <c r="AY34" s="10">
        <f t="shared" si="12"/>
        <v>2.4491285650596382</v>
      </c>
      <c r="AZ34" s="10">
        <f t="shared" si="13"/>
        <v>0.3870243273935518</v>
      </c>
      <c r="BA34" s="10">
        <f t="shared" si="14"/>
        <v>0.11517901296433579</v>
      </c>
      <c r="BB34" s="10">
        <f t="shared" si="15"/>
        <v>3.5533913578660141E-2</v>
      </c>
    </row>
    <row r="35" spans="1:54" x14ac:dyDescent="0.25">
      <c r="A35">
        <v>2006</v>
      </c>
      <c r="B35" s="4">
        <v>2000</v>
      </c>
      <c r="C35" s="5">
        <f t="shared" si="16"/>
        <v>241.99146562975585</v>
      </c>
      <c r="D35" s="5">
        <f t="shared" si="17"/>
        <v>37.709138271176236</v>
      </c>
      <c r="E35" s="5">
        <f t="shared" si="18"/>
        <v>11.222295391765337</v>
      </c>
      <c r="F35" s="5">
        <f t="shared" si="19"/>
        <v>3.469125203861843</v>
      </c>
      <c r="G35" s="5">
        <f t="shared" si="20"/>
        <v>1.541683099447724</v>
      </c>
      <c r="I35">
        <v>2006</v>
      </c>
      <c r="J35" s="8">
        <v>1</v>
      </c>
      <c r="K35" s="10">
        <f t="shared" si="4"/>
        <v>1</v>
      </c>
      <c r="L35" s="10">
        <f t="shared" si="4"/>
        <v>1</v>
      </c>
      <c r="M35" s="10">
        <f t="shared" si="4"/>
        <v>1</v>
      </c>
      <c r="N35" s="10">
        <f t="shared" si="4"/>
        <v>1</v>
      </c>
      <c r="O35" s="10">
        <f t="shared" si="4"/>
        <v>1</v>
      </c>
      <c r="P35" s="10">
        <f t="shared" si="4"/>
        <v>1</v>
      </c>
      <c r="R35">
        <v>2006</v>
      </c>
      <c r="S35" s="9">
        <v>1.1259999999999999</v>
      </c>
      <c r="T35" s="9">
        <v>0.88400000000000001</v>
      </c>
      <c r="U35" s="9">
        <v>0.23899999999999999</v>
      </c>
      <c r="V35" s="9">
        <v>0.2</v>
      </c>
      <c r="W35" s="9">
        <v>0.2</v>
      </c>
      <c r="X35" s="9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5"/>
        <v>828.49144403100991</v>
      </c>
      <c r="AJ35" s="5">
        <f t="shared" si="6"/>
        <v>108.92429368356196</v>
      </c>
      <c r="AK35" s="5">
        <f t="shared" si="7"/>
        <v>21.618878850601035</v>
      </c>
      <c r="AL35" s="5">
        <f t="shared" si="8"/>
        <v>6.5351708128305317</v>
      </c>
      <c r="AM35" s="5">
        <f t="shared" si="9"/>
        <v>2.0202039767165982</v>
      </c>
      <c r="AN35" s="5">
        <f t="shared" si="10"/>
        <v>0.89778089440933795</v>
      </c>
      <c r="AP35">
        <v>2006</v>
      </c>
      <c r="AQ35" s="9">
        <v>3.4929999999999999</v>
      </c>
      <c r="AR35" s="9">
        <v>0.85699999999999998</v>
      </c>
      <c r="AS35" s="9">
        <v>0.748</v>
      </c>
      <c r="AT35" s="9">
        <v>0.155</v>
      </c>
      <c r="AU35" s="9">
        <v>8.8999999999999996E-2</v>
      </c>
      <c r="AW35">
        <v>2006</v>
      </c>
      <c r="AX35" s="10">
        <f t="shared" si="11"/>
        <v>20</v>
      </c>
      <c r="AY35" s="10">
        <f t="shared" si="12"/>
        <v>2.4199146562975584</v>
      </c>
      <c r="AZ35" s="10">
        <f t="shared" si="13"/>
        <v>0.37709138271176235</v>
      </c>
      <c r="BA35" s="10">
        <f t="shared" si="14"/>
        <v>0.11222295391765337</v>
      </c>
      <c r="BB35" s="10">
        <f t="shared" si="15"/>
        <v>3.4691252038618434E-2</v>
      </c>
    </row>
    <row r="36" spans="1:54" x14ac:dyDescent="0.25">
      <c r="A36">
        <v>2007</v>
      </c>
      <c r="B36" s="4">
        <v>2000</v>
      </c>
      <c r="C36" s="5">
        <f t="shared" si="16"/>
        <v>238.62718999007305</v>
      </c>
      <c r="D36" s="5">
        <f t="shared" si="17"/>
        <v>36.778096329925127</v>
      </c>
      <c r="E36" s="5">
        <f t="shared" si="18"/>
        <v>10.923347375281557</v>
      </c>
      <c r="F36" s="5">
        <f t="shared" si="19"/>
        <v>3.3800904163686987</v>
      </c>
      <c r="G36" s="5">
        <f t="shared" si="20"/>
        <v>1.5092264579584438</v>
      </c>
      <c r="I36">
        <v>2007</v>
      </c>
      <c r="J36" s="8">
        <v>1</v>
      </c>
      <c r="K36" s="10">
        <f t="shared" si="4"/>
        <v>1</v>
      </c>
      <c r="L36" s="10">
        <f t="shared" si="4"/>
        <v>1</v>
      </c>
      <c r="M36" s="10">
        <f t="shared" si="4"/>
        <v>1</v>
      </c>
      <c r="N36" s="10">
        <f t="shared" si="4"/>
        <v>1</v>
      </c>
      <c r="O36" s="10">
        <f t="shared" si="4"/>
        <v>1</v>
      </c>
      <c r="P36" s="10">
        <f t="shared" si="4"/>
        <v>1</v>
      </c>
      <c r="R36">
        <v>2007</v>
      </c>
      <c r="S36" s="9">
        <v>1.141</v>
      </c>
      <c r="T36" s="9">
        <v>0.89300000000000002</v>
      </c>
      <c r="U36" s="9">
        <v>0.23799999999999999</v>
      </c>
      <c r="V36" s="9">
        <v>0.2</v>
      </c>
      <c r="W36" s="9">
        <v>0.2</v>
      </c>
      <c r="X36" s="9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5"/>
        <v>824.34633630399378</v>
      </c>
      <c r="AJ36" s="5">
        <f t="shared" si="6"/>
        <v>107.07096472384448</v>
      </c>
      <c r="AK36" s="5">
        <f t="shared" si="7"/>
        <v>21.093528582161696</v>
      </c>
      <c r="AL36" s="5">
        <f t="shared" si="8"/>
        <v>6.3610819759503379</v>
      </c>
      <c r="AM36" s="5">
        <f t="shared" si="9"/>
        <v>1.9683556226821177</v>
      </c>
      <c r="AN36" s="5">
        <f t="shared" si="10"/>
        <v>0.87888015363050509</v>
      </c>
      <c r="AP36">
        <v>2007</v>
      </c>
      <c r="AQ36" s="9">
        <v>1.2030000000000001</v>
      </c>
      <c r="AR36" s="9">
        <v>2.645</v>
      </c>
      <c r="AS36" s="9">
        <v>0.70199999999999996</v>
      </c>
      <c r="AT36" s="9">
        <v>0.23200000000000001</v>
      </c>
      <c r="AU36" s="9">
        <v>8.6999999999999994E-2</v>
      </c>
      <c r="AW36">
        <v>2007</v>
      </c>
      <c r="AX36" s="10">
        <f t="shared" si="11"/>
        <v>20</v>
      </c>
      <c r="AY36" s="10">
        <f t="shared" si="12"/>
        <v>2.3862718999007306</v>
      </c>
      <c r="AZ36" s="10">
        <f t="shared" si="13"/>
        <v>0.36778096329925125</v>
      </c>
      <c r="BA36" s="10">
        <f t="shared" si="14"/>
        <v>0.10923347375281557</v>
      </c>
      <c r="BB36" s="10">
        <f t="shared" si="15"/>
        <v>3.3800904163686987E-2</v>
      </c>
    </row>
    <row r="37" spans="1:54" x14ac:dyDescent="0.25">
      <c r="A37">
        <v>2008</v>
      </c>
      <c r="B37" s="4">
        <v>2000</v>
      </c>
      <c r="C37" s="5">
        <f t="shared" si="16"/>
        <v>235.07449397314937</v>
      </c>
      <c r="D37" s="5">
        <f t="shared" si="17"/>
        <v>35.941853767835482</v>
      </c>
      <c r="E37" s="5">
        <f t="shared" si="18"/>
        <v>10.664307945208948</v>
      </c>
      <c r="F37" s="5">
        <f t="shared" si="19"/>
        <v>3.2900490041411503</v>
      </c>
      <c r="G37" s="5">
        <f t="shared" si="20"/>
        <v>1.4726339427519952</v>
      </c>
      <c r="I37">
        <v>2008</v>
      </c>
      <c r="J37" s="8">
        <v>1</v>
      </c>
      <c r="K37" s="10">
        <f t="shared" si="4"/>
        <v>1</v>
      </c>
      <c r="L37" s="10">
        <f t="shared" si="4"/>
        <v>1</v>
      </c>
      <c r="M37" s="10">
        <f t="shared" si="4"/>
        <v>1</v>
      </c>
      <c r="N37" s="10">
        <f t="shared" si="4"/>
        <v>1</v>
      </c>
      <c r="O37" s="10">
        <f t="shared" si="4"/>
        <v>1</v>
      </c>
      <c r="P37" s="10">
        <f t="shared" si="4"/>
        <v>1</v>
      </c>
      <c r="R37">
        <v>2008</v>
      </c>
      <c r="S37" s="9">
        <v>1.159</v>
      </c>
      <c r="T37" s="9">
        <v>0.9</v>
      </c>
      <c r="U37" s="9">
        <v>0.23699999999999999</v>
      </c>
      <c r="V37" s="9">
        <v>0.2</v>
      </c>
      <c r="W37" s="9">
        <v>0.2</v>
      </c>
      <c r="X37" s="9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5"/>
        <v>819.41592974443108</v>
      </c>
      <c r="AJ37" s="5">
        <f t="shared" si="6"/>
        <v>105.21827710269777</v>
      </c>
      <c r="AK37" s="5">
        <f t="shared" si="7"/>
        <v>20.622149277975577</v>
      </c>
      <c r="AL37" s="5">
        <f t="shared" si="8"/>
        <v>6.210233431718919</v>
      </c>
      <c r="AM37" s="5">
        <f t="shared" si="9"/>
        <v>1.9159210726552758</v>
      </c>
      <c r="AN37" s="5">
        <f t="shared" si="10"/>
        <v>0.85757093577470755</v>
      </c>
      <c r="AP37">
        <v>2008</v>
      </c>
      <c r="AQ37" s="9">
        <v>1.911</v>
      </c>
      <c r="AR37" s="9">
        <v>1.052</v>
      </c>
      <c r="AS37" s="9">
        <v>1.194</v>
      </c>
      <c r="AT37" s="9">
        <v>0.29899999999999999</v>
      </c>
      <c r="AU37" s="9">
        <v>0.20799999999999999</v>
      </c>
      <c r="AW37">
        <v>2008</v>
      </c>
      <c r="AX37" s="10">
        <f t="shared" si="11"/>
        <v>20</v>
      </c>
      <c r="AY37" s="10">
        <f t="shared" si="12"/>
        <v>2.3507449397314937</v>
      </c>
      <c r="AZ37" s="10">
        <f t="shared" si="13"/>
        <v>0.35941853767835485</v>
      </c>
      <c r="BA37" s="10">
        <f t="shared" si="14"/>
        <v>0.10664307945208949</v>
      </c>
      <c r="BB37" s="10">
        <f t="shared" si="15"/>
        <v>3.2900490041411504E-2</v>
      </c>
    </row>
    <row r="38" spans="1:54" x14ac:dyDescent="0.25">
      <c r="A38">
        <v>2009</v>
      </c>
      <c r="B38" s="4">
        <v>2000</v>
      </c>
      <c r="C38" s="5">
        <f t="shared" si="16"/>
        <v>230.88100768177358</v>
      </c>
      <c r="D38" s="5">
        <f t="shared" si="17"/>
        <v>35.159767478023596</v>
      </c>
      <c r="E38" s="5">
        <f t="shared" si="18"/>
        <v>10.432255110979689</v>
      </c>
      <c r="F38" s="5">
        <f t="shared" si="19"/>
        <v>3.2120278271462448</v>
      </c>
      <c r="G38" s="5">
        <f t="shared" si="20"/>
        <v>1.4344925367771655</v>
      </c>
      <c r="I38">
        <v>2009</v>
      </c>
      <c r="J38" s="8">
        <v>1</v>
      </c>
      <c r="K38" s="10">
        <f t="shared" si="4"/>
        <v>1</v>
      </c>
      <c r="L38" s="10">
        <f t="shared" si="4"/>
        <v>1</v>
      </c>
      <c r="M38" s="10">
        <f t="shared" si="4"/>
        <v>1</v>
      </c>
      <c r="N38" s="10">
        <f t="shared" si="4"/>
        <v>1</v>
      </c>
      <c r="O38" s="10">
        <f t="shared" si="4"/>
        <v>1</v>
      </c>
      <c r="P38" s="10">
        <f t="shared" si="4"/>
        <v>1</v>
      </c>
      <c r="R38">
        <v>2009</v>
      </c>
      <c r="S38" s="9">
        <v>1.18</v>
      </c>
      <c r="T38" s="9">
        <v>0.90700000000000003</v>
      </c>
      <c r="U38" s="9">
        <v>0.23599999999999999</v>
      </c>
      <c r="V38" s="9">
        <v>0.2</v>
      </c>
      <c r="W38" s="9">
        <v>0.2</v>
      </c>
      <c r="X38" s="9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5"/>
        <v>813.72336638490856</v>
      </c>
      <c r="AJ38" s="5">
        <f t="shared" si="6"/>
        <v>103.08827370521539</v>
      </c>
      <c r="AK38" s="5">
        <f t="shared" si="7"/>
        <v>20.181476885214895</v>
      </c>
      <c r="AL38" s="5">
        <f t="shared" si="8"/>
        <v>6.075100211967599</v>
      </c>
      <c r="AM38" s="5">
        <f t="shared" si="9"/>
        <v>1.8704863642573903</v>
      </c>
      <c r="AN38" s="5">
        <f t="shared" si="10"/>
        <v>0.83535973972385946</v>
      </c>
      <c r="AP38">
        <v>2009</v>
      </c>
      <c r="AQ38" s="9">
        <v>0.96099999999999997</v>
      </c>
      <c r="AR38" s="9">
        <v>1.7749999999999999</v>
      </c>
      <c r="AS38" s="9">
        <v>0.873</v>
      </c>
      <c r="AT38" s="9">
        <v>0.39800000000000002</v>
      </c>
      <c r="AU38" s="9">
        <v>0.13100000000000001</v>
      </c>
      <c r="AW38">
        <v>2009</v>
      </c>
      <c r="AX38" s="10">
        <f t="shared" si="11"/>
        <v>20</v>
      </c>
      <c r="AY38" s="10">
        <f t="shared" si="12"/>
        <v>2.308810076817736</v>
      </c>
      <c r="AZ38" s="10">
        <f t="shared" si="13"/>
        <v>0.35159767478023596</v>
      </c>
      <c r="BA38" s="10">
        <f t="shared" si="14"/>
        <v>0.10432255110979689</v>
      </c>
      <c r="BB38" s="10">
        <f t="shared" si="15"/>
        <v>3.2120278271462452E-2</v>
      </c>
    </row>
    <row r="39" spans="1:54" x14ac:dyDescent="0.25">
      <c r="A39">
        <v>2010</v>
      </c>
      <c r="B39" s="4">
        <v>2000</v>
      </c>
      <c r="C39" s="5">
        <f t="shared" si="16"/>
        <v>226.08306128089978</v>
      </c>
      <c r="D39" s="5">
        <f t="shared" si="17"/>
        <v>34.291669725927832</v>
      </c>
      <c r="E39" s="5">
        <f t="shared" si="18"/>
        <v>10.215462047897985</v>
      </c>
      <c r="F39" s="5">
        <f t="shared" si="19"/>
        <v>3.1421348566185703</v>
      </c>
      <c r="G39" s="5">
        <f t="shared" si="20"/>
        <v>1.3995050391459103</v>
      </c>
      <c r="I39">
        <v>2010</v>
      </c>
      <c r="J39" s="8">
        <v>1</v>
      </c>
      <c r="K39" s="10">
        <f t="shared" si="4"/>
        <v>1</v>
      </c>
      <c r="L39" s="10">
        <f t="shared" si="4"/>
        <v>1</v>
      </c>
      <c r="M39" s="10">
        <f t="shared" si="4"/>
        <v>1</v>
      </c>
      <c r="N39" s="10">
        <f t="shared" si="4"/>
        <v>1</v>
      </c>
      <c r="O39" s="10">
        <f t="shared" si="4"/>
        <v>1</v>
      </c>
      <c r="P39" s="10">
        <f t="shared" si="4"/>
        <v>1</v>
      </c>
      <c r="R39">
        <v>2010</v>
      </c>
      <c r="S39" s="9">
        <v>1.208</v>
      </c>
      <c r="T39" s="9">
        <v>0.91600000000000004</v>
      </c>
      <c r="U39" s="9">
        <v>0.23499999999999999</v>
      </c>
      <c r="V39" s="9">
        <v>0.2</v>
      </c>
      <c r="W39" s="9">
        <v>0.2</v>
      </c>
      <c r="X39" s="9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5"/>
        <v>806.23164007230048</v>
      </c>
      <c r="AJ39" s="5">
        <f t="shared" si="6"/>
        <v>100.62884319282492</v>
      </c>
      <c r="AK39" s="5">
        <f t="shared" si="7"/>
        <v>19.691060817806289</v>
      </c>
      <c r="AL39" s="5">
        <f t="shared" si="8"/>
        <v>5.9488533392186174</v>
      </c>
      <c r="AM39" s="5">
        <f t="shared" si="9"/>
        <v>1.8297850206312332</v>
      </c>
      <c r="AN39" s="5">
        <f t="shared" si="10"/>
        <v>0.81498518484433524</v>
      </c>
      <c r="AP39">
        <v>2010</v>
      </c>
      <c r="AQ39" s="9">
        <v>2.5089999999999999</v>
      </c>
      <c r="AR39" s="9">
        <v>1.5840000000000001</v>
      </c>
      <c r="AS39" s="9">
        <v>1.1910000000000001</v>
      </c>
      <c r="AT39" s="9">
        <v>0.33</v>
      </c>
      <c r="AU39" s="9">
        <v>0.20899999999999999</v>
      </c>
      <c r="AW39">
        <v>2010</v>
      </c>
      <c r="AX39" s="10">
        <f t="shared" si="11"/>
        <v>20</v>
      </c>
      <c r="AY39" s="10">
        <f t="shared" si="12"/>
        <v>2.2608306128089981</v>
      </c>
      <c r="AZ39" s="10">
        <f t="shared" si="13"/>
        <v>0.34291669725927831</v>
      </c>
      <c r="BA39" s="10">
        <f t="shared" si="14"/>
        <v>0.10215462047897984</v>
      </c>
      <c r="BB39" s="10">
        <f t="shared" si="15"/>
        <v>3.1421348566185704E-2</v>
      </c>
    </row>
    <row r="40" spans="1:54" x14ac:dyDescent="0.25">
      <c r="A40">
        <v>2011</v>
      </c>
      <c r="B40" s="4">
        <v>2000</v>
      </c>
      <c r="C40" s="5">
        <f t="shared" si="16"/>
        <v>219.84053872036026</v>
      </c>
      <c r="D40" s="5">
        <f t="shared" si="17"/>
        <v>33.278197723447263</v>
      </c>
      <c r="E40" s="5">
        <f t="shared" si="18"/>
        <v>9.9732096159370727</v>
      </c>
      <c r="F40" s="5">
        <f t="shared" si="19"/>
        <v>3.0768380408356442</v>
      </c>
      <c r="G40" s="5">
        <f t="shared" si="20"/>
        <v>1.3679156491937987</v>
      </c>
      <c r="I40">
        <v>2011</v>
      </c>
      <c r="J40" s="8">
        <v>1</v>
      </c>
      <c r="K40" s="10">
        <f t="shared" si="4"/>
        <v>1</v>
      </c>
      <c r="L40" s="10">
        <f t="shared" si="4"/>
        <v>1</v>
      </c>
      <c r="M40" s="10">
        <f t="shared" si="4"/>
        <v>1</v>
      </c>
      <c r="N40" s="10">
        <f t="shared" si="4"/>
        <v>1</v>
      </c>
      <c r="O40" s="10">
        <f t="shared" si="4"/>
        <v>1</v>
      </c>
      <c r="P40" s="10">
        <f t="shared" si="4"/>
        <v>1</v>
      </c>
      <c r="R40">
        <v>2011</v>
      </c>
      <c r="S40" s="9">
        <v>1.242</v>
      </c>
      <c r="T40" s="9">
        <v>0.92900000000000005</v>
      </c>
      <c r="U40" s="9">
        <v>0.23400000000000001</v>
      </c>
      <c r="V40" s="9">
        <v>0.2</v>
      </c>
      <c r="W40" s="9">
        <v>0.2</v>
      </c>
      <c r="X40" s="9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5"/>
        <v>797.2829615114814</v>
      </c>
      <c r="AJ40" s="5">
        <f t="shared" si="6"/>
        <v>97.407545439726832</v>
      </c>
      <c r="AK40" s="5">
        <f t="shared" si="7"/>
        <v>19.116740436749861</v>
      </c>
      <c r="AL40" s="5">
        <f t="shared" si="8"/>
        <v>5.8077805045247581</v>
      </c>
      <c r="AM40" s="5">
        <f t="shared" si="9"/>
        <v>1.7917601932872236</v>
      </c>
      <c r="AN40" s="5">
        <f t="shared" si="10"/>
        <v>0.79658947772708677</v>
      </c>
      <c r="AP40">
        <v>2011</v>
      </c>
      <c r="AQ40" s="9">
        <v>0.66300000000000003</v>
      </c>
      <c r="AR40" s="9">
        <v>2.8980000000000001</v>
      </c>
      <c r="AS40" s="9">
        <v>0.628</v>
      </c>
      <c r="AT40" s="9">
        <v>0.35899999999999999</v>
      </c>
      <c r="AU40" s="9">
        <v>0.23699999999999999</v>
      </c>
      <c r="AW40">
        <v>2011</v>
      </c>
      <c r="AX40" s="10">
        <f t="shared" si="11"/>
        <v>20</v>
      </c>
      <c r="AY40" s="10">
        <f t="shared" si="12"/>
        <v>2.1984053872036027</v>
      </c>
      <c r="AZ40" s="10">
        <f t="shared" si="13"/>
        <v>0.33278197723447261</v>
      </c>
      <c r="BA40" s="10">
        <f t="shared" si="14"/>
        <v>9.9732096159370731E-2</v>
      </c>
      <c r="BB40" s="10">
        <f t="shared" si="15"/>
        <v>3.0768380408356444E-2</v>
      </c>
    </row>
    <row r="41" spans="1:54" x14ac:dyDescent="0.25">
      <c r="A41">
        <v>2012</v>
      </c>
      <c r="B41" s="4">
        <v>2000</v>
      </c>
      <c r="C41" s="5">
        <f t="shared" si="16"/>
        <v>212.49160029125869</v>
      </c>
      <c r="D41" s="5">
        <f t="shared" si="17"/>
        <v>31.941383567127197</v>
      </c>
      <c r="E41" s="5">
        <f t="shared" si="18"/>
        <v>9.6881400244979368</v>
      </c>
      <c r="F41" s="5">
        <f t="shared" si="19"/>
        <v>3.0038730105073626</v>
      </c>
      <c r="G41" s="5">
        <f t="shared" si="20"/>
        <v>1.3387340848122704</v>
      </c>
      <c r="I41">
        <v>2012</v>
      </c>
      <c r="J41" s="8">
        <v>1</v>
      </c>
      <c r="K41" s="10">
        <f t="shared" si="4"/>
        <v>1</v>
      </c>
      <c r="L41" s="10">
        <f t="shared" si="4"/>
        <v>1</v>
      </c>
      <c r="M41" s="10">
        <f t="shared" si="4"/>
        <v>1</v>
      </c>
      <c r="N41" s="10">
        <f t="shared" si="4"/>
        <v>1</v>
      </c>
      <c r="O41" s="10">
        <f t="shared" si="4"/>
        <v>1</v>
      </c>
      <c r="P41" s="10">
        <f t="shared" si="4"/>
        <v>1</v>
      </c>
      <c r="R41">
        <v>2012</v>
      </c>
      <c r="S41" s="9">
        <v>1.2829999999999999</v>
      </c>
      <c r="T41" s="9">
        <v>0.94499999999999995</v>
      </c>
      <c r="U41" s="9">
        <v>0.23300000000000001</v>
      </c>
      <c r="V41" s="9">
        <v>0.2</v>
      </c>
      <c r="W41" s="9">
        <v>0.2</v>
      </c>
      <c r="X41" s="9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5"/>
        <v>786.70362337767222</v>
      </c>
      <c r="AJ41" s="5">
        <f t="shared" si="6"/>
        <v>93.628800196886246</v>
      </c>
      <c r="AK41" s="5">
        <f t="shared" si="7"/>
        <v>18.356140264850488</v>
      </c>
      <c r="AL41" s="5">
        <f t="shared" si="8"/>
        <v>5.6417736041035145</v>
      </c>
      <c r="AM41" s="5">
        <f t="shared" si="9"/>
        <v>1.7492698720193862</v>
      </c>
      <c r="AN41" s="5">
        <f t="shared" si="10"/>
        <v>0.77959593931436288</v>
      </c>
      <c r="AP41">
        <v>2012</v>
      </c>
      <c r="AQ41" s="9">
        <v>1.343</v>
      </c>
      <c r="AR41" s="9">
        <v>1.5429999999999999</v>
      </c>
      <c r="AS41" s="9">
        <v>1.9630000000000001</v>
      </c>
      <c r="AT41" s="9">
        <v>0.442</v>
      </c>
      <c r="AU41" s="9">
        <v>0.25</v>
      </c>
      <c r="AW41">
        <v>2012</v>
      </c>
      <c r="AX41" s="10">
        <f t="shared" si="11"/>
        <v>20</v>
      </c>
      <c r="AY41" s="10">
        <f t="shared" si="12"/>
        <v>2.1249160029125869</v>
      </c>
      <c r="AZ41" s="10">
        <f t="shared" si="13"/>
        <v>0.31941383567127196</v>
      </c>
      <c r="BA41" s="10">
        <f t="shared" si="14"/>
        <v>9.6881400244979377E-2</v>
      </c>
      <c r="BB41" s="10">
        <f t="shared" si="15"/>
        <v>3.0038730105073626E-2</v>
      </c>
    </row>
    <row r="42" spans="1:54" x14ac:dyDescent="0.25">
      <c r="A42">
        <v>2013</v>
      </c>
      <c r="B42" s="4">
        <v>2000</v>
      </c>
      <c r="C42" s="5">
        <f t="shared" si="16"/>
        <v>203.95562782877431</v>
      </c>
      <c r="D42" s="5">
        <f t="shared" si="17"/>
        <v>30.383583908314975</v>
      </c>
      <c r="E42" s="5">
        <f t="shared" si="18"/>
        <v>9.3082626205665431</v>
      </c>
      <c r="F42" s="5">
        <f t="shared" si="19"/>
        <v>2.9180116995737189</v>
      </c>
      <c r="G42" s="5">
        <f t="shared" si="20"/>
        <v>1.3079681217191341</v>
      </c>
      <c r="I42">
        <v>2013</v>
      </c>
      <c r="J42" s="8">
        <v>1</v>
      </c>
      <c r="K42" s="10">
        <f t="shared" si="4"/>
        <v>1</v>
      </c>
      <c r="L42" s="10">
        <f t="shared" si="4"/>
        <v>1</v>
      </c>
      <c r="M42" s="10">
        <f t="shared" si="4"/>
        <v>1</v>
      </c>
      <c r="N42" s="10">
        <f t="shared" si="4"/>
        <v>1</v>
      </c>
      <c r="O42" s="10">
        <f t="shared" si="4"/>
        <v>1</v>
      </c>
      <c r="P42" s="10">
        <f t="shared" si="4"/>
        <v>1</v>
      </c>
      <c r="R42">
        <v>2013</v>
      </c>
      <c r="S42" s="9">
        <v>1.3260000000000001</v>
      </c>
      <c r="T42" s="9">
        <v>0.96199999999999997</v>
      </c>
      <c r="U42" s="9">
        <v>0.23300000000000001</v>
      </c>
      <c r="V42" s="9">
        <v>0.2</v>
      </c>
      <c r="W42" s="9">
        <v>0.2</v>
      </c>
      <c r="X42" s="9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5"/>
        <v>775.85063673024285</v>
      </c>
      <c r="AJ42" s="5">
        <f t="shared" si="6"/>
        <v>89.339531330658161</v>
      </c>
      <c r="AK42" s="5">
        <f t="shared" si="7"/>
        <v>17.460900740188116</v>
      </c>
      <c r="AL42" s="5">
        <f t="shared" si="8"/>
        <v>5.4205564969109945</v>
      </c>
      <c r="AM42" s="5">
        <f t="shared" si="9"/>
        <v>1.6992695544750225</v>
      </c>
      <c r="AN42" s="5">
        <f t="shared" si="10"/>
        <v>0.76167974507638014</v>
      </c>
      <c r="AP42">
        <v>2013</v>
      </c>
      <c r="AQ42" s="9">
        <v>1.405</v>
      </c>
      <c r="AR42" s="9">
        <v>1.367</v>
      </c>
      <c r="AS42" s="9">
        <v>0.80500000000000005</v>
      </c>
      <c r="AT42" s="9">
        <v>0.59099999999999997</v>
      </c>
      <c r="AU42" s="9">
        <v>0.40200000000000002</v>
      </c>
      <c r="AW42">
        <v>2013</v>
      </c>
      <c r="AX42" s="10">
        <f t="shared" si="11"/>
        <v>20</v>
      </c>
      <c r="AY42" s="10">
        <f t="shared" si="12"/>
        <v>2.0395562782877432</v>
      </c>
      <c r="AZ42" s="10">
        <f t="shared" si="13"/>
        <v>0.30383583908314976</v>
      </c>
      <c r="BA42" s="10">
        <f t="shared" si="14"/>
        <v>9.3082626205665431E-2</v>
      </c>
      <c r="BB42" s="10">
        <f t="shared" si="15"/>
        <v>2.918011699573719E-2</v>
      </c>
    </row>
    <row r="43" spans="1:54" x14ac:dyDescent="0.25">
      <c r="A43">
        <v>2014</v>
      </c>
      <c r="B43" s="4">
        <v>2000</v>
      </c>
      <c r="C43" s="5">
        <f t="shared" si="16"/>
        <v>195.37141896545512</v>
      </c>
      <c r="D43" s="5">
        <f t="shared" si="17"/>
        <v>28.671467358022987</v>
      </c>
      <c r="E43" s="5">
        <f t="shared" si="18"/>
        <v>8.8542932956630231</v>
      </c>
      <c r="F43" s="5">
        <f t="shared" si="19"/>
        <v>2.8035948242733495</v>
      </c>
      <c r="G43" s="5">
        <f t="shared" si="20"/>
        <v>1.2728406618311696</v>
      </c>
      <c r="I43">
        <v>2014</v>
      </c>
      <c r="J43" s="8">
        <v>1</v>
      </c>
      <c r="K43" s="10">
        <f t="shared" si="4"/>
        <v>1</v>
      </c>
      <c r="L43" s="10">
        <f t="shared" si="4"/>
        <v>1</v>
      </c>
      <c r="M43" s="10">
        <f t="shared" si="4"/>
        <v>1</v>
      </c>
      <c r="N43" s="10">
        <f t="shared" si="4"/>
        <v>1</v>
      </c>
      <c r="O43" s="10">
        <f t="shared" si="4"/>
        <v>1</v>
      </c>
      <c r="P43" s="10">
        <f t="shared" si="4"/>
        <v>1</v>
      </c>
      <c r="R43">
        <v>2014</v>
      </c>
      <c r="S43" s="9">
        <v>1.3260000000000001</v>
      </c>
      <c r="T43" s="9">
        <v>0.96199999999999997</v>
      </c>
      <c r="U43" s="9">
        <v>0.23300000000000001</v>
      </c>
      <c r="V43" s="9">
        <v>0.2</v>
      </c>
      <c r="W43" s="9">
        <v>0.2</v>
      </c>
      <c r="X43" s="9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5"/>
        <v>775.85063673024285</v>
      </c>
      <c r="AJ43" s="5">
        <f t="shared" si="6"/>
        <v>85.579354644887772</v>
      </c>
      <c r="AK43" s="5">
        <f t="shared" si="7"/>
        <v>16.476978065677677</v>
      </c>
      <c r="AL43" s="5">
        <f t="shared" si="8"/>
        <v>5.156192837030253</v>
      </c>
      <c r="AM43" s="5">
        <f t="shared" si="9"/>
        <v>1.6326402422126745</v>
      </c>
      <c r="AN43" s="5">
        <f t="shared" si="10"/>
        <v>0.74122368483427048</v>
      </c>
      <c r="AP43">
        <v>2014</v>
      </c>
      <c r="AQ43" s="9">
        <v>2.3580000000000001</v>
      </c>
      <c r="AR43" s="9">
        <v>1.7230000000000001</v>
      </c>
      <c r="AS43" s="9">
        <v>0.79100000000000004</v>
      </c>
      <c r="AT43" s="9">
        <v>0.30199999999999999</v>
      </c>
      <c r="AU43" s="9">
        <v>0.371</v>
      </c>
      <c r="AW43">
        <v>2014</v>
      </c>
      <c r="AX43" s="10">
        <f t="shared" si="11"/>
        <v>20</v>
      </c>
      <c r="AY43" s="10">
        <f t="shared" si="12"/>
        <v>1.9537141896545513</v>
      </c>
      <c r="AZ43" s="10">
        <f t="shared" si="13"/>
        <v>0.2867146735802299</v>
      </c>
      <c r="BA43" s="10">
        <f t="shared" si="14"/>
        <v>8.8542932956630238E-2</v>
      </c>
      <c r="BB43" s="10">
        <f t="shared" si="15"/>
        <v>2.8035948242733495E-2</v>
      </c>
    </row>
    <row r="44" spans="1:54" x14ac:dyDescent="0.25">
      <c r="A44">
        <v>2015</v>
      </c>
      <c r="B44" s="4">
        <v>2000</v>
      </c>
      <c r="C44" s="5">
        <f t="shared" si="16"/>
        <v>195.37141896545512</v>
      </c>
      <c r="D44" s="5">
        <f t="shared" si="17"/>
        <v>27.464725152185288</v>
      </c>
      <c r="E44" s="5">
        <f t="shared" si="18"/>
        <v>8.355353403042411</v>
      </c>
      <c r="F44" s="5">
        <f t="shared" si="19"/>
        <v>2.6668618912267195</v>
      </c>
      <c r="G44" s="5">
        <f t="shared" si="20"/>
        <v>1.2277987736481852</v>
      </c>
      <c r="I44">
        <v>2015</v>
      </c>
      <c r="J44" s="8">
        <v>1</v>
      </c>
      <c r="K44" s="10">
        <f t="shared" si="4"/>
        <v>1</v>
      </c>
      <c r="L44" s="10">
        <f t="shared" si="4"/>
        <v>1</v>
      </c>
      <c r="M44" s="10">
        <f t="shared" si="4"/>
        <v>1</v>
      </c>
      <c r="N44" s="10">
        <f t="shared" si="4"/>
        <v>1</v>
      </c>
      <c r="O44" s="10">
        <f t="shared" si="4"/>
        <v>1</v>
      </c>
      <c r="P44" s="10">
        <f t="shared" si="4"/>
        <v>1</v>
      </c>
      <c r="R44">
        <v>2015</v>
      </c>
      <c r="S44" s="9">
        <v>1.3260000000000001</v>
      </c>
      <c r="T44" s="9">
        <v>0.96199999999999997</v>
      </c>
      <c r="U44" s="9">
        <v>0.23300000000000001</v>
      </c>
      <c r="V44" s="9">
        <v>0.2</v>
      </c>
      <c r="W44" s="9">
        <v>0.2</v>
      </c>
      <c r="X44" s="9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5"/>
        <v>775.85063673024285</v>
      </c>
      <c r="AJ44" s="5">
        <f t="shared" si="6"/>
        <v>85.579354644887772</v>
      </c>
      <c r="AK44" s="5">
        <f t="shared" si="7"/>
        <v>15.783484962997273</v>
      </c>
      <c r="AL44" s="5">
        <f t="shared" si="8"/>
        <v>4.8656410996375961</v>
      </c>
      <c r="AM44" s="5">
        <f t="shared" si="9"/>
        <v>1.553015438016669</v>
      </c>
      <c r="AN44" s="5">
        <f t="shared" si="10"/>
        <v>0.7149940746937099</v>
      </c>
      <c r="AP44">
        <v>2015</v>
      </c>
      <c r="AQ44" s="9">
        <v>1.51</v>
      </c>
      <c r="AR44" s="9">
        <v>3.6230000000000002</v>
      </c>
      <c r="AS44" s="9">
        <v>1.278</v>
      </c>
      <c r="AT44" s="9">
        <v>0.46500000000000002</v>
      </c>
      <c r="AU44" s="9">
        <v>0.20599999999999999</v>
      </c>
      <c r="AW44">
        <v>2015</v>
      </c>
      <c r="AX44" s="10">
        <f t="shared" si="11"/>
        <v>20</v>
      </c>
      <c r="AY44" s="10">
        <f t="shared" si="12"/>
        <v>1.9537141896545513</v>
      </c>
      <c r="AZ44" s="10">
        <f t="shared" si="13"/>
        <v>0.27464725152185288</v>
      </c>
      <c r="BA44" s="10">
        <f t="shared" si="14"/>
        <v>8.3553534030424106E-2</v>
      </c>
      <c r="BB44" s="10">
        <f t="shared" si="15"/>
        <v>2.6668618912267194E-2</v>
      </c>
    </row>
    <row r="45" spans="1:54" x14ac:dyDescent="0.25">
      <c r="A45">
        <v>2016</v>
      </c>
      <c r="B45" s="4">
        <v>2000</v>
      </c>
      <c r="C45" s="5">
        <f t="shared" si="16"/>
        <v>195.37141896545512</v>
      </c>
      <c r="D45" s="5">
        <f t="shared" si="17"/>
        <v>27.464725152185288</v>
      </c>
      <c r="E45" s="5">
        <f t="shared" si="18"/>
        <v>8.0036881928096495</v>
      </c>
      <c r="F45" s="5">
        <f t="shared" si="19"/>
        <v>2.5165840834772952</v>
      </c>
      <c r="G45" s="5">
        <f t="shared" si="20"/>
        <v>1.1730492496224501</v>
      </c>
      <c r="S45" s="9"/>
      <c r="T45" s="9"/>
      <c r="U45" s="9"/>
      <c r="V45" s="9"/>
      <c r="W45" s="9"/>
      <c r="X45" s="9"/>
      <c r="AP45">
        <v>2016</v>
      </c>
      <c r="AQ45" s="9">
        <v>0.879</v>
      </c>
      <c r="AR45" s="9">
        <v>1.107</v>
      </c>
      <c r="AS45" s="9">
        <v>2.016</v>
      </c>
      <c r="AT45" s="9">
        <v>0.66600000000000004</v>
      </c>
      <c r="AU45" s="9">
        <v>0.36899999999999999</v>
      </c>
      <c r="AW45">
        <v>2016</v>
      </c>
      <c r="AX45" s="10">
        <f t="shared" si="11"/>
        <v>20</v>
      </c>
      <c r="AY45" s="10">
        <f t="shared" si="12"/>
        <v>1.9537141896545513</v>
      </c>
      <c r="AZ45" s="10">
        <f t="shared" si="13"/>
        <v>0.27464725152185288</v>
      </c>
      <c r="BA45" s="10">
        <f t="shared" si="14"/>
        <v>8.0036881928096493E-2</v>
      </c>
      <c r="BB45" s="10">
        <f t="shared" si="15"/>
        <v>2.5165840834772954E-2</v>
      </c>
    </row>
    <row r="47" spans="1:54" x14ac:dyDescent="0.25">
      <c r="AI47" s="9"/>
      <c r="AJ47" s="9"/>
      <c r="AK47" s="9"/>
      <c r="AL47" s="9"/>
      <c r="AM47" s="9"/>
      <c r="AN47" s="9"/>
      <c r="AX47" s="9"/>
      <c r="AY47" s="9"/>
      <c r="AZ47" s="9"/>
      <c r="BA47" s="9"/>
      <c r="BB47" s="9"/>
    </row>
    <row r="48" spans="1:54" x14ac:dyDescent="0.25">
      <c r="AI48" s="9"/>
      <c r="AJ48" s="9"/>
      <c r="AK48" s="9"/>
      <c r="AL48" s="9"/>
      <c r="AM48" s="9"/>
      <c r="AN48" s="9"/>
      <c r="AX48" s="9"/>
      <c r="AY48" s="9"/>
      <c r="AZ48" s="9"/>
      <c r="BA48" s="9"/>
      <c r="BB48" s="9"/>
    </row>
    <row r="49" spans="35:54" x14ac:dyDescent="0.25">
      <c r="AI49" s="9"/>
      <c r="AJ49" s="9"/>
      <c r="AK49" s="9"/>
      <c r="AL49" s="9"/>
      <c r="AM49" s="9"/>
      <c r="AN49" s="9"/>
      <c r="AX49" s="9"/>
      <c r="AY49" s="9"/>
      <c r="AZ49" s="9"/>
      <c r="BA49" s="9"/>
      <c r="BB49" s="9"/>
    </row>
    <row r="50" spans="35:54" x14ac:dyDescent="0.25">
      <c r="AI50" s="9"/>
      <c r="AJ50" s="9"/>
      <c r="AK50" s="9"/>
      <c r="AL50" s="9"/>
      <c r="AM50" s="9"/>
      <c r="AN50" s="9"/>
      <c r="AX50" s="9"/>
      <c r="AY50" s="9"/>
      <c r="AZ50" s="9"/>
      <c r="BA50" s="9"/>
      <c r="BB50" s="9"/>
    </row>
    <row r="51" spans="35:54" x14ac:dyDescent="0.25">
      <c r="AI51" s="9"/>
      <c r="AJ51" s="9"/>
      <c r="AK51" s="9"/>
      <c r="AL51" s="9"/>
      <c r="AM51" s="9"/>
      <c r="AN51" s="9"/>
      <c r="AX51" s="9"/>
      <c r="AY51" s="9"/>
      <c r="AZ51" s="9"/>
      <c r="BA51" s="9"/>
      <c r="BB51" s="9"/>
    </row>
    <row r="52" spans="35:54" x14ac:dyDescent="0.25">
      <c r="AI52" s="9"/>
      <c r="AJ52" s="9"/>
      <c r="AK52" s="9"/>
      <c r="AL52" s="9"/>
      <c r="AM52" s="9"/>
      <c r="AN52" s="9"/>
      <c r="AX52" s="9"/>
      <c r="AY52" s="9"/>
      <c r="AZ52" s="9"/>
      <c r="BA52" s="9"/>
      <c r="BB52" s="9"/>
    </row>
    <row r="53" spans="35:54" x14ac:dyDescent="0.25">
      <c r="AI53" s="9"/>
      <c r="AJ53" s="9"/>
      <c r="AK53" s="9"/>
      <c r="AL53" s="9"/>
      <c r="AM53" s="9"/>
      <c r="AN53" s="9"/>
      <c r="AX53" s="9"/>
      <c r="AY53" s="9"/>
      <c r="AZ53" s="9"/>
      <c r="BA53" s="9"/>
      <c r="BB53" s="9"/>
    </row>
    <row r="54" spans="35:54" x14ac:dyDescent="0.25">
      <c r="AI54" s="9"/>
      <c r="AJ54" s="9"/>
      <c r="AK54" s="9"/>
      <c r="AL54" s="9"/>
      <c r="AM54" s="9"/>
      <c r="AN54" s="9"/>
      <c r="AX54" s="9"/>
      <c r="AY54" s="9"/>
      <c r="AZ54" s="9"/>
      <c r="BA54" s="9"/>
      <c r="BB54" s="9"/>
    </row>
    <row r="55" spans="35:54" x14ac:dyDescent="0.25">
      <c r="AI55" s="9"/>
      <c r="AJ55" s="9"/>
      <c r="AK55" s="9"/>
      <c r="AL55" s="9"/>
      <c r="AM55" s="9"/>
      <c r="AN55" s="9"/>
      <c r="AX55" s="9"/>
      <c r="AY55" s="9"/>
      <c r="AZ55" s="9"/>
      <c r="BA55" s="9"/>
      <c r="BB55" s="9"/>
    </row>
    <row r="56" spans="35:54" x14ac:dyDescent="0.25">
      <c r="AI56" s="9"/>
      <c r="AJ56" s="9"/>
      <c r="AK56" s="9"/>
      <c r="AL56" s="9"/>
      <c r="AM56" s="9"/>
      <c r="AN56" s="9"/>
      <c r="AX56" s="9"/>
      <c r="AY56" s="9"/>
      <c r="AZ56" s="9"/>
      <c r="BA56" s="9"/>
      <c r="BB56" s="9"/>
    </row>
    <row r="57" spans="35:54" x14ac:dyDescent="0.25">
      <c r="AI57" s="9"/>
      <c r="AJ57" s="9"/>
      <c r="AK57" s="9"/>
      <c r="AL57" s="9"/>
      <c r="AM57" s="9"/>
      <c r="AN57" s="9"/>
      <c r="AX57" s="9"/>
      <c r="AY57" s="9"/>
      <c r="AZ57" s="9"/>
      <c r="BA57" s="9"/>
      <c r="BB57" s="9"/>
    </row>
    <row r="58" spans="35:54" x14ac:dyDescent="0.25">
      <c r="AI58" s="9"/>
      <c r="AJ58" s="9"/>
      <c r="AK58" s="9"/>
      <c r="AL58" s="9"/>
      <c r="AM58" s="9"/>
      <c r="AN58" s="9"/>
      <c r="AX58" s="9"/>
      <c r="AY58" s="9"/>
      <c r="AZ58" s="9"/>
      <c r="BA58" s="9"/>
      <c r="BB58" s="9"/>
    </row>
    <row r="59" spans="35:54" x14ac:dyDescent="0.25">
      <c r="AI59" s="9"/>
      <c r="AJ59" s="9"/>
      <c r="AK59" s="9"/>
      <c r="AL59" s="9"/>
      <c r="AM59" s="9"/>
      <c r="AN59" s="9"/>
      <c r="AX59" s="9"/>
      <c r="AY59" s="9"/>
      <c r="AZ59" s="9"/>
      <c r="BA59" s="9"/>
      <c r="BB59" s="9"/>
    </row>
    <row r="60" spans="35:54" x14ac:dyDescent="0.25">
      <c r="AI60" s="9"/>
      <c r="AJ60" s="9"/>
      <c r="AK60" s="9"/>
      <c r="AL60" s="9"/>
      <c r="AM60" s="9"/>
      <c r="AN60" s="9"/>
      <c r="AX60" s="9"/>
      <c r="AY60" s="9"/>
      <c r="AZ60" s="9"/>
      <c r="BA60" s="9"/>
      <c r="BB60" s="9"/>
    </row>
    <row r="61" spans="35:54" x14ac:dyDescent="0.25">
      <c r="AI61" s="9"/>
      <c r="AJ61" s="9"/>
      <c r="AK61" s="9"/>
      <c r="AL61" s="9"/>
      <c r="AM61" s="9"/>
      <c r="AN61" s="9"/>
      <c r="AX61" s="9"/>
      <c r="AY61" s="9"/>
      <c r="AZ61" s="9"/>
      <c r="BA61" s="9"/>
      <c r="BB61" s="9"/>
    </row>
    <row r="62" spans="35:54" x14ac:dyDescent="0.25">
      <c r="AI62" s="9"/>
      <c r="AJ62" s="9"/>
      <c r="AK62" s="9"/>
      <c r="AL62" s="9"/>
      <c r="AM62" s="9"/>
      <c r="AN62" s="9"/>
      <c r="AX62" s="9"/>
      <c r="AY62" s="9"/>
      <c r="AZ62" s="9"/>
      <c r="BA62" s="9"/>
      <c r="BB62" s="9"/>
    </row>
    <row r="63" spans="35:54" x14ac:dyDescent="0.25">
      <c r="AI63" s="9"/>
      <c r="AJ63" s="9"/>
      <c r="AK63" s="9"/>
      <c r="AL63" s="9"/>
      <c r="AM63" s="9"/>
      <c r="AN63" s="9"/>
      <c r="AX63" s="9"/>
      <c r="AY63" s="9"/>
      <c r="AZ63" s="9"/>
      <c r="BA63" s="9"/>
      <c r="BB63" s="9"/>
    </row>
    <row r="64" spans="35:54" x14ac:dyDescent="0.25">
      <c r="AI64" s="9"/>
      <c r="AJ64" s="9"/>
      <c r="AK64" s="9"/>
      <c r="AL64" s="9"/>
      <c r="AM64" s="9"/>
      <c r="AN64" s="9"/>
      <c r="AX64" s="9"/>
      <c r="AY64" s="9"/>
      <c r="AZ64" s="9"/>
      <c r="BA64" s="9"/>
      <c r="BB64" s="9"/>
    </row>
    <row r="65" spans="35:54" x14ac:dyDescent="0.25">
      <c r="AI65" s="9"/>
      <c r="AJ65" s="9"/>
      <c r="AK65" s="9"/>
      <c r="AL65" s="9"/>
      <c r="AM65" s="9"/>
      <c r="AN65" s="9"/>
      <c r="AX65" s="9"/>
      <c r="AY65" s="9"/>
      <c r="AZ65" s="9"/>
      <c r="BA65" s="9"/>
      <c r="BB65" s="9"/>
    </row>
    <row r="66" spans="35:54" x14ac:dyDescent="0.25">
      <c r="AI66" s="9"/>
      <c r="AJ66" s="9"/>
      <c r="AK66" s="9"/>
      <c r="AL66" s="9"/>
      <c r="AM66" s="9"/>
      <c r="AN66" s="9"/>
      <c r="AX66" s="9"/>
      <c r="AY66" s="9"/>
      <c r="AZ66" s="9"/>
      <c r="BA66" s="9"/>
      <c r="BB66" s="9"/>
    </row>
    <row r="67" spans="35:54" x14ac:dyDescent="0.25">
      <c r="AI67" s="9"/>
      <c r="AJ67" s="9"/>
      <c r="AK67" s="9"/>
      <c r="AL67" s="9"/>
      <c r="AM67" s="9"/>
      <c r="AN67" s="9"/>
      <c r="AX67" s="9"/>
      <c r="AY67" s="9"/>
      <c r="AZ67" s="9"/>
      <c r="BA67" s="9"/>
      <c r="BB67" s="9"/>
    </row>
    <row r="68" spans="35:54" x14ac:dyDescent="0.25">
      <c r="AI68" s="9"/>
      <c r="AJ68" s="9"/>
      <c r="AK68" s="9"/>
      <c r="AL68" s="9"/>
      <c r="AM68" s="9"/>
      <c r="AN68" s="9"/>
      <c r="AX68" s="9"/>
      <c r="AY68" s="9"/>
      <c r="AZ68" s="9"/>
      <c r="BA68" s="9"/>
      <c r="BB68" s="9"/>
    </row>
    <row r="69" spans="35:54" x14ac:dyDescent="0.25">
      <c r="AI69" s="9"/>
      <c r="AJ69" s="9"/>
      <c r="AK69" s="9"/>
      <c r="AL69" s="9"/>
      <c r="AM69" s="9"/>
      <c r="AN69" s="9"/>
      <c r="AX69" s="9"/>
      <c r="AY69" s="9"/>
      <c r="AZ69" s="9"/>
      <c r="BA69" s="9"/>
      <c r="BB69" s="9"/>
    </row>
    <row r="70" spans="35:54" x14ac:dyDescent="0.25">
      <c r="AI70" s="9"/>
      <c r="AJ70" s="9"/>
      <c r="AK70" s="9"/>
      <c r="AL70" s="9"/>
      <c r="AM70" s="9"/>
      <c r="AN70" s="9"/>
      <c r="AX70" s="9"/>
      <c r="AY70" s="9"/>
      <c r="AZ70" s="9"/>
      <c r="BA70" s="9"/>
      <c r="BB70" s="9"/>
    </row>
    <row r="71" spans="35:54" x14ac:dyDescent="0.25">
      <c r="AI71" s="9"/>
      <c r="AJ71" s="9"/>
      <c r="AK71" s="9"/>
      <c r="AL71" s="9"/>
      <c r="AM71" s="9"/>
      <c r="AN71" s="9"/>
      <c r="AX71" s="9"/>
      <c r="AY71" s="9"/>
      <c r="AZ71" s="9"/>
      <c r="BA71" s="9"/>
      <c r="BB71" s="9"/>
    </row>
    <row r="72" spans="35:54" x14ac:dyDescent="0.25">
      <c r="AI72" s="9"/>
      <c r="AJ72" s="9"/>
      <c r="AK72" s="9"/>
      <c r="AL72" s="9"/>
      <c r="AM72" s="9"/>
      <c r="AN72" s="9"/>
      <c r="AX72" s="9"/>
      <c r="AY72" s="9"/>
      <c r="AZ72" s="9"/>
      <c r="BA72" s="9"/>
      <c r="BB72" s="9"/>
    </row>
    <row r="73" spans="35:54" x14ac:dyDescent="0.25">
      <c r="AI73" s="9"/>
      <c r="AJ73" s="9"/>
      <c r="AK73" s="9"/>
      <c r="AL73" s="9"/>
      <c r="AM73" s="9"/>
      <c r="AN73" s="9"/>
      <c r="AX73" s="9"/>
      <c r="AY73" s="9"/>
      <c r="AZ73" s="9"/>
      <c r="BA73" s="9"/>
      <c r="BB73" s="9"/>
    </row>
    <row r="74" spans="35:54" x14ac:dyDescent="0.25">
      <c r="AI74" s="9"/>
      <c r="AJ74" s="9"/>
      <c r="AK74" s="9"/>
      <c r="AL74" s="9"/>
      <c r="AM74" s="9"/>
      <c r="AN74" s="9"/>
      <c r="AX74" s="9"/>
      <c r="AY74" s="9"/>
      <c r="AZ74" s="9"/>
      <c r="BA74" s="9"/>
      <c r="BB74" s="9"/>
    </row>
    <row r="75" spans="35:54" x14ac:dyDescent="0.25">
      <c r="AI75" s="9"/>
      <c r="AJ75" s="9"/>
      <c r="AK75" s="9"/>
      <c r="AL75" s="9"/>
      <c r="AM75" s="9"/>
      <c r="AN75" s="9"/>
      <c r="AX75" s="9"/>
      <c r="AY75" s="9"/>
      <c r="AZ75" s="9"/>
      <c r="BA75" s="9"/>
      <c r="BB75" s="9"/>
    </row>
    <row r="76" spans="35:54" x14ac:dyDescent="0.25">
      <c r="AI76" s="9"/>
      <c r="AJ76" s="9"/>
      <c r="AK76" s="9"/>
      <c r="AL76" s="9"/>
      <c r="AM76" s="9"/>
      <c r="AN76" s="9"/>
      <c r="AX76" s="9"/>
      <c r="AY76" s="9"/>
      <c r="AZ76" s="9"/>
      <c r="BA76" s="9"/>
      <c r="BB76" s="9"/>
    </row>
    <row r="77" spans="35:54" x14ac:dyDescent="0.25">
      <c r="AX77" s="9"/>
      <c r="AY77" s="9"/>
      <c r="AZ77" s="9"/>
      <c r="BA77" s="9"/>
      <c r="BB7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2017-06-09T13:21:07Z</dcterms:modified>
</cp:coreProperties>
</file>