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tri\Documents\DTU\WGSAM\WGSAM 2023\Seal_diet\"/>
    </mc:Choice>
  </mc:AlternateContent>
  <xr:revisionPtr revIDLastSave="0" documentId="13_ncr:1_{C972E044-34A7-4F58-BA26-BC9FDB2B36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ReadMe" sheetId="2" r:id="rId2"/>
    <sheet name="Sheet1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D12" i="3" s="1"/>
  <c r="B10" i="3"/>
  <c r="B11" i="3" s="1"/>
</calcChain>
</file>

<file path=xl/sharedStrings.xml><?xml version="1.0" encoding="utf-8"?>
<sst xmlns="http://schemas.openxmlformats.org/spreadsheetml/2006/main" count="344" uniqueCount="132">
  <si>
    <t>FL</t>
  </si>
  <si>
    <t>Xvar</t>
  </si>
  <si>
    <t>Yvar</t>
  </si>
  <si>
    <t>OL</t>
  </si>
  <si>
    <t>Total fish length</t>
  </si>
  <si>
    <t>FM</t>
  </si>
  <si>
    <t>Fresh wet mass</t>
  </si>
  <si>
    <t>Otholiths</t>
  </si>
  <si>
    <t>OW</t>
  </si>
  <si>
    <t>Otholith width</t>
  </si>
  <si>
    <t>Otholith length</t>
  </si>
  <si>
    <t>COD</t>
  </si>
  <si>
    <t>a</t>
  </si>
  <si>
    <t>b</t>
  </si>
  <si>
    <t>se.a</t>
  </si>
  <si>
    <t>se.b</t>
  </si>
  <si>
    <t>number</t>
  </si>
  <si>
    <t>code</t>
  </si>
  <si>
    <t>species</t>
  </si>
  <si>
    <t>SMS_species</t>
  </si>
  <si>
    <t>OTH</t>
  </si>
  <si>
    <t>other</t>
  </si>
  <si>
    <t>FUL</t>
  </si>
  <si>
    <t>Fulmar</t>
  </si>
  <si>
    <t>GLT</t>
  </si>
  <si>
    <t>Guillemot</t>
  </si>
  <si>
    <t>HEG</t>
  </si>
  <si>
    <t>Her. Gull</t>
  </si>
  <si>
    <t>KTW</t>
  </si>
  <si>
    <t>Kittiwake</t>
  </si>
  <si>
    <t>GBG</t>
  </si>
  <si>
    <t>GBB. Gull</t>
  </si>
  <si>
    <t>GNT</t>
  </si>
  <si>
    <t>Gannet</t>
  </si>
  <si>
    <t>PUF</t>
  </si>
  <si>
    <t>Puffin</t>
  </si>
  <si>
    <t>RAZ</t>
  </si>
  <si>
    <t>Razorbill</t>
  </si>
  <si>
    <t>RAJ</t>
  </si>
  <si>
    <t>Amblyraja radiata</t>
  </si>
  <si>
    <t>GUR</t>
  </si>
  <si>
    <t>Eutrigla gurnardus</t>
  </si>
  <si>
    <t>W_H</t>
  </si>
  <si>
    <t>Trachurus trachurus</t>
  </si>
  <si>
    <t>W Trachurus trachurus</t>
  </si>
  <si>
    <t>N_H</t>
  </si>
  <si>
    <t>N Trachurus trachurus</t>
  </si>
  <si>
    <t>GSE</t>
  </si>
  <si>
    <t>Halichoerus grypus</t>
  </si>
  <si>
    <t>HBP</t>
  </si>
  <si>
    <t>Phocoena phocoena</t>
  </si>
  <si>
    <t>HKE</t>
  </si>
  <si>
    <t>Merluccius merluccius</t>
  </si>
  <si>
    <t>Gadus morhua</t>
  </si>
  <si>
    <t>WHG</t>
  </si>
  <si>
    <t>Merlangius merlangus</t>
  </si>
  <si>
    <t>HAD</t>
  </si>
  <si>
    <t>Melanogrammus aeglefinus</t>
  </si>
  <si>
    <t>POK</t>
  </si>
  <si>
    <t>Pollachius virens</t>
  </si>
  <si>
    <t>MAC</t>
  </si>
  <si>
    <t>Scomber scombrus</t>
  </si>
  <si>
    <t>HER</t>
  </si>
  <si>
    <t>Clupea harengus</t>
  </si>
  <si>
    <t>NSA</t>
  </si>
  <si>
    <t>Ammodytidae</t>
  </si>
  <si>
    <t>N Ammodytidae</t>
  </si>
  <si>
    <t>SSA</t>
  </si>
  <si>
    <t>S Ammodytidae</t>
  </si>
  <si>
    <t>NOP</t>
  </si>
  <si>
    <t>Trisopterus esmarkii</t>
  </si>
  <si>
    <t>SPR</t>
  </si>
  <si>
    <t>Sprattus sprattus</t>
  </si>
  <si>
    <t>PLE</t>
  </si>
  <si>
    <t>Pleuronectes platessa</t>
  </si>
  <si>
    <t>SOL</t>
  </si>
  <si>
    <t>Solea solea</t>
  </si>
  <si>
    <t>XX</t>
  </si>
  <si>
    <t>regression</t>
  </si>
  <si>
    <t>Y=a+bx</t>
  </si>
  <si>
    <t xml:space="preserve"> </t>
  </si>
  <si>
    <t>Gadiculus argenteus</t>
  </si>
  <si>
    <t>Comments</t>
  </si>
  <si>
    <t>PorpoisePrey</t>
  </si>
  <si>
    <t>SilveryPout</t>
  </si>
  <si>
    <t>Butterfish</t>
  </si>
  <si>
    <t>Cod</t>
  </si>
  <si>
    <t>Dab</t>
  </si>
  <si>
    <t>Goby</t>
  </si>
  <si>
    <t>Haddock</t>
  </si>
  <si>
    <t>Hake</t>
  </si>
  <si>
    <t>Herring</t>
  </si>
  <si>
    <t>LemonSole</t>
  </si>
  <si>
    <t>NorwayPout</t>
  </si>
  <si>
    <t>Plaice</t>
  </si>
  <si>
    <t>Pollack</t>
  </si>
  <si>
    <t>PoorCod</t>
  </si>
  <si>
    <t>Sandeel</t>
  </si>
  <si>
    <t>Scad</t>
  </si>
  <si>
    <t>Smelt</t>
  </si>
  <si>
    <t>Sprat</t>
  </si>
  <si>
    <t>Squid</t>
  </si>
  <si>
    <t>Unknown</t>
  </si>
  <si>
    <t>Whiting</t>
  </si>
  <si>
    <t>rock gunnel (Pholis gunnellus)</t>
  </si>
  <si>
    <t>Gobius niger</t>
  </si>
  <si>
    <t>Assumed to represent all Gobiies</t>
  </si>
  <si>
    <t>Frehswater species, maybe marine smelt (e.g.  Argentina silus)</t>
  </si>
  <si>
    <t>sole</t>
  </si>
  <si>
    <t>not included in db, used parm from NorwayPout</t>
  </si>
  <si>
    <t>Lwa</t>
  </si>
  <si>
    <t>Lwb</t>
  </si>
  <si>
    <t>FM from OL</t>
  </si>
  <si>
    <t>OL from FL</t>
  </si>
  <si>
    <t>y=(a*x)^b</t>
  </si>
  <si>
    <t>kg</t>
  </si>
  <si>
    <t>g</t>
  </si>
  <si>
    <t>example 10 cm sandeel</t>
  </si>
  <si>
    <t>Y=a*x^b</t>
  </si>
  <si>
    <t>FM from FL,SMS</t>
  </si>
  <si>
    <t>leopold, bemærk fomel er ikke standard</t>
  </si>
  <si>
    <t>SMS, FL i mm FM i kg</t>
  </si>
  <si>
    <t>FM from FL, leopold</t>
  </si>
  <si>
    <t>regression2_Leopold</t>
  </si>
  <si>
    <t>regression1_Leopold</t>
  </si>
  <si>
    <t>FL=a+bOL</t>
  </si>
  <si>
    <t>FM=(aOL)^b</t>
  </si>
  <si>
    <t>a1_Leopold</t>
  </si>
  <si>
    <t>a2_Leopold</t>
  </si>
  <si>
    <t>b2_Leopold</t>
  </si>
  <si>
    <t>Limanda limanda</t>
  </si>
  <si>
    <t>b1_Leopold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</si>
</sst>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1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topLeftCell="D1" zoomScale="85" zoomScaleNormal="85" workbookViewId="0">
      <selection activeCell="S1" sqref="S1"/>
    </sheetView>
  </sheetViews>
  <sheetFormatPr defaultRowHeight="14.4" x14ac:dyDescent="0.3"/>
  <cols>
    <col min="3" max="3" width="27" customWidth="1"/>
    <col min="4" max="5" width="37.5546875" customWidth="1"/>
    <col min="16" max="17" width="18.77734375" bestFit="1" customWidth="1"/>
    <col min="18" max="18" width="10.6640625" bestFit="1" customWidth="1"/>
    <col min="19" max="19" width="10.33203125" bestFit="1" customWidth="1"/>
    <col min="20" max="21" width="10.6640625" bestFit="1" customWidth="1"/>
  </cols>
  <sheetData>
    <row r="1" spans="1:21" x14ac:dyDescent="0.3">
      <c r="A1" t="s">
        <v>16</v>
      </c>
      <c r="B1" t="s">
        <v>17</v>
      </c>
      <c r="C1" t="s">
        <v>18</v>
      </c>
      <c r="D1" t="s">
        <v>19</v>
      </c>
      <c r="E1" t="s">
        <v>83</v>
      </c>
      <c r="F1" t="s">
        <v>2</v>
      </c>
      <c r="G1" t="s">
        <v>1</v>
      </c>
      <c r="H1" t="s">
        <v>78</v>
      </c>
      <c r="I1" t="s">
        <v>12</v>
      </c>
      <c r="J1" t="s">
        <v>14</v>
      </c>
      <c r="K1" t="s">
        <v>13</v>
      </c>
      <c r="L1" t="s">
        <v>15</v>
      </c>
      <c r="M1" t="s">
        <v>82</v>
      </c>
      <c r="N1" t="s">
        <v>110</v>
      </c>
      <c r="O1" t="s">
        <v>111</v>
      </c>
      <c r="P1" t="s">
        <v>124</v>
      </c>
      <c r="Q1" t="s">
        <v>123</v>
      </c>
      <c r="R1" t="s">
        <v>127</v>
      </c>
      <c r="S1" t="s">
        <v>131</v>
      </c>
      <c r="T1" t="s">
        <v>128</v>
      </c>
      <c r="U1" t="s">
        <v>129</v>
      </c>
    </row>
    <row r="2" spans="1:21" x14ac:dyDescent="0.3">
      <c r="A2">
        <v>0</v>
      </c>
      <c r="B2" t="s">
        <v>20</v>
      </c>
      <c r="C2" t="s">
        <v>21</v>
      </c>
      <c r="D2" t="s">
        <v>21</v>
      </c>
      <c r="E2" t="s">
        <v>77</v>
      </c>
      <c r="F2" t="s">
        <v>77</v>
      </c>
      <c r="G2" t="s">
        <v>77</v>
      </c>
      <c r="H2" t="s">
        <v>77</v>
      </c>
      <c r="I2">
        <v>-9</v>
      </c>
      <c r="J2">
        <v>-9</v>
      </c>
      <c r="K2">
        <v>-9</v>
      </c>
      <c r="L2">
        <v>-9</v>
      </c>
      <c r="M2" t="s">
        <v>77</v>
      </c>
      <c r="N2">
        <v>-9</v>
      </c>
      <c r="O2">
        <v>-9</v>
      </c>
    </row>
    <row r="3" spans="1:21" x14ac:dyDescent="0.3">
      <c r="A3">
        <v>1</v>
      </c>
      <c r="B3" t="s">
        <v>22</v>
      </c>
      <c r="C3" t="s">
        <v>23</v>
      </c>
      <c r="D3" t="s">
        <v>23</v>
      </c>
      <c r="E3" t="s">
        <v>77</v>
      </c>
      <c r="F3" t="s">
        <v>77</v>
      </c>
      <c r="G3" t="s">
        <v>77</v>
      </c>
      <c r="H3" t="s">
        <v>77</v>
      </c>
      <c r="I3">
        <v>-9</v>
      </c>
      <c r="J3">
        <v>-9</v>
      </c>
      <c r="K3">
        <v>-9</v>
      </c>
      <c r="L3">
        <v>-9</v>
      </c>
      <c r="N3">
        <v>-9</v>
      </c>
      <c r="O3">
        <v>-9</v>
      </c>
    </row>
    <row r="4" spans="1:21" x14ac:dyDescent="0.3">
      <c r="A4">
        <v>2</v>
      </c>
      <c r="B4" t="s">
        <v>24</v>
      </c>
      <c r="C4" t="s">
        <v>25</v>
      </c>
      <c r="D4" t="s">
        <v>25</v>
      </c>
      <c r="E4" t="s">
        <v>77</v>
      </c>
      <c r="F4" t="s">
        <v>77</v>
      </c>
      <c r="G4" t="s">
        <v>77</v>
      </c>
      <c r="H4" t="s">
        <v>77</v>
      </c>
      <c r="I4">
        <v>-9</v>
      </c>
      <c r="J4">
        <v>-9</v>
      </c>
      <c r="K4">
        <v>-9</v>
      </c>
      <c r="L4">
        <v>-9</v>
      </c>
      <c r="N4">
        <v>-9</v>
      </c>
      <c r="O4">
        <v>-9</v>
      </c>
    </row>
    <row r="5" spans="1:21" x14ac:dyDescent="0.3">
      <c r="A5">
        <v>3</v>
      </c>
      <c r="B5" t="s">
        <v>26</v>
      </c>
      <c r="C5" t="s">
        <v>27</v>
      </c>
      <c r="D5" t="s">
        <v>27</v>
      </c>
      <c r="E5" t="s">
        <v>77</v>
      </c>
      <c r="F5" t="s">
        <v>77</v>
      </c>
      <c r="G5" t="s">
        <v>77</v>
      </c>
      <c r="H5" t="s">
        <v>77</v>
      </c>
      <c r="I5">
        <v>-9</v>
      </c>
      <c r="J5">
        <v>-9</v>
      </c>
      <c r="K5">
        <v>-9</v>
      </c>
      <c r="L5">
        <v>-9</v>
      </c>
      <c r="N5">
        <v>-9</v>
      </c>
      <c r="O5">
        <v>-9</v>
      </c>
    </row>
    <row r="6" spans="1:21" x14ac:dyDescent="0.3">
      <c r="A6">
        <v>4</v>
      </c>
      <c r="B6" t="s">
        <v>28</v>
      </c>
      <c r="C6" t="s">
        <v>29</v>
      </c>
      <c r="D6" t="s">
        <v>29</v>
      </c>
      <c r="E6" t="s">
        <v>77</v>
      </c>
      <c r="F6" t="s">
        <v>77</v>
      </c>
      <c r="G6" t="s">
        <v>77</v>
      </c>
      <c r="H6" t="s">
        <v>77</v>
      </c>
      <c r="I6">
        <v>-9</v>
      </c>
      <c r="J6">
        <v>-9</v>
      </c>
      <c r="K6">
        <v>-9</v>
      </c>
      <c r="L6">
        <v>-9</v>
      </c>
      <c r="N6">
        <v>-9</v>
      </c>
      <c r="O6">
        <v>-9</v>
      </c>
    </row>
    <row r="7" spans="1:21" x14ac:dyDescent="0.3">
      <c r="A7">
        <v>5</v>
      </c>
      <c r="B7" t="s">
        <v>30</v>
      </c>
      <c r="C7" t="s">
        <v>31</v>
      </c>
      <c r="D7" t="s">
        <v>31</v>
      </c>
      <c r="E7" t="s">
        <v>77</v>
      </c>
      <c r="F7" t="s">
        <v>77</v>
      </c>
      <c r="G7" t="s">
        <v>77</v>
      </c>
      <c r="H7" t="s">
        <v>77</v>
      </c>
      <c r="I7">
        <v>-9</v>
      </c>
      <c r="J7">
        <v>-9</v>
      </c>
      <c r="K7">
        <v>-9</v>
      </c>
      <c r="L7">
        <v>-9</v>
      </c>
      <c r="N7">
        <v>-9</v>
      </c>
      <c r="O7">
        <v>-9</v>
      </c>
    </row>
    <row r="8" spans="1:21" x14ac:dyDescent="0.3">
      <c r="A8">
        <v>6</v>
      </c>
      <c r="B8" t="s">
        <v>32</v>
      </c>
      <c r="C8" t="s">
        <v>33</v>
      </c>
      <c r="D8" t="s">
        <v>33</v>
      </c>
      <c r="E8" t="s">
        <v>77</v>
      </c>
      <c r="F8" t="s">
        <v>77</v>
      </c>
      <c r="G8" t="s">
        <v>77</v>
      </c>
      <c r="H8" t="s">
        <v>77</v>
      </c>
      <c r="I8">
        <v>-9</v>
      </c>
      <c r="J8">
        <v>-9</v>
      </c>
      <c r="K8">
        <v>-9</v>
      </c>
      <c r="L8">
        <v>-9</v>
      </c>
      <c r="N8">
        <v>-9</v>
      </c>
      <c r="O8">
        <v>-9</v>
      </c>
    </row>
    <row r="9" spans="1:21" x14ac:dyDescent="0.3">
      <c r="A9">
        <v>7</v>
      </c>
      <c r="B9" t="s">
        <v>34</v>
      </c>
      <c r="C9" t="s">
        <v>35</v>
      </c>
      <c r="D9" t="s">
        <v>35</v>
      </c>
      <c r="E9" t="s">
        <v>77</v>
      </c>
      <c r="F9" t="s">
        <v>77</v>
      </c>
      <c r="G9" t="s">
        <v>77</v>
      </c>
      <c r="H9" t="s">
        <v>77</v>
      </c>
      <c r="I9">
        <v>-9</v>
      </c>
      <c r="J9">
        <v>-9</v>
      </c>
      <c r="K9">
        <v>-9</v>
      </c>
      <c r="L9">
        <v>-9</v>
      </c>
      <c r="N9">
        <v>-9</v>
      </c>
      <c r="O9">
        <v>-9</v>
      </c>
    </row>
    <row r="10" spans="1:21" x14ac:dyDescent="0.3">
      <c r="A10">
        <v>8</v>
      </c>
      <c r="B10" t="s">
        <v>36</v>
      </c>
      <c r="C10" t="s">
        <v>37</v>
      </c>
      <c r="D10" t="s">
        <v>37</v>
      </c>
      <c r="E10" t="s">
        <v>77</v>
      </c>
      <c r="F10" t="s">
        <v>77</v>
      </c>
      <c r="G10" t="s">
        <v>77</v>
      </c>
      <c r="H10" t="s">
        <v>77</v>
      </c>
      <c r="I10">
        <v>-9</v>
      </c>
      <c r="J10">
        <v>-9</v>
      </c>
      <c r="K10">
        <v>-9</v>
      </c>
      <c r="L10">
        <v>-9</v>
      </c>
      <c r="N10">
        <v>-9</v>
      </c>
      <c r="O10">
        <v>-9</v>
      </c>
    </row>
    <row r="11" spans="1:21" x14ac:dyDescent="0.3">
      <c r="A11">
        <v>9</v>
      </c>
      <c r="B11" t="s">
        <v>38</v>
      </c>
      <c r="C11" t="s">
        <v>39</v>
      </c>
      <c r="D11" t="s">
        <v>39</v>
      </c>
      <c r="E11" t="s">
        <v>77</v>
      </c>
      <c r="F11" t="s">
        <v>77</v>
      </c>
      <c r="G11" t="s">
        <v>77</v>
      </c>
      <c r="H11" t="s">
        <v>77</v>
      </c>
      <c r="I11">
        <v>-9</v>
      </c>
      <c r="J11">
        <v>-9</v>
      </c>
      <c r="K11">
        <v>-9</v>
      </c>
      <c r="L11">
        <v>-9</v>
      </c>
      <c r="N11" s="2">
        <v>4.0900000000000002E-8</v>
      </c>
      <c r="O11">
        <v>2.8959999999999999</v>
      </c>
    </row>
    <row r="12" spans="1:21" x14ac:dyDescent="0.3">
      <c r="A12">
        <v>10</v>
      </c>
      <c r="B12" t="s">
        <v>40</v>
      </c>
      <c r="C12" t="s">
        <v>41</v>
      </c>
      <c r="D12" t="s">
        <v>41</v>
      </c>
      <c r="E12" t="s">
        <v>77</v>
      </c>
      <c r="F12" t="s">
        <v>77</v>
      </c>
      <c r="G12" t="s">
        <v>77</v>
      </c>
      <c r="H12" t="s">
        <v>77</v>
      </c>
      <c r="I12">
        <v>-9</v>
      </c>
      <c r="J12">
        <v>-9</v>
      </c>
      <c r="K12">
        <v>-9</v>
      </c>
      <c r="L12">
        <v>-9</v>
      </c>
      <c r="N12" s="2">
        <v>6.2000000000000001E-9</v>
      </c>
      <c r="O12">
        <v>3.1</v>
      </c>
    </row>
    <row r="13" spans="1:21" x14ac:dyDescent="0.3">
      <c r="A13">
        <v>11</v>
      </c>
      <c r="B13" t="s">
        <v>42</v>
      </c>
      <c r="C13" t="s">
        <v>43</v>
      </c>
      <c r="D13" t="s">
        <v>44</v>
      </c>
      <c r="E13" t="s">
        <v>77</v>
      </c>
      <c r="F13" t="s">
        <v>77</v>
      </c>
      <c r="G13" t="s">
        <v>77</v>
      </c>
      <c r="H13" t="s">
        <v>77</v>
      </c>
      <c r="I13">
        <v>-9</v>
      </c>
      <c r="J13">
        <v>-9</v>
      </c>
      <c r="K13">
        <v>-9</v>
      </c>
      <c r="L13">
        <v>-9</v>
      </c>
      <c r="N13" s="2">
        <v>1.05E-8</v>
      </c>
      <c r="O13">
        <v>2.9622000000000002</v>
      </c>
    </row>
    <row r="14" spans="1:21" x14ac:dyDescent="0.3">
      <c r="A14">
        <v>12</v>
      </c>
      <c r="B14" t="s">
        <v>45</v>
      </c>
      <c r="C14" t="s">
        <v>43</v>
      </c>
      <c r="D14" t="s">
        <v>46</v>
      </c>
      <c r="E14" t="s">
        <v>77</v>
      </c>
      <c r="F14" t="s">
        <v>77</v>
      </c>
      <c r="G14" t="s">
        <v>77</v>
      </c>
      <c r="H14" t="s">
        <v>77</v>
      </c>
      <c r="I14">
        <v>-9</v>
      </c>
      <c r="J14">
        <v>-9</v>
      </c>
      <c r="K14">
        <v>-9</v>
      </c>
      <c r="L14">
        <v>-9</v>
      </c>
      <c r="N14" s="2">
        <v>1.05E-8</v>
      </c>
      <c r="O14">
        <v>2.9622000000000002</v>
      </c>
    </row>
    <row r="15" spans="1:21" x14ac:dyDescent="0.3">
      <c r="A15">
        <v>13</v>
      </c>
      <c r="B15" t="s">
        <v>47</v>
      </c>
      <c r="C15" t="s">
        <v>48</v>
      </c>
      <c r="D15" t="s">
        <v>48</v>
      </c>
      <c r="E15" t="s">
        <v>77</v>
      </c>
      <c r="F15" t="s">
        <v>77</v>
      </c>
      <c r="G15" t="s">
        <v>77</v>
      </c>
      <c r="H15" t="s">
        <v>77</v>
      </c>
      <c r="I15">
        <v>-9</v>
      </c>
      <c r="J15">
        <v>-9</v>
      </c>
      <c r="K15">
        <v>-9</v>
      </c>
      <c r="L15">
        <v>-9</v>
      </c>
      <c r="N15">
        <v>-9</v>
      </c>
      <c r="O15">
        <v>-9</v>
      </c>
    </row>
    <row r="16" spans="1:21" x14ac:dyDescent="0.3">
      <c r="A16">
        <v>14</v>
      </c>
      <c r="B16" t="s">
        <v>49</v>
      </c>
      <c r="C16" t="s">
        <v>50</v>
      </c>
      <c r="D16" t="s">
        <v>50</v>
      </c>
      <c r="E16" t="s">
        <v>77</v>
      </c>
      <c r="F16" t="s">
        <v>77</v>
      </c>
      <c r="G16" t="s">
        <v>77</v>
      </c>
      <c r="H16" t="s">
        <v>77</v>
      </c>
      <c r="I16">
        <v>-9</v>
      </c>
      <c r="J16">
        <v>-9</v>
      </c>
      <c r="K16">
        <v>-9</v>
      </c>
      <c r="L16">
        <v>-9</v>
      </c>
      <c r="N16">
        <v>-9</v>
      </c>
      <c r="O16">
        <v>-9</v>
      </c>
    </row>
    <row r="17" spans="1:21" x14ac:dyDescent="0.3">
      <c r="A17">
        <v>15</v>
      </c>
      <c r="B17" t="s">
        <v>51</v>
      </c>
      <c r="C17" t="s">
        <v>52</v>
      </c>
      <c r="D17" t="s">
        <v>52</v>
      </c>
      <c r="E17" s="1" t="s">
        <v>90</v>
      </c>
      <c r="F17" t="s">
        <v>0</v>
      </c>
      <c r="G17" t="s">
        <v>3</v>
      </c>
      <c r="H17" t="s">
        <v>79</v>
      </c>
      <c r="I17">
        <v>-4.3499999999999996</v>
      </c>
      <c r="J17">
        <v>0.8</v>
      </c>
      <c r="K17">
        <v>2.66</v>
      </c>
      <c r="L17">
        <v>0.05</v>
      </c>
      <c r="N17" s="2">
        <v>6.5899999999999998E-9</v>
      </c>
      <c r="O17">
        <v>3.0169999999999999</v>
      </c>
      <c r="P17" t="s">
        <v>125</v>
      </c>
      <c r="Q17" t="s">
        <v>126</v>
      </c>
      <c r="R17">
        <v>-4.3499999999999996</v>
      </c>
      <c r="S17">
        <v>2.66</v>
      </c>
      <c r="T17">
        <v>0.35</v>
      </c>
      <c r="U17">
        <v>3.41</v>
      </c>
    </row>
    <row r="18" spans="1:21" x14ac:dyDescent="0.3">
      <c r="A18">
        <v>16</v>
      </c>
      <c r="B18" t="s">
        <v>11</v>
      </c>
      <c r="C18" t="s">
        <v>53</v>
      </c>
      <c r="D18" t="s">
        <v>53</v>
      </c>
      <c r="E18" s="1" t="s">
        <v>86</v>
      </c>
      <c r="F18" t="s">
        <v>0</v>
      </c>
      <c r="G18" t="s">
        <v>3</v>
      </c>
      <c r="H18" t="s">
        <v>79</v>
      </c>
      <c r="I18">
        <v>-6.64</v>
      </c>
      <c r="J18">
        <v>0.48</v>
      </c>
      <c r="K18">
        <v>3.49</v>
      </c>
      <c r="L18">
        <v>0.06</v>
      </c>
      <c r="N18" s="2">
        <v>2.0500000000000002E-8</v>
      </c>
      <c r="O18">
        <v>2.8571</v>
      </c>
      <c r="P18" t="s">
        <v>125</v>
      </c>
      <c r="Q18" t="s">
        <v>126</v>
      </c>
      <c r="R18">
        <v>-6.64</v>
      </c>
      <c r="S18">
        <v>3.49</v>
      </c>
      <c r="T18">
        <v>0.37</v>
      </c>
      <c r="U18">
        <v>4.04</v>
      </c>
    </row>
    <row r="19" spans="1:21" x14ac:dyDescent="0.3">
      <c r="A19">
        <v>17</v>
      </c>
      <c r="B19" t="s">
        <v>54</v>
      </c>
      <c r="C19" t="s">
        <v>55</v>
      </c>
      <c r="D19" t="s">
        <v>55</v>
      </c>
      <c r="E19" s="1" t="s">
        <v>103</v>
      </c>
      <c r="F19" t="s">
        <v>0</v>
      </c>
      <c r="G19" t="s">
        <v>3</v>
      </c>
      <c r="H19" t="s">
        <v>79</v>
      </c>
      <c r="I19">
        <v>0.81</v>
      </c>
      <c r="J19">
        <v>0.18</v>
      </c>
      <c r="K19">
        <v>1.73</v>
      </c>
      <c r="L19">
        <v>0.02</v>
      </c>
      <c r="N19" s="2">
        <v>1.05E-8</v>
      </c>
      <c r="O19">
        <v>2.9456000000000002</v>
      </c>
      <c r="P19" t="s">
        <v>125</v>
      </c>
      <c r="Q19" t="s">
        <v>126</v>
      </c>
      <c r="R19">
        <v>0.81</v>
      </c>
      <c r="S19">
        <v>1.73</v>
      </c>
      <c r="T19">
        <v>0.37</v>
      </c>
      <c r="U19">
        <v>2.95</v>
      </c>
    </row>
    <row r="20" spans="1:21" x14ac:dyDescent="0.3">
      <c r="A20">
        <v>18</v>
      </c>
      <c r="B20" t="s">
        <v>56</v>
      </c>
      <c r="C20" t="s">
        <v>57</v>
      </c>
      <c r="D20" t="s">
        <v>57</v>
      </c>
      <c r="E20" s="1" t="s">
        <v>89</v>
      </c>
      <c r="F20" t="s">
        <v>0</v>
      </c>
      <c r="G20" t="s">
        <v>3</v>
      </c>
      <c r="H20" t="s">
        <v>79</v>
      </c>
      <c r="I20">
        <v>-3.27</v>
      </c>
      <c r="J20">
        <v>0.3</v>
      </c>
      <c r="K20">
        <v>2.5299999999999998</v>
      </c>
      <c r="L20">
        <v>0.03</v>
      </c>
      <c r="N20" s="2">
        <v>1.8200000000000001E-8</v>
      </c>
      <c r="O20">
        <v>2.8268</v>
      </c>
      <c r="P20" t="s">
        <v>125</v>
      </c>
      <c r="Q20" t="s">
        <v>126</v>
      </c>
      <c r="R20">
        <v>-3.27</v>
      </c>
      <c r="S20">
        <v>2.5299999999999998</v>
      </c>
      <c r="T20">
        <v>0.34</v>
      </c>
      <c r="U20">
        <v>3.72</v>
      </c>
    </row>
    <row r="21" spans="1:21" x14ac:dyDescent="0.3">
      <c r="A21">
        <v>19</v>
      </c>
      <c r="B21" t="s">
        <v>58</v>
      </c>
      <c r="C21" t="s">
        <v>59</v>
      </c>
      <c r="D21" t="s">
        <v>59</v>
      </c>
      <c r="E21" s="1" t="s">
        <v>77</v>
      </c>
      <c r="F21" t="s">
        <v>0</v>
      </c>
      <c r="G21" t="s">
        <v>3</v>
      </c>
      <c r="H21" t="s">
        <v>79</v>
      </c>
      <c r="I21">
        <v>-1.79</v>
      </c>
      <c r="J21">
        <v>0.4</v>
      </c>
      <c r="K21">
        <v>3</v>
      </c>
      <c r="L21">
        <v>0.06</v>
      </c>
      <c r="N21" s="2">
        <v>2.8299999999999999E-8</v>
      </c>
      <c r="O21">
        <v>2.7374000000000001</v>
      </c>
      <c r="P21" t="s">
        <v>125</v>
      </c>
      <c r="Q21" t="s">
        <v>126</v>
      </c>
      <c r="R21">
        <v>-1.79</v>
      </c>
      <c r="S21">
        <v>3</v>
      </c>
      <c r="T21">
        <v>0.41</v>
      </c>
      <c r="U21">
        <v>3.84</v>
      </c>
    </row>
    <row r="22" spans="1:21" x14ac:dyDescent="0.3">
      <c r="A22">
        <v>20</v>
      </c>
      <c r="B22" t="s">
        <v>60</v>
      </c>
      <c r="C22" t="s">
        <v>61</v>
      </c>
      <c r="D22" t="s">
        <v>61</v>
      </c>
      <c r="E22" s="1" t="s">
        <v>77</v>
      </c>
      <c r="F22" t="s">
        <v>0</v>
      </c>
      <c r="G22" t="s">
        <v>3</v>
      </c>
      <c r="H22" t="s">
        <v>79</v>
      </c>
      <c r="I22">
        <v>0</v>
      </c>
      <c r="J22" t="s">
        <v>80</v>
      </c>
      <c r="K22">
        <v>8.09</v>
      </c>
      <c r="L22">
        <v>0.09</v>
      </c>
      <c r="N22" s="2">
        <v>3.8099999999999999E-9</v>
      </c>
      <c r="O22">
        <v>3.21</v>
      </c>
      <c r="P22" t="s">
        <v>125</v>
      </c>
      <c r="Q22" t="s">
        <v>126</v>
      </c>
      <c r="R22">
        <v>0</v>
      </c>
      <c r="S22">
        <v>8.09</v>
      </c>
      <c r="T22">
        <v>1.89</v>
      </c>
      <c r="U22">
        <v>2.73</v>
      </c>
    </row>
    <row r="23" spans="1:21" x14ac:dyDescent="0.3">
      <c r="A23">
        <v>21</v>
      </c>
      <c r="B23" t="s">
        <v>62</v>
      </c>
      <c r="C23" t="s">
        <v>63</v>
      </c>
      <c r="D23" t="s">
        <v>63</v>
      </c>
      <c r="E23" s="1" t="s">
        <v>91</v>
      </c>
      <c r="F23" t="s">
        <v>0</v>
      </c>
      <c r="G23" t="s">
        <v>3</v>
      </c>
      <c r="H23" t="s">
        <v>79</v>
      </c>
      <c r="I23">
        <v>-1.93</v>
      </c>
      <c r="J23">
        <v>0.22</v>
      </c>
      <c r="K23">
        <v>6.29</v>
      </c>
      <c r="L23">
        <v>7.0000000000000007E-2</v>
      </c>
      <c r="N23" s="2">
        <v>6.0300000000000001E-9</v>
      </c>
      <c r="O23">
        <v>3.0903999999999998</v>
      </c>
      <c r="P23" t="s">
        <v>125</v>
      </c>
      <c r="Q23" t="s">
        <v>126</v>
      </c>
      <c r="R23">
        <v>-1.93</v>
      </c>
      <c r="S23">
        <v>6.29</v>
      </c>
      <c r="T23">
        <v>0.93</v>
      </c>
      <c r="U23">
        <v>3.35</v>
      </c>
    </row>
    <row r="24" spans="1:21" x14ac:dyDescent="0.3">
      <c r="A24">
        <v>22</v>
      </c>
      <c r="B24" t="s">
        <v>64</v>
      </c>
      <c r="C24" t="s">
        <v>65</v>
      </c>
      <c r="D24" t="s">
        <v>66</v>
      </c>
      <c r="E24" s="1" t="s">
        <v>97</v>
      </c>
      <c r="F24" t="s">
        <v>0</v>
      </c>
      <c r="G24" t="s">
        <v>3</v>
      </c>
      <c r="H24" t="s">
        <v>79</v>
      </c>
      <c r="I24">
        <v>2.1</v>
      </c>
      <c r="J24">
        <v>0.59</v>
      </c>
      <c r="K24">
        <v>4.91</v>
      </c>
      <c r="L24">
        <v>0.28000000000000003</v>
      </c>
      <c r="N24" s="2">
        <v>2.6700000000000001E-9</v>
      </c>
      <c r="O24">
        <v>3.06</v>
      </c>
      <c r="P24" t="s">
        <v>125</v>
      </c>
      <c r="Q24" t="s">
        <v>126</v>
      </c>
      <c r="R24">
        <v>2.1</v>
      </c>
      <c r="S24">
        <v>4.91</v>
      </c>
      <c r="T24">
        <v>0.92</v>
      </c>
      <c r="U24">
        <v>2.52</v>
      </c>
    </row>
    <row r="25" spans="1:21" x14ac:dyDescent="0.3">
      <c r="A25">
        <v>23</v>
      </c>
      <c r="B25" t="s">
        <v>67</v>
      </c>
      <c r="C25" t="s">
        <v>65</v>
      </c>
      <c r="D25" t="s">
        <v>68</v>
      </c>
      <c r="E25" s="1" t="s">
        <v>97</v>
      </c>
      <c r="F25" t="s">
        <v>0</v>
      </c>
      <c r="G25" t="s">
        <v>3</v>
      </c>
      <c r="H25" t="s">
        <v>79</v>
      </c>
      <c r="I25">
        <v>2.1</v>
      </c>
      <c r="J25">
        <v>0.59</v>
      </c>
      <c r="K25">
        <v>4.91</v>
      </c>
      <c r="L25">
        <v>0.28000000000000003</v>
      </c>
      <c r="N25" s="2">
        <v>2.6700000000000001E-9</v>
      </c>
      <c r="O25">
        <v>3.06</v>
      </c>
      <c r="P25" t="s">
        <v>125</v>
      </c>
      <c r="Q25" t="s">
        <v>126</v>
      </c>
      <c r="R25">
        <v>2.1</v>
      </c>
      <c r="S25">
        <v>4.91</v>
      </c>
      <c r="T25">
        <v>0.92</v>
      </c>
      <c r="U25">
        <v>2.52</v>
      </c>
    </row>
    <row r="26" spans="1:21" x14ac:dyDescent="0.3">
      <c r="A26">
        <v>24</v>
      </c>
      <c r="B26" t="s">
        <v>69</v>
      </c>
      <c r="C26" t="s">
        <v>70</v>
      </c>
      <c r="D26" t="s">
        <v>70</v>
      </c>
      <c r="E26" s="1" t="s">
        <v>93</v>
      </c>
      <c r="F26" t="s">
        <v>0</v>
      </c>
      <c r="G26" t="s">
        <v>3</v>
      </c>
      <c r="H26" t="s">
        <v>79</v>
      </c>
      <c r="I26">
        <v>0</v>
      </c>
      <c r="K26">
        <v>2.2799999999999998</v>
      </c>
      <c r="L26">
        <v>0.01</v>
      </c>
      <c r="N26" s="2">
        <v>7.4999999999999993E-9</v>
      </c>
      <c r="O26">
        <v>3.0244</v>
      </c>
      <c r="P26" t="s">
        <v>125</v>
      </c>
      <c r="Q26" t="s">
        <v>126</v>
      </c>
      <c r="R26">
        <v>0</v>
      </c>
      <c r="S26">
        <v>2.2799999999999998</v>
      </c>
      <c r="T26">
        <v>0.41</v>
      </c>
      <c r="U26">
        <v>3.24</v>
      </c>
    </row>
    <row r="27" spans="1:21" x14ac:dyDescent="0.3">
      <c r="A27">
        <v>25</v>
      </c>
      <c r="B27" t="s">
        <v>71</v>
      </c>
      <c r="C27" t="s">
        <v>72</v>
      </c>
      <c r="D27" t="s">
        <v>72</v>
      </c>
      <c r="E27" s="1" t="s">
        <v>100</v>
      </c>
      <c r="F27" t="s">
        <v>0</v>
      </c>
      <c r="G27" t="s">
        <v>3</v>
      </c>
      <c r="H27" t="s">
        <v>79</v>
      </c>
      <c r="I27">
        <v>0</v>
      </c>
      <c r="J27" t="s">
        <v>80</v>
      </c>
      <c r="K27">
        <v>6.87</v>
      </c>
      <c r="L27">
        <v>0.05</v>
      </c>
      <c r="N27" s="2">
        <v>8.7299999999999998E-10</v>
      </c>
      <c r="O27">
        <v>3.4746000000000001</v>
      </c>
      <c r="P27" t="s">
        <v>125</v>
      </c>
      <c r="Q27" t="s">
        <v>126</v>
      </c>
      <c r="R27">
        <v>0</v>
      </c>
      <c r="S27">
        <v>6.87</v>
      </c>
      <c r="T27">
        <v>1.1499999999999999</v>
      </c>
      <c r="U27">
        <v>3.78</v>
      </c>
    </row>
    <row r="28" spans="1:21" x14ac:dyDescent="0.3">
      <c r="A28">
        <v>26</v>
      </c>
      <c r="B28" t="s">
        <v>73</v>
      </c>
      <c r="C28" t="s">
        <v>74</v>
      </c>
      <c r="D28" t="s">
        <v>74</v>
      </c>
      <c r="E28" s="1" t="s">
        <v>94</v>
      </c>
      <c r="F28" t="s">
        <v>0</v>
      </c>
      <c r="G28" t="s">
        <v>3</v>
      </c>
      <c r="H28" t="s">
        <v>79</v>
      </c>
      <c r="I28">
        <v>-2.0699999999999998</v>
      </c>
      <c r="J28">
        <v>0.14000000000000001</v>
      </c>
      <c r="K28">
        <v>4.8499999999999996</v>
      </c>
      <c r="L28">
        <v>0.03</v>
      </c>
      <c r="N28" s="2">
        <v>1.51E-8</v>
      </c>
      <c r="O28">
        <v>2.8875999999999999</v>
      </c>
      <c r="P28" t="s">
        <v>125</v>
      </c>
      <c r="Q28" t="s">
        <v>126</v>
      </c>
      <c r="R28">
        <v>-2.0699999999999998</v>
      </c>
      <c r="S28">
        <v>4.8499999999999996</v>
      </c>
      <c r="T28">
        <v>0.79</v>
      </c>
      <c r="U28">
        <v>3.42</v>
      </c>
    </row>
    <row r="29" spans="1:21" x14ac:dyDescent="0.3">
      <c r="A29">
        <v>27</v>
      </c>
      <c r="B29" t="s">
        <v>75</v>
      </c>
      <c r="C29" t="s">
        <v>76</v>
      </c>
      <c r="D29" t="s">
        <v>76</v>
      </c>
      <c r="E29" s="1" t="s">
        <v>108</v>
      </c>
      <c r="F29" t="s">
        <v>0</v>
      </c>
      <c r="G29" t="s">
        <v>3</v>
      </c>
      <c r="H29" t="s">
        <v>79</v>
      </c>
      <c r="I29">
        <v>-2.65</v>
      </c>
      <c r="J29">
        <v>0.26</v>
      </c>
      <c r="K29">
        <v>8.18</v>
      </c>
      <c r="L29">
        <v>0.09</v>
      </c>
      <c r="N29" s="2">
        <v>8.0000000000000005E-9</v>
      </c>
      <c r="O29">
        <v>3.0499900000000002</v>
      </c>
      <c r="P29" t="s">
        <v>125</v>
      </c>
      <c r="Q29" t="s">
        <v>126</v>
      </c>
      <c r="R29">
        <v>-2.65</v>
      </c>
      <c r="S29">
        <v>8.18</v>
      </c>
      <c r="T29">
        <v>1.1299999999999999</v>
      </c>
      <c r="U29">
        <v>3.63</v>
      </c>
    </row>
    <row r="30" spans="1:21" x14ac:dyDescent="0.3">
      <c r="A30">
        <v>100</v>
      </c>
      <c r="C30" t="s">
        <v>81</v>
      </c>
      <c r="E30" s="1" t="s">
        <v>84</v>
      </c>
      <c r="F30" t="s">
        <v>0</v>
      </c>
      <c r="G30" t="s">
        <v>3</v>
      </c>
      <c r="H30" t="s">
        <v>79</v>
      </c>
      <c r="I30">
        <v>0</v>
      </c>
      <c r="K30">
        <v>2.2799999999999998</v>
      </c>
      <c r="L30">
        <v>0.01</v>
      </c>
      <c r="M30" t="s">
        <v>109</v>
      </c>
      <c r="N30">
        <v>-9</v>
      </c>
      <c r="O30">
        <v>-9</v>
      </c>
    </row>
    <row r="31" spans="1:21" x14ac:dyDescent="0.3">
      <c r="A31">
        <v>101</v>
      </c>
      <c r="C31" t="s">
        <v>104</v>
      </c>
      <c r="E31" s="1" t="s">
        <v>85</v>
      </c>
      <c r="F31" t="s">
        <v>0</v>
      </c>
      <c r="G31" t="s">
        <v>3</v>
      </c>
      <c r="H31" t="s">
        <v>79</v>
      </c>
      <c r="I31">
        <v>0.89</v>
      </c>
      <c r="J31">
        <v>0.35</v>
      </c>
      <c r="K31">
        <v>8.7100000000000009</v>
      </c>
      <c r="L31">
        <v>0.25</v>
      </c>
      <c r="N31">
        <v>-9</v>
      </c>
      <c r="O31">
        <v>-9</v>
      </c>
    </row>
    <row r="32" spans="1:21" x14ac:dyDescent="0.3">
      <c r="A32">
        <v>102</v>
      </c>
      <c r="C32" t="s">
        <v>130</v>
      </c>
      <c r="E32" s="1" t="s">
        <v>87</v>
      </c>
      <c r="F32" t="s">
        <v>0</v>
      </c>
      <c r="G32" t="s">
        <v>3</v>
      </c>
      <c r="H32" t="s">
        <v>79</v>
      </c>
      <c r="I32">
        <v>-3.49</v>
      </c>
      <c r="J32">
        <v>0.23</v>
      </c>
      <c r="K32">
        <v>5.43</v>
      </c>
      <c r="L32">
        <v>0.06</v>
      </c>
      <c r="N32">
        <v>-9</v>
      </c>
      <c r="O32">
        <v>-9</v>
      </c>
      <c r="P32" t="s">
        <v>125</v>
      </c>
      <c r="Q32" t="s">
        <v>126</v>
      </c>
      <c r="R32">
        <v>-3.49</v>
      </c>
      <c r="S32">
        <v>5.43</v>
      </c>
      <c r="T32">
        <v>0.69</v>
      </c>
      <c r="U32">
        <v>4.01</v>
      </c>
    </row>
    <row r="33" spans="1:21" x14ac:dyDescent="0.3">
      <c r="A33">
        <v>103</v>
      </c>
      <c r="C33" t="s">
        <v>105</v>
      </c>
      <c r="E33" s="1" t="s">
        <v>88</v>
      </c>
      <c r="F33" t="s">
        <v>0</v>
      </c>
      <c r="G33" t="s">
        <v>3</v>
      </c>
      <c r="H33" t="s">
        <v>79</v>
      </c>
      <c r="I33">
        <v>0</v>
      </c>
      <c r="K33">
        <v>2.67</v>
      </c>
      <c r="L33">
        <v>0.02</v>
      </c>
      <c r="M33" t="s">
        <v>106</v>
      </c>
      <c r="N33">
        <v>-9</v>
      </c>
      <c r="O33">
        <v>-9</v>
      </c>
      <c r="P33" t="s">
        <v>125</v>
      </c>
      <c r="Q33" t="s">
        <v>126</v>
      </c>
      <c r="R33">
        <v>0</v>
      </c>
      <c r="S33">
        <v>2.67</v>
      </c>
      <c r="T33">
        <v>0.59</v>
      </c>
      <c r="U33">
        <v>3.3</v>
      </c>
    </row>
    <row r="34" spans="1:21" x14ac:dyDescent="0.3">
      <c r="A34">
        <v>104</v>
      </c>
      <c r="E34" s="1" t="s">
        <v>92</v>
      </c>
      <c r="F34" t="s">
        <v>0</v>
      </c>
      <c r="G34" t="s">
        <v>3</v>
      </c>
      <c r="H34" t="s">
        <v>79</v>
      </c>
      <c r="I34">
        <v>-5.65</v>
      </c>
      <c r="J34">
        <v>0.52</v>
      </c>
      <c r="K34">
        <v>2.66</v>
      </c>
      <c r="L34">
        <v>0.04</v>
      </c>
      <c r="N34">
        <v>-9</v>
      </c>
      <c r="O34">
        <v>-9</v>
      </c>
    </row>
    <row r="35" spans="1:21" x14ac:dyDescent="0.3">
      <c r="A35">
        <v>105</v>
      </c>
      <c r="E35" s="1" t="s">
        <v>95</v>
      </c>
      <c r="F35" t="s">
        <v>0</v>
      </c>
      <c r="G35" t="s">
        <v>3</v>
      </c>
      <c r="H35" t="s">
        <v>79</v>
      </c>
      <c r="I35">
        <v>-9.3800000000000008</v>
      </c>
      <c r="J35">
        <v>0.43</v>
      </c>
      <c r="K35">
        <v>3.96</v>
      </c>
      <c r="L35">
        <v>0.06</v>
      </c>
      <c r="N35">
        <v>-9</v>
      </c>
      <c r="O35">
        <v>-9</v>
      </c>
    </row>
    <row r="36" spans="1:21" x14ac:dyDescent="0.3">
      <c r="A36">
        <v>106</v>
      </c>
      <c r="E36" s="1" t="s">
        <v>96</v>
      </c>
      <c r="F36" t="s">
        <v>0</v>
      </c>
      <c r="G36" t="s">
        <v>3</v>
      </c>
      <c r="H36" t="s">
        <v>79</v>
      </c>
      <c r="I36">
        <v>-3.84</v>
      </c>
      <c r="J36">
        <v>0.34</v>
      </c>
      <c r="K36">
        <v>2.61</v>
      </c>
      <c r="L36">
        <v>0.05</v>
      </c>
      <c r="N36">
        <v>-9</v>
      </c>
      <c r="O36">
        <v>-9</v>
      </c>
    </row>
    <row r="37" spans="1:21" x14ac:dyDescent="0.3">
      <c r="A37">
        <v>107</v>
      </c>
      <c r="E37" s="1" t="s">
        <v>98</v>
      </c>
      <c r="F37" t="s">
        <v>0</v>
      </c>
      <c r="G37" t="s">
        <v>3</v>
      </c>
      <c r="H37" t="s">
        <v>79</v>
      </c>
      <c r="I37">
        <v>-0.9</v>
      </c>
      <c r="J37">
        <v>0.1</v>
      </c>
      <c r="K37">
        <v>3.29</v>
      </c>
      <c r="L37">
        <v>0.02</v>
      </c>
      <c r="N37" s="2">
        <v>1.05E-8</v>
      </c>
      <c r="O37">
        <v>2.9622000000000002</v>
      </c>
    </row>
    <row r="38" spans="1:21" x14ac:dyDescent="0.3">
      <c r="A38">
        <v>108</v>
      </c>
      <c r="E38" s="1" t="s">
        <v>99</v>
      </c>
      <c r="F38" t="s">
        <v>0</v>
      </c>
      <c r="G38" t="s">
        <v>3</v>
      </c>
      <c r="H38" t="s">
        <v>79</v>
      </c>
      <c r="I38">
        <v>0</v>
      </c>
      <c r="K38">
        <v>4.01</v>
      </c>
      <c r="L38">
        <v>0.04</v>
      </c>
      <c r="M38" t="s">
        <v>107</v>
      </c>
      <c r="N38">
        <v>-9</v>
      </c>
      <c r="O38">
        <v>-9</v>
      </c>
    </row>
    <row r="39" spans="1:21" x14ac:dyDescent="0.3">
      <c r="A39">
        <v>109</v>
      </c>
      <c r="E39" s="1" t="s">
        <v>101</v>
      </c>
      <c r="F39" t="s">
        <v>77</v>
      </c>
      <c r="G39" t="s">
        <v>77</v>
      </c>
      <c r="H39" t="s">
        <v>77</v>
      </c>
      <c r="I39">
        <v>-9</v>
      </c>
      <c r="J39">
        <v>-9</v>
      </c>
      <c r="K39">
        <v>-9</v>
      </c>
      <c r="L39">
        <v>-9</v>
      </c>
      <c r="N39">
        <v>-9</v>
      </c>
      <c r="O39">
        <v>-9</v>
      </c>
    </row>
    <row r="40" spans="1:21" x14ac:dyDescent="0.3">
      <c r="A40">
        <v>110</v>
      </c>
      <c r="E40" s="1" t="s">
        <v>102</v>
      </c>
      <c r="F40" t="s">
        <v>77</v>
      </c>
      <c r="G40" t="s">
        <v>77</v>
      </c>
      <c r="H40" t="s">
        <v>77</v>
      </c>
      <c r="I40">
        <v>-9</v>
      </c>
      <c r="J40">
        <v>-9</v>
      </c>
      <c r="K40">
        <v>-9</v>
      </c>
      <c r="L40">
        <v>-9</v>
      </c>
      <c r="N40">
        <v>-9</v>
      </c>
      <c r="O40">
        <v>-9</v>
      </c>
    </row>
    <row r="41" spans="1:21" x14ac:dyDescent="0.3">
      <c r="A41">
        <v>111</v>
      </c>
      <c r="E41" s="1" t="s">
        <v>21</v>
      </c>
      <c r="F41" t="s">
        <v>77</v>
      </c>
      <c r="G41" t="s">
        <v>77</v>
      </c>
      <c r="H41" t="s">
        <v>77</v>
      </c>
      <c r="I41">
        <v>-9</v>
      </c>
      <c r="J41">
        <v>-9</v>
      </c>
      <c r="K41">
        <v>-9</v>
      </c>
      <c r="L41">
        <v>-9</v>
      </c>
      <c r="N41">
        <v>-9</v>
      </c>
      <c r="O41"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 t="s">
        <v>5</v>
      </c>
      <c r="B2" t="s">
        <v>6</v>
      </c>
    </row>
    <row r="4" spans="1:2" x14ac:dyDescent="0.3">
      <c r="A4" t="s">
        <v>7</v>
      </c>
    </row>
    <row r="5" spans="1:2" x14ac:dyDescent="0.3">
      <c r="A5" t="s">
        <v>3</v>
      </c>
      <c r="B5" t="s">
        <v>10</v>
      </c>
    </row>
    <row r="6" spans="1:2" x14ac:dyDescent="0.3">
      <c r="A6" t="s">
        <v>8</v>
      </c>
      <c r="B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B10" sqref="B10"/>
    </sheetView>
  </sheetViews>
  <sheetFormatPr defaultRowHeight="14.4" x14ac:dyDescent="0.3"/>
  <cols>
    <col min="1" max="1" width="27.33203125" customWidth="1"/>
    <col min="8" max="8" width="14.44140625" customWidth="1"/>
    <col min="12" max="12" width="12" customWidth="1"/>
  </cols>
  <sheetData>
    <row r="1" spans="1:9" x14ac:dyDescent="0.3">
      <c r="A1" t="s">
        <v>2</v>
      </c>
      <c r="B1" t="s">
        <v>1</v>
      </c>
      <c r="C1" t="s">
        <v>78</v>
      </c>
      <c r="D1" t="s">
        <v>12</v>
      </c>
      <c r="E1" t="s">
        <v>14</v>
      </c>
      <c r="F1" t="s">
        <v>13</v>
      </c>
      <c r="G1" t="s">
        <v>15</v>
      </c>
      <c r="H1" t="s">
        <v>82</v>
      </c>
    </row>
    <row r="2" spans="1:9" x14ac:dyDescent="0.3">
      <c r="A2" t="s">
        <v>0</v>
      </c>
      <c r="B2" t="s">
        <v>3</v>
      </c>
      <c r="C2" t="s">
        <v>79</v>
      </c>
      <c r="D2">
        <v>2.1</v>
      </c>
      <c r="E2">
        <v>0.59</v>
      </c>
      <c r="F2">
        <v>4.91</v>
      </c>
      <c r="G2">
        <v>0.28000000000000003</v>
      </c>
      <c r="I2" s="2"/>
    </row>
    <row r="3" spans="1:9" x14ac:dyDescent="0.3">
      <c r="A3" t="s">
        <v>5</v>
      </c>
      <c r="B3" t="s">
        <v>3</v>
      </c>
      <c r="C3" t="s">
        <v>114</v>
      </c>
      <c r="D3">
        <v>0.92</v>
      </c>
      <c r="F3">
        <v>2.52</v>
      </c>
    </row>
    <row r="4" spans="1:9" x14ac:dyDescent="0.3">
      <c r="A4" t="s">
        <v>5</v>
      </c>
      <c r="B4" t="s">
        <v>0</v>
      </c>
      <c r="C4" t="s">
        <v>114</v>
      </c>
      <c r="D4">
        <v>0.13</v>
      </c>
      <c r="F4">
        <v>3.37</v>
      </c>
      <c r="H4" t="s">
        <v>120</v>
      </c>
    </row>
    <row r="5" spans="1:9" x14ac:dyDescent="0.3">
      <c r="A5" t="s">
        <v>5</v>
      </c>
      <c r="B5" t="s">
        <v>0</v>
      </c>
      <c r="C5" t="s">
        <v>118</v>
      </c>
      <c r="D5" s="2">
        <v>2.6700000000000001E-9</v>
      </c>
      <c r="F5">
        <v>3.06</v>
      </c>
      <c r="H5" t="s">
        <v>121</v>
      </c>
    </row>
    <row r="8" spans="1:9" x14ac:dyDescent="0.3">
      <c r="A8" t="s">
        <v>117</v>
      </c>
    </row>
    <row r="9" spans="1:9" x14ac:dyDescent="0.3">
      <c r="A9" t="s">
        <v>0</v>
      </c>
      <c r="B9">
        <v>15</v>
      </c>
    </row>
    <row r="10" spans="1:9" x14ac:dyDescent="0.3">
      <c r="A10" t="s">
        <v>113</v>
      </c>
      <c r="B10">
        <f>(B9-D2)/F2</f>
        <v>2.6272912423625256</v>
      </c>
    </row>
    <row r="11" spans="1:9" x14ac:dyDescent="0.3">
      <c r="A11" t="s">
        <v>112</v>
      </c>
      <c r="B11">
        <f>(D3*B10)^F3</f>
        <v>9.2449812505000342</v>
      </c>
    </row>
    <row r="12" spans="1:9" x14ac:dyDescent="0.3">
      <c r="A12" t="s">
        <v>119</v>
      </c>
      <c r="B12" s="2">
        <f>D5*(B9*10)^F5</f>
        <v>1.2171679665751459E-2</v>
      </c>
      <c r="C12" t="s">
        <v>115</v>
      </c>
      <c r="D12" s="3">
        <f>B12*1000</f>
        <v>12.171679665751459</v>
      </c>
      <c r="E12" t="s">
        <v>116</v>
      </c>
      <c r="F12" s="2"/>
    </row>
    <row r="13" spans="1:9" x14ac:dyDescent="0.3">
      <c r="A13" t="s">
        <v>122</v>
      </c>
      <c r="B13">
        <f>(D4*B9)^F4</f>
        <v>9.4932876487160218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ReadMe</vt:lpstr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Vinther</dc:creator>
  <cp:lastModifiedBy>Vanessa Trijoulet</cp:lastModifiedBy>
  <dcterms:created xsi:type="dcterms:W3CDTF">2023-05-15T08:15:21Z</dcterms:created>
  <dcterms:modified xsi:type="dcterms:W3CDTF">2023-10-11T15:40:50Z</dcterms:modified>
</cp:coreProperties>
</file>