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Delta="1E-4" fullPrecision="0" concurrentCalc="0"/>
</workbook>
</file>

<file path=xl/calcChain.xml><?xml version="1.0" encoding="utf-8"?>
<calcChain xmlns="http://schemas.openxmlformats.org/spreadsheetml/2006/main">
  <c r="B43" i="4"/>
  <c r="L6"/>
  <c r="L7"/>
  <c r="F8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I52"/>
  <c r="M6"/>
  <c r="J52"/>
  <c r="N6"/>
  <c r="K52"/>
  <c r="O6"/>
  <c r="L52"/>
  <c r="M52"/>
  <c r="I53"/>
  <c r="M7"/>
  <c r="J53"/>
  <c r="N7"/>
  <c r="K53"/>
  <c r="O7"/>
  <c r="L53"/>
  <c r="M53"/>
  <c r="I54"/>
  <c r="M8"/>
  <c r="J54"/>
  <c r="N8"/>
  <c r="K54"/>
  <c r="O8"/>
  <c r="L54"/>
  <c r="M54"/>
  <c r="I55"/>
  <c r="M9"/>
  <c r="J55"/>
  <c r="N9"/>
  <c r="K55"/>
  <c r="O9"/>
  <c r="L55"/>
  <c r="M55"/>
  <c r="I56"/>
  <c r="M10"/>
  <c r="J56"/>
  <c r="N10"/>
  <c r="K56"/>
  <c r="O10"/>
  <c r="L56"/>
  <c r="M56"/>
  <c r="I57"/>
  <c r="M11"/>
  <c r="J57"/>
  <c r="N11"/>
  <c r="K57"/>
  <c r="O11"/>
  <c r="L57"/>
  <c r="M57"/>
  <c r="I58"/>
  <c r="M12"/>
  <c r="J58"/>
  <c r="N12"/>
  <c r="K58"/>
  <c r="O12"/>
  <c r="L58"/>
  <c r="M58"/>
  <c r="I59"/>
  <c r="M13"/>
  <c r="J59"/>
  <c r="N13"/>
  <c r="K59"/>
  <c r="O13"/>
  <c r="L59"/>
  <c r="M59"/>
  <c r="I60"/>
  <c r="M14"/>
  <c r="J60"/>
  <c r="N14"/>
  <c r="K60"/>
  <c r="O14"/>
  <c r="L60"/>
  <c r="M60"/>
  <c r="I61"/>
  <c r="M15"/>
  <c r="J61"/>
  <c r="N15"/>
  <c r="K61"/>
  <c r="O15"/>
  <c r="L61"/>
  <c r="M61"/>
  <c r="I62"/>
  <c r="M16"/>
  <c r="J62"/>
  <c r="N16"/>
  <c r="K62"/>
  <c r="O16"/>
  <c r="L62"/>
  <c r="M62"/>
  <c r="I63"/>
  <c r="M17"/>
  <c r="J63"/>
  <c r="N17"/>
  <c r="K63"/>
  <c r="O17"/>
  <c r="L63"/>
  <c r="M63"/>
  <c r="I64"/>
  <c r="M18"/>
  <c r="J64"/>
  <c r="N18"/>
  <c r="K64"/>
  <c r="O18"/>
  <c r="L64"/>
  <c r="M64"/>
  <c r="I65"/>
  <c r="M19"/>
  <c r="J65"/>
  <c r="N19"/>
  <c r="K65"/>
  <c r="O19"/>
  <c r="L65"/>
  <c r="M65"/>
  <c r="I66"/>
  <c r="M20"/>
  <c r="J66"/>
  <c r="N20"/>
  <c r="K66"/>
  <c r="O20"/>
  <c r="L66"/>
  <c r="M66"/>
  <c r="I67"/>
  <c r="M21"/>
  <c r="J67"/>
  <c r="N21"/>
  <c r="K67"/>
  <c r="O21"/>
  <c r="L67"/>
  <c r="M67"/>
  <c r="I68"/>
  <c r="M22"/>
  <c r="J68"/>
  <c r="N22"/>
  <c r="K68"/>
  <c r="O22"/>
  <c r="L68"/>
  <c r="M68"/>
  <c r="I69"/>
  <c r="M23"/>
  <c r="J69"/>
  <c r="N23"/>
  <c r="K69"/>
  <c r="O23"/>
  <c r="L69"/>
  <c r="M69"/>
  <c r="I70"/>
  <c r="M24"/>
  <c r="J70"/>
  <c r="N24"/>
  <c r="K70"/>
  <c r="O24"/>
  <c r="L70"/>
  <c r="M70"/>
  <c r="I71"/>
  <c r="M25"/>
  <c r="J71"/>
  <c r="N25"/>
  <c r="K71"/>
  <c r="O25"/>
  <c r="L71"/>
  <c r="M71"/>
  <c r="I72"/>
  <c r="M26"/>
  <c r="J72"/>
  <c r="N26"/>
  <c r="K72"/>
  <c r="O26"/>
  <c r="L72"/>
  <c r="M72"/>
  <c r="I73"/>
  <c r="M27"/>
  <c r="J73"/>
  <c r="N27"/>
  <c r="K73"/>
  <c r="O27"/>
  <c r="L73"/>
  <c r="M73"/>
  <c r="I74"/>
  <c r="M28"/>
  <c r="J74"/>
  <c r="N28"/>
  <c r="K74"/>
  <c r="O28"/>
  <c r="L74"/>
  <c r="M74"/>
  <c r="I75"/>
  <c r="M29"/>
  <c r="J75"/>
  <c r="N29"/>
  <c r="K75"/>
  <c r="O29"/>
  <c r="L75"/>
  <c r="M75"/>
  <c r="I76"/>
  <c r="M30"/>
  <c r="J76"/>
  <c r="N30"/>
  <c r="K76"/>
  <c r="O30"/>
  <c r="L76"/>
  <c r="M76"/>
  <c r="I77"/>
  <c r="M31"/>
  <c r="J77"/>
  <c r="N31"/>
  <c r="K77"/>
  <c r="O31"/>
  <c r="L77"/>
  <c r="M77"/>
  <c r="I78"/>
  <c r="M32"/>
  <c r="J78"/>
  <c r="N32"/>
  <c r="K78"/>
  <c r="O32"/>
  <c r="L78"/>
  <c r="M78"/>
  <c r="I79"/>
  <c r="M33"/>
  <c r="J79"/>
  <c r="N33"/>
  <c r="K79"/>
  <c r="O33"/>
  <c r="L79"/>
  <c r="M79"/>
  <c r="I80"/>
  <c r="M34"/>
  <c r="J80"/>
  <c r="N34"/>
  <c r="K80"/>
  <c r="O34"/>
  <c r="L80"/>
  <c r="M80"/>
  <c r="I81"/>
  <c r="M35"/>
  <c r="J81"/>
  <c r="N35"/>
  <c r="K81"/>
  <c r="O35"/>
  <c r="L81"/>
  <c r="M81"/>
  <c r="I82"/>
  <c r="M36"/>
  <c r="J82"/>
  <c r="N36"/>
  <c r="K82"/>
  <c r="O36"/>
  <c r="L82"/>
  <c r="M82"/>
  <c r="I83"/>
  <c r="M37"/>
  <c r="J83"/>
  <c r="N37"/>
  <c r="K83"/>
  <c r="O37"/>
  <c r="L83"/>
  <c r="M83"/>
  <c r="I84"/>
  <c r="M38"/>
  <c r="J84"/>
  <c r="N38"/>
  <c r="K84"/>
  <c r="O38"/>
  <c r="L84"/>
  <c r="M84"/>
  <c r="I85"/>
  <c r="M39"/>
  <c r="J85"/>
  <c r="N39"/>
  <c r="K85"/>
  <c r="O39"/>
  <c r="L85"/>
  <c r="M85"/>
  <c r="I86"/>
  <c r="M40"/>
  <c r="J86"/>
  <c r="N40"/>
  <c r="K86"/>
  <c r="O40"/>
  <c r="L86"/>
  <c r="M86"/>
  <c r="I87"/>
  <c r="M41"/>
  <c r="J87"/>
  <c r="N41"/>
  <c r="K87"/>
  <c r="O41"/>
  <c r="L87"/>
  <c r="M87"/>
  <c r="I88"/>
  <c r="M42"/>
  <c r="J88"/>
  <c r="N42"/>
  <c r="K88"/>
  <c r="O42"/>
  <c r="L88"/>
  <c r="M88"/>
  <c r="M89"/>
  <c r="I89"/>
  <c r="I90"/>
  <c r="J89"/>
  <c r="K89"/>
  <c r="L89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H52"/>
  <c r="H53"/>
  <c r="H54"/>
  <c r="H55"/>
  <c r="H56"/>
  <c r="F7"/>
  <c r="F9"/>
  <c r="F10"/>
  <c r="F43"/>
  <c r="E43"/>
  <c r="C43"/>
  <c r="D43"/>
  <c r="F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M43"/>
  <c r="N43"/>
  <c r="O43"/>
  <c r="I43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B102"/>
  <c r="D102"/>
  <c r="E102"/>
  <c r="B103"/>
  <c r="J90"/>
  <c r="D103"/>
  <c r="E103"/>
  <c r="B104"/>
  <c r="K90"/>
  <c r="D104"/>
  <c r="E104"/>
  <c r="B105"/>
  <c r="L90"/>
  <c r="D105"/>
  <c r="E105"/>
  <c r="E106"/>
  <c r="F106"/>
  <c r="F105"/>
  <c r="F104"/>
  <c r="F103"/>
  <c r="F102"/>
  <c r="H60"/>
  <c r="H62"/>
  <c r="H64"/>
  <c r="H68"/>
  <c r="H72"/>
  <c r="H76"/>
  <c r="H80"/>
  <c r="H57"/>
  <c r="H58"/>
  <c r="H59"/>
  <c r="H61"/>
  <c r="H63"/>
  <c r="H65"/>
  <c r="H66"/>
  <c r="H67"/>
  <c r="H69"/>
  <c r="H70"/>
  <c r="H71"/>
  <c r="H73"/>
  <c r="H74"/>
  <c r="H75"/>
  <c r="H77"/>
  <c r="H78"/>
  <c r="H79"/>
  <c r="H81"/>
  <c r="H82"/>
  <c r="H83"/>
  <c r="H84"/>
  <c r="H85"/>
  <c r="H86"/>
  <c r="H87"/>
  <c r="H88"/>
  <c r="B107"/>
  <c r="E90"/>
  <c r="C105"/>
  <c r="C102"/>
  <c r="C90"/>
  <c r="C103"/>
  <c r="D90"/>
  <c r="C104"/>
  <c r="M90"/>
  <c r="D106"/>
  <c r="B106"/>
  <c r="F90"/>
  <c r="C106"/>
  <c r="B108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<sst xmlns="http://schemas.openxmlformats.org/spreadsheetml/2006/main" count="40" uniqueCount="22">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</sst>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9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8"/>
  <sheetViews>
    <sheetView tabSelected="1" zoomScale="80" zoomScaleNormal="80" workbookViewId="0">
      <selection activeCell="M2" sqref="M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3" t="s">
        <v>20</v>
      </c>
      <c r="B1" s="43"/>
      <c r="C1" s="43"/>
      <c r="D1" s="43"/>
      <c r="E1" s="43"/>
      <c r="F1" s="43"/>
      <c r="G1" s="1"/>
      <c r="H1" s="44" t="s">
        <v>0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>
        <v>675473.48237994697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5" t="s">
        <v>3</v>
      </c>
      <c r="C4" s="45"/>
      <c r="D4" s="45"/>
      <c r="E4" s="45"/>
      <c r="F4" s="45"/>
      <c r="G4" s="1"/>
      <c r="H4" s="5" t="s">
        <v>2</v>
      </c>
      <c r="J4" s="1"/>
      <c r="K4" s="5" t="s">
        <v>2</v>
      </c>
      <c r="L4" s="44" t="s">
        <v>4</v>
      </c>
      <c r="M4" s="44"/>
      <c r="N4" s="44"/>
      <c r="O4" s="44"/>
      <c r="P4" s="44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4">
        <v>1.25</v>
      </c>
      <c r="B6" s="41"/>
      <c r="C6" s="41"/>
      <c r="D6" s="41"/>
      <c r="E6" s="41"/>
      <c r="F6" s="13">
        <f>SUM(B6:E6)</f>
        <v>0</v>
      </c>
      <c r="G6" s="1"/>
      <c r="H6" s="14">
        <v>1.25</v>
      </c>
      <c r="I6" s="11">
        <v>0</v>
      </c>
      <c r="J6" s="1"/>
      <c r="K6" s="14">
        <v>1.25</v>
      </c>
      <c r="L6" s="15">
        <f t="shared" ref="L6:L10" si="0">IF($F6&gt;0,($I6/1000)*(B6/$F6),0)</f>
        <v>0</v>
      </c>
      <c r="M6" s="15">
        <f t="shared" ref="M6:M10" si="1">IF($F6&gt;0,($I6/1000)*(C6/$F6),0)</f>
        <v>0</v>
      </c>
      <c r="N6" s="15">
        <f t="shared" ref="N6:N10" si="2">IF($F6&gt;0,($I6/1000)*(D6/$F6),0)</f>
        <v>0</v>
      </c>
      <c r="O6" s="15">
        <f t="shared" ref="O6:O10" si="3">IF($F6&gt;0,($I6/1000)*(E6/$F6),0)</f>
        <v>0</v>
      </c>
      <c r="P6" s="16">
        <f>SUM(L6:O6)</f>
        <v>0</v>
      </c>
      <c r="Q6" s="3"/>
      <c r="R6" s="3"/>
    </row>
    <row r="7" spans="1:18">
      <c r="A7" s="10">
        <v>1.75</v>
      </c>
      <c r="B7" s="41"/>
      <c r="C7" s="41"/>
      <c r="D7" s="41"/>
      <c r="E7" s="41"/>
      <c r="F7" s="13">
        <f t="shared" ref="F7:F10" si="4">SUM(B7:E7)</f>
        <v>0</v>
      </c>
      <c r="G7" s="1"/>
      <c r="H7" s="14">
        <v>1.75</v>
      </c>
      <c r="I7" s="11">
        <v>0</v>
      </c>
      <c r="J7" s="1"/>
      <c r="K7" s="14">
        <v>1.75</v>
      </c>
      <c r="L7" s="15">
        <f t="shared" si="0"/>
        <v>0</v>
      </c>
      <c r="M7" s="15">
        <f t="shared" si="1"/>
        <v>0</v>
      </c>
      <c r="N7" s="15">
        <f t="shared" si="2"/>
        <v>0</v>
      </c>
      <c r="O7" s="15">
        <f t="shared" si="3"/>
        <v>0</v>
      </c>
      <c r="P7" s="16">
        <f t="shared" ref="P7:P10" si="5">SUM(L7:O7)</f>
        <v>0</v>
      </c>
      <c r="Q7" s="3"/>
      <c r="R7" s="3"/>
    </row>
    <row r="8" spans="1:18">
      <c r="A8" s="14">
        <v>2.25</v>
      </c>
      <c r="B8" s="42">
        <v>1</v>
      </c>
      <c r="C8" s="41"/>
      <c r="D8" s="41"/>
      <c r="E8" s="41"/>
      <c r="F8" s="13">
        <f t="shared" si="4"/>
        <v>1</v>
      </c>
      <c r="G8" s="1"/>
      <c r="H8" s="14">
        <v>2.25</v>
      </c>
      <c r="I8" s="11">
        <v>1118.25954772513</v>
      </c>
      <c r="J8" s="1"/>
      <c r="K8" s="14">
        <v>2.25</v>
      </c>
      <c r="L8" s="15">
        <f t="shared" si="0"/>
        <v>1.11825954772513</v>
      </c>
      <c r="M8" s="15">
        <f t="shared" si="1"/>
        <v>0</v>
      </c>
      <c r="N8" s="15">
        <f t="shared" si="2"/>
        <v>0</v>
      </c>
      <c r="O8" s="15">
        <f t="shared" si="3"/>
        <v>0</v>
      </c>
      <c r="P8" s="16">
        <f t="shared" si="5"/>
        <v>1.11825954772513</v>
      </c>
      <c r="Q8" s="3"/>
      <c r="R8" s="3"/>
    </row>
    <row r="9" spans="1:18">
      <c r="A9" s="10">
        <v>2.75</v>
      </c>
      <c r="B9" s="41"/>
      <c r="C9" s="41"/>
      <c r="D9" s="41"/>
      <c r="E9" s="41"/>
      <c r="F9" s="13">
        <f t="shared" si="4"/>
        <v>0</v>
      </c>
      <c r="G9" s="1"/>
      <c r="H9" s="14">
        <v>2.75</v>
      </c>
      <c r="I9" s="11">
        <v>0</v>
      </c>
      <c r="J9" s="1"/>
      <c r="K9" s="14">
        <v>2.75</v>
      </c>
      <c r="L9" s="15">
        <f t="shared" si="0"/>
        <v>0</v>
      </c>
      <c r="M9" s="15">
        <f t="shared" si="1"/>
        <v>0</v>
      </c>
      <c r="N9" s="15">
        <f t="shared" si="2"/>
        <v>0</v>
      </c>
      <c r="O9" s="15">
        <f t="shared" si="3"/>
        <v>0</v>
      </c>
      <c r="P9" s="16">
        <f t="shared" si="5"/>
        <v>0</v>
      </c>
      <c r="Q9" s="3"/>
      <c r="R9" s="3"/>
    </row>
    <row r="10" spans="1:18">
      <c r="A10" s="14">
        <v>3.25</v>
      </c>
      <c r="B10" s="41"/>
      <c r="C10" s="41"/>
      <c r="D10" s="41"/>
      <c r="E10" s="41"/>
      <c r="F10" s="13">
        <f t="shared" si="4"/>
        <v>0</v>
      </c>
      <c r="G10" s="1"/>
      <c r="H10" s="14">
        <v>3.25</v>
      </c>
      <c r="I10" s="11">
        <v>0</v>
      </c>
      <c r="J10" s="1"/>
      <c r="K10" s="14">
        <v>3.25</v>
      </c>
      <c r="L10" s="15">
        <f t="shared" si="0"/>
        <v>0</v>
      </c>
      <c r="M10" s="15">
        <f t="shared" si="1"/>
        <v>0</v>
      </c>
      <c r="N10" s="15">
        <f t="shared" si="2"/>
        <v>0</v>
      </c>
      <c r="O10" s="15">
        <f t="shared" si="3"/>
        <v>0</v>
      </c>
      <c r="P10" s="16">
        <f t="shared" si="5"/>
        <v>0</v>
      </c>
      <c r="Q10" s="3"/>
      <c r="R10" s="3"/>
    </row>
    <row r="11" spans="1:18">
      <c r="A11" s="10">
        <v>3.75</v>
      </c>
      <c r="B11" s="11"/>
      <c r="C11" s="11"/>
      <c r="D11" s="11"/>
      <c r="E11" s="38"/>
      <c r="F11" s="13">
        <f t="shared" ref="F11:F42" si="6">SUM(B11:E11)</f>
        <v>0</v>
      </c>
      <c r="G11" s="1"/>
      <c r="H11" s="14">
        <v>3.75</v>
      </c>
      <c r="I11" s="12">
        <v>0</v>
      </c>
      <c r="J11" s="1"/>
      <c r="K11" s="14">
        <v>3.75</v>
      </c>
      <c r="L11" s="15">
        <f t="shared" ref="L11:L42" si="7">IF($F11&gt;0,($I11/1000)*(B11/$F11),0)</f>
        <v>0</v>
      </c>
      <c r="M11" s="15">
        <f t="shared" ref="M11:M42" si="8">IF($F11&gt;0,($I11/1000)*(C11/$F11),0)</f>
        <v>0</v>
      </c>
      <c r="N11" s="15">
        <f t="shared" ref="N11:N42" si="9">IF($F11&gt;0,($I11/1000)*(D11/$F11),0)</f>
        <v>0</v>
      </c>
      <c r="O11" s="15">
        <f t="shared" ref="O11:O42" si="10">IF($F11&gt;0,($I11/1000)*(E11/$F11),0)</f>
        <v>0</v>
      </c>
      <c r="P11" s="16">
        <f t="shared" ref="P11:P42" si="11">SUM(L11:O11)</f>
        <v>0</v>
      </c>
      <c r="Q11" s="3"/>
      <c r="R11" s="3"/>
    </row>
    <row r="12" spans="1:18">
      <c r="A12" s="14">
        <v>4.25</v>
      </c>
      <c r="B12" s="11"/>
      <c r="C12" s="11"/>
      <c r="D12" s="11"/>
      <c r="E12" s="38"/>
      <c r="F12" s="13">
        <f t="shared" si="6"/>
        <v>0</v>
      </c>
      <c r="G12" s="1"/>
      <c r="H12" s="14">
        <v>4.25</v>
      </c>
      <c r="I12" s="12">
        <v>0</v>
      </c>
      <c r="J12" s="1"/>
      <c r="K12" s="14">
        <v>4.25</v>
      </c>
      <c r="L12" s="15">
        <f t="shared" si="7"/>
        <v>0</v>
      </c>
      <c r="M12" s="15">
        <f t="shared" si="8"/>
        <v>0</v>
      </c>
      <c r="N12" s="15">
        <f t="shared" si="9"/>
        <v>0</v>
      </c>
      <c r="O12" s="15">
        <f t="shared" si="10"/>
        <v>0</v>
      </c>
      <c r="P12" s="16">
        <f t="shared" si="11"/>
        <v>0</v>
      </c>
      <c r="Q12" s="3"/>
      <c r="R12" s="3"/>
    </row>
    <row r="13" spans="1:18">
      <c r="A13" s="10">
        <v>4.75</v>
      </c>
      <c r="B13" s="11"/>
      <c r="C13" s="11"/>
      <c r="D13" s="11"/>
      <c r="E13" s="38"/>
      <c r="F13" s="13">
        <f t="shared" si="6"/>
        <v>0</v>
      </c>
      <c r="G13" s="1"/>
      <c r="H13" s="14">
        <v>4.75</v>
      </c>
      <c r="I13" s="12">
        <v>0</v>
      </c>
      <c r="J13" s="1"/>
      <c r="K13" s="14">
        <v>4.75</v>
      </c>
      <c r="L13" s="15">
        <f t="shared" si="7"/>
        <v>0</v>
      </c>
      <c r="M13" s="15">
        <f t="shared" si="8"/>
        <v>0</v>
      </c>
      <c r="N13" s="15">
        <f t="shared" si="9"/>
        <v>0</v>
      </c>
      <c r="O13" s="15">
        <f t="shared" si="10"/>
        <v>0</v>
      </c>
      <c r="P13" s="16">
        <f t="shared" si="11"/>
        <v>0</v>
      </c>
      <c r="Q13" s="3"/>
      <c r="R13" s="3"/>
    </row>
    <row r="14" spans="1:18">
      <c r="A14" s="14">
        <v>5.25</v>
      </c>
      <c r="B14" s="11"/>
      <c r="C14" s="11"/>
      <c r="D14" s="11"/>
      <c r="E14" s="39"/>
      <c r="F14" s="13">
        <f t="shared" si="6"/>
        <v>0</v>
      </c>
      <c r="G14" s="17"/>
      <c r="H14" s="14">
        <v>5.25</v>
      </c>
      <c r="I14" s="12">
        <v>0</v>
      </c>
      <c r="J14" s="1"/>
      <c r="K14" s="14">
        <v>5.25</v>
      </c>
      <c r="L14" s="15">
        <f t="shared" si="7"/>
        <v>0</v>
      </c>
      <c r="M14" s="15">
        <f t="shared" si="8"/>
        <v>0</v>
      </c>
      <c r="N14" s="15">
        <f t="shared" si="9"/>
        <v>0</v>
      </c>
      <c r="O14" s="15">
        <f t="shared" si="10"/>
        <v>0</v>
      </c>
      <c r="P14" s="16">
        <f t="shared" si="11"/>
        <v>0</v>
      </c>
      <c r="Q14" s="3"/>
      <c r="R14" s="3"/>
    </row>
    <row r="15" spans="1:18">
      <c r="A15" s="10">
        <v>5.75</v>
      </c>
      <c r="C15" s="11"/>
      <c r="D15" s="11"/>
      <c r="E15" s="38"/>
      <c r="F15" s="13">
        <f t="shared" si="6"/>
        <v>0</v>
      </c>
      <c r="G15" s="1"/>
      <c r="H15" s="14">
        <v>5.75</v>
      </c>
      <c r="I15" s="12">
        <v>0</v>
      </c>
      <c r="J15" s="1"/>
      <c r="K15" s="14">
        <v>5.75</v>
      </c>
      <c r="L15" s="15">
        <f t="shared" si="7"/>
        <v>0</v>
      </c>
      <c r="M15" s="15">
        <f t="shared" si="8"/>
        <v>0</v>
      </c>
      <c r="N15" s="15">
        <f t="shared" si="9"/>
        <v>0</v>
      </c>
      <c r="O15" s="15">
        <f t="shared" si="10"/>
        <v>0</v>
      </c>
      <c r="P15" s="16">
        <f t="shared" si="11"/>
        <v>0</v>
      </c>
      <c r="Q15" s="3"/>
      <c r="R15" s="3"/>
    </row>
    <row r="16" spans="1:18">
      <c r="A16" s="14">
        <v>6.25</v>
      </c>
      <c r="B16">
        <v>1</v>
      </c>
      <c r="C16" s="11"/>
      <c r="D16" s="11"/>
      <c r="E16" s="38"/>
      <c r="F16" s="13">
        <f t="shared" si="6"/>
        <v>1</v>
      </c>
      <c r="G16" s="1"/>
      <c r="H16" s="14">
        <v>6.25</v>
      </c>
      <c r="I16" s="12">
        <v>2237</v>
      </c>
      <c r="J16" s="1"/>
      <c r="K16" s="14">
        <v>6.25</v>
      </c>
      <c r="L16" s="15">
        <f t="shared" si="7"/>
        <v>2.2370000000000001</v>
      </c>
      <c r="M16" s="15">
        <f t="shared" si="8"/>
        <v>0</v>
      </c>
      <c r="N16" s="15">
        <f t="shared" si="9"/>
        <v>0</v>
      </c>
      <c r="O16" s="15">
        <f t="shared" si="10"/>
        <v>0</v>
      </c>
      <c r="P16" s="16">
        <f t="shared" si="11"/>
        <v>2.2370000000000001</v>
      </c>
      <c r="Q16" s="3"/>
      <c r="R16" s="3"/>
    </row>
    <row r="17" spans="1:18">
      <c r="A17" s="10">
        <v>6.75</v>
      </c>
      <c r="B17">
        <v>5</v>
      </c>
      <c r="D17" s="11"/>
      <c r="E17" s="40"/>
      <c r="F17" s="13">
        <f t="shared" si="6"/>
        <v>5</v>
      </c>
      <c r="G17" s="1"/>
      <c r="H17" s="14">
        <v>6.75</v>
      </c>
      <c r="I17" s="12">
        <v>0</v>
      </c>
      <c r="J17" s="1"/>
      <c r="K17" s="14">
        <v>6.75</v>
      </c>
      <c r="L17" s="15">
        <f t="shared" si="7"/>
        <v>0</v>
      </c>
      <c r="M17" s="15">
        <f t="shared" si="8"/>
        <v>0</v>
      </c>
      <c r="N17" s="15">
        <f t="shared" si="9"/>
        <v>0</v>
      </c>
      <c r="O17" s="15">
        <f t="shared" si="10"/>
        <v>0</v>
      </c>
      <c r="P17" s="16">
        <f t="shared" si="11"/>
        <v>0</v>
      </c>
      <c r="Q17" s="3"/>
      <c r="R17" s="3"/>
    </row>
    <row r="18" spans="1:18">
      <c r="A18" s="14">
        <v>7.25</v>
      </c>
      <c r="B18">
        <v>5</v>
      </c>
      <c r="D18" s="11"/>
      <c r="E18" s="35"/>
      <c r="F18" s="13">
        <f t="shared" si="6"/>
        <v>5</v>
      </c>
      <c r="G18" s="1"/>
      <c r="H18" s="14">
        <v>7.25</v>
      </c>
      <c r="I18" s="12">
        <v>156411</v>
      </c>
      <c r="J18" s="1"/>
      <c r="K18" s="14">
        <v>7.25</v>
      </c>
      <c r="L18" s="15">
        <f t="shared" si="7"/>
        <v>156.411</v>
      </c>
      <c r="M18" s="15">
        <f t="shared" si="8"/>
        <v>0</v>
      </c>
      <c r="N18" s="15">
        <f t="shared" si="9"/>
        <v>0</v>
      </c>
      <c r="O18" s="15">
        <f t="shared" si="10"/>
        <v>0</v>
      </c>
      <c r="P18" s="16">
        <f t="shared" si="11"/>
        <v>156.411</v>
      </c>
      <c r="Q18" s="3"/>
      <c r="R18" s="3"/>
    </row>
    <row r="19" spans="1:18">
      <c r="A19" s="10">
        <v>7.75</v>
      </c>
      <c r="B19">
        <v>5</v>
      </c>
      <c r="D19" s="36"/>
      <c r="E19" s="35"/>
      <c r="F19" s="13">
        <f t="shared" si="6"/>
        <v>5</v>
      </c>
      <c r="G19" s="1"/>
      <c r="H19" s="14">
        <v>7.75</v>
      </c>
      <c r="I19" s="12">
        <v>0</v>
      </c>
      <c r="J19" s="1"/>
      <c r="K19" s="14">
        <v>7.75</v>
      </c>
      <c r="L19" s="15">
        <f t="shared" si="7"/>
        <v>0</v>
      </c>
      <c r="M19" s="15">
        <f t="shared" si="8"/>
        <v>0</v>
      </c>
      <c r="N19" s="15">
        <f t="shared" si="9"/>
        <v>0</v>
      </c>
      <c r="O19" s="15">
        <f t="shared" si="10"/>
        <v>0</v>
      </c>
      <c r="P19" s="16">
        <f t="shared" si="11"/>
        <v>0</v>
      </c>
      <c r="Q19" s="3"/>
      <c r="R19" s="3"/>
    </row>
    <row r="20" spans="1:18">
      <c r="A20" s="14">
        <v>8.25</v>
      </c>
      <c r="B20">
        <v>10</v>
      </c>
      <c r="D20" s="12"/>
      <c r="E20" s="35"/>
      <c r="F20" s="13">
        <f t="shared" si="6"/>
        <v>10</v>
      </c>
      <c r="G20" s="1"/>
      <c r="H20" s="14">
        <v>8.25</v>
      </c>
      <c r="I20" s="12">
        <v>359405</v>
      </c>
      <c r="J20" s="1"/>
      <c r="K20" s="14">
        <v>8.25</v>
      </c>
      <c r="L20" s="15">
        <f t="shared" si="7"/>
        <v>359.40499999999997</v>
      </c>
      <c r="M20" s="15">
        <f t="shared" si="8"/>
        <v>0</v>
      </c>
      <c r="N20" s="15">
        <f t="shared" si="9"/>
        <v>0</v>
      </c>
      <c r="O20" s="15">
        <f t="shared" si="10"/>
        <v>0</v>
      </c>
      <c r="P20" s="16">
        <f t="shared" si="11"/>
        <v>359.40499999999997</v>
      </c>
      <c r="Q20" s="3"/>
      <c r="R20" s="3"/>
    </row>
    <row r="21" spans="1:18">
      <c r="A21" s="10">
        <v>8.75</v>
      </c>
      <c r="B21">
        <v>10</v>
      </c>
      <c r="D21" s="12"/>
      <c r="E21" s="35"/>
      <c r="F21" s="13">
        <f t="shared" si="6"/>
        <v>10</v>
      </c>
      <c r="G21" s="1"/>
      <c r="H21" s="14">
        <v>8.75</v>
      </c>
      <c r="I21" s="12">
        <v>0</v>
      </c>
      <c r="J21" s="1"/>
      <c r="K21" s="14">
        <v>8.75</v>
      </c>
      <c r="L21" s="15">
        <f t="shared" si="7"/>
        <v>0</v>
      </c>
      <c r="M21" s="15">
        <f t="shared" si="8"/>
        <v>0</v>
      </c>
      <c r="N21" s="15">
        <f t="shared" si="9"/>
        <v>0</v>
      </c>
      <c r="O21" s="15">
        <f t="shared" si="10"/>
        <v>0</v>
      </c>
      <c r="P21" s="16">
        <f t="shared" si="11"/>
        <v>0</v>
      </c>
      <c r="Q21" s="3"/>
      <c r="R21" s="3"/>
    </row>
    <row r="22" spans="1:18">
      <c r="A22" s="14">
        <v>9.25</v>
      </c>
      <c r="B22">
        <v>12</v>
      </c>
      <c r="D22" s="12"/>
      <c r="E22" s="35"/>
      <c r="F22" s="13">
        <f t="shared" si="6"/>
        <v>12</v>
      </c>
      <c r="G22" s="1"/>
      <c r="H22" s="14">
        <v>9.25</v>
      </c>
      <c r="I22" s="12">
        <v>309269</v>
      </c>
      <c r="J22" s="1"/>
      <c r="K22" s="14">
        <v>9.25</v>
      </c>
      <c r="L22" s="15">
        <f t="shared" si="7"/>
        <v>309.26900000000001</v>
      </c>
      <c r="M22" s="15">
        <f t="shared" si="8"/>
        <v>0</v>
      </c>
      <c r="N22" s="15">
        <f t="shared" si="9"/>
        <v>0</v>
      </c>
      <c r="O22" s="15">
        <f t="shared" si="10"/>
        <v>0</v>
      </c>
      <c r="P22" s="16">
        <f t="shared" si="11"/>
        <v>309.26900000000001</v>
      </c>
      <c r="Q22" s="3"/>
      <c r="R22" s="3"/>
    </row>
    <row r="23" spans="1:18">
      <c r="A23" s="10">
        <v>9.75</v>
      </c>
      <c r="B23">
        <v>20</v>
      </c>
      <c r="D23" s="12"/>
      <c r="E23" s="35"/>
      <c r="F23" s="13">
        <f t="shared" si="6"/>
        <v>20</v>
      </c>
      <c r="G23" s="1"/>
      <c r="H23" s="14">
        <v>9.75</v>
      </c>
      <c r="I23" s="12">
        <v>0</v>
      </c>
      <c r="J23" s="1"/>
      <c r="K23" s="14">
        <v>9.75</v>
      </c>
      <c r="L23" s="15">
        <f t="shared" si="7"/>
        <v>0</v>
      </c>
      <c r="M23" s="15">
        <f t="shared" si="8"/>
        <v>0</v>
      </c>
      <c r="N23" s="15">
        <f t="shared" si="9"/>
        <v>0</v>
      </c>
      <c r="O23" s="15">
        <f t="shared" si="10"/>
        <v>0</v>
      </c>
      <c r="P23" s="16">
        <f t="shared" si="11"/>
        <v>0</v>
      </c>
      <c r="Q23" s="3"/>
      <c r="R23" s="3"/>
    </row>
    <row r="24" spans="1:18">
      <c r="A24" s="14">
        <v>10.25</v>
      </c>
      <c r="B24">
        <v>20</v>
      </c>
      <c r="D24" s="12"/>
      <c r="E24" s="35"/>
      <c r="F24" s="13">
        <f t="shared" si="6"/>
        <v>20</v>
      </c>
      <c r="G24" s="1"/>
      <c r="H24" s="14">
        <v>10.25</v>
      </c>
      <c r="I24" s="12">
        <v>174980</v>
      </c>
      <c r="J24" s="1"/>
      <c r="K24" s="14">
        <v>10.25</v>
      </c>
      <c r="L24" s="15">
        <f t="shared" si="7"/>
        <v>174.98</v>
      </c>
      <c r="M24" s="15">
        <f t="shared" si="8"/>
        <v>0</v>
      </c>
      <c r="N24" s="15">
        <f t="shared" si="9"/>
        <v>0</v>
      </c>
      <c r="O24" s="15">
        <f t="shared" si="10"/>
        <v>0</v>
      </c>
      <c r="P24" s="16">
        <f t="shared" si="11"/>
        <v>174.98</v>
      </c>
      <c r="Q24" s="3"/>
      <c r="R24" s="3"/>
    </row>
    <row r="25" spans="1:18">
      <c r="A25" s="10">
        <v>10.75</v>
      </c>
      <c r="B25">
        <v>19</v>
      </c>
      <c r="C25">
        <v>1</v>
      </c>
      <c r="D25" s="12"/>
      <c r="E25" s="35"/>
      <c r="F25" s="13">
        <f t="shared" si="6"/>
        <v>20</v>
      </c>
      <c r="G25" s="1"/>
      <c r="H25" s="14">
        <v>10.75</v>
      </c>
      <c r="I25" s="12">
        <v>0</v>
      </c>
      <c r="J25" s="1"/>
      <c r="K25" s="14">
        <v>10.75</v>
      </c>
      <c r="L25" s="15">
        <f t="shared" si="7"/>
        <v>0</v>
      </c>
      <c r="M25" s="15">
        <f t="shared" si="8"/>
        <v>0</v>
      </c>
      <c r="N25" s="15">
        <f t="shared" si="9"/>
        <v>0</v>
      </c>
      <c r="O25" s="15">
        <f t="shared" si="10"/>
        <v>0</v>
      </c>
      <c r="P25" s="16">
        <f t="shared" si="11"/>
        <v>0</v>
      </c>
      <c r="Q25" s="3"/>
      <c r="R25" s="3"/>
    </row>
    <row r="26" spans="1:18">
      <c r="A26" s="14">
        <v>11.25</v>
      </c>
      <c r="B26">
        <v>20</v>
      </c>
      <c r="C26">
        <v>2</v>
      </c>
      <c r="D26" s="12"/>
      <c r="E26" s="35"/>
      <c r="F26" s="13">
        <f t="shared" si="6"/>
        <v>22</v>
      </c>
      <c r="G26" s="1"/>
      <c r="H26" s="14">
        <v>11.25</v>
      </c>
      <c r="I26" s="12">
        <v>3573128</v>
      </c>
      <c r="J26" s="1"/>
      <c r="K26" s="14">
        <v>11.25</v>
      </c>
      <c r="L26" s="15">
        <f t="shared" si="7"/>
        <v>3248.2981818181802</v>
      </c>
      <c r="M26" s="15">
        <f t="shared" si="8"/>
        <v>324.82981818181798</v>
      </c>
      <c r="N26" s="15">
        <f t="shared" si="9"/>
        <v>0</v>
      </c>
      <c r="O26" s="15">
        <f t="shared" si="10"/>
        <v>0</v>
      </c>
      <c r="P26" s="16">
        <f t="shared" si="11"/>
        <v>3573.1280000000002</v>
      </c>
      <c r="Q26" s="3"/>
      <c r="R26" s="3"/>
    </row>
    <row r="27" spans="1:18">
      <c r="A27" s="10">
        <v>11.75</v>
      </c>
      <c r="B27">
        <v>19</v>
      </c>
      <c r="C27">
        <v>6</v>
      </c>
      <c r="D27" s="12"/>
      <c r="E27" s="35"/>
      <c r="F27" s="13">
        <f t="shared" si="6"/>
        <v>25</v>
      </c>
      <c r="G27" s="4"/>
      <c r="H27" s="14">
        <v>11.75</v>
      </c>
      <c r="I27" s="12">
        <v>0</v>
      </c>
      <c r="J27" s="1"/>
      <c r="K27" s="14">
        <v>11.75</v>
      </c>
      <c r="L27" s="15">
        <f t="shared" si="7"/>
        <v>0</v>
      </c>
      <c r="M27" s="15">
        <f t="shared" si="8"/>
        <v>0</v>
      </c>
      <c r="N27" s="15">
        <f t="shared" si="9"/>
        <v>0</v>
      </c>
      <c r="O27" s="15">
        <f t="shared" si="10"/>
        <v>0</v>
      </c>
      <c r="P27" s="16">
        <f t="shared" si="11"/>
        <v>0</v>
      </c>
      <c r="Q27" s="3"/>
      <c r="R27" s="3"/>
    </row>
    <row r="28" spans="1:18">
      <c r="A28" s="14">
        <v>12.25</v>
      </c>
      <c r="B28">
        <v>6</v>
      </c>
      <c r="C28">
        <v>19</v>
      </c>
      <c r="D28" s="12"/>
      <c r="E28" s="35"/>
      <c r="F28" s="13">
        <f t="shared" si="6"/>
        <v>25</v>
      </c>
      <c r="G28" s="4"/>
      <c r="H28" s="14">
        <v>12.25</v>
      </c>
      <c r="I28" s="12">
        <v>14789452</v>
      </c>
      <c r="J28" s="1"/>
      <c r="K28" s="14">
        <v>12.25</v>
      </c>
      <c r="L28" s="15">
        <f t="shared" si="7"/>
        <v>3549.46848</v>
      </c>
      <c r="M28" s="15">
        <f t="shared" si="8"/>
        <v>11239.98352</v>
      </c>
      <c r="N28" s="15">
        <f t="shared" si="9"/>
        <v>0</v>
      </c>
      <c r="O28" s="15">
        <f t="shared" si="10"/>
        <v>0</v>
      </c>
      <c r="P28" s="16">
        <f t="shared" si="11"/>
        <v>14789.451999999999</v>
      </c>
      <c r="Q28" s="3"/>
      <c r="R28" s="3"/>
    </row>
    <row r="29" spans="1:18">
      <c r="A29" s="10">
        <v>12.75</v>
      </c>
      <c r="C29">
        <v>25</v>
      </c>
      <c r="D29" s="12"/>
      <c r="E29" s="35"/>
      <c r="F29" s="13">
        <f t="shared" si="6"/>
        <v>25</v>
      </c>
      <c r="G29" s="4"/>
      <c r="H29" s="14">
        <v>12.75</v>
      </c>
      <c r="I29" s="12">
        <v>0</v>
      </c>
      <c r="J29" s="1"/>
      <c r="K29" s="14">
        <v>12.75</v>
      </c>
      <c r="L29" s="15">
        <f t="shared" si="7"/>
        <v>0</v>
      </c>
      <c r="M29" s="15">
        <f t="shared" si="8"/>
        <v>0</v>
      </c>
      <c r="N29" s="15">
        <f t="shared" si="9"/>
        <v>0</v>
      </c>
      <c r="O29" s="15">
        <f t="shared" si="10"/>
        <v>0</v>
      </c>
      <c r="P29" s="16">
        <f t="shared" si="11"/>
        <v>0</v>
      </c>
      <c r="Q29" s="3"/>
      <c r="R29" s="3"/>
    </row>
    <row r="30" spans="1:18">
      <c r="A30" s="14">
        <v>13.25</v>
      </c>
      <c r="B30" s="11"/>
      <c r="C30">
        <v>25</v>
      </c>
      <c r="D30" s="12"/>
      <c r="E30" s="35"/>
      <c r="F30" s="13">
        <f t="shared" si="6"/>
        <v>25</v>
      </c>
      <c r="G30" s="4"/>
      <c r="H30" s="14">
        <v>13.25</v>
      </c>
      <c r="I30" s="12">
        <v>11854273</v>
      </c>
      <c r="J30" s="1"/>
      <c r="K30" s="14">
        <v>13.25</v>
      </c>
      <c r="L30" s="15">
        <f t="shared" si="7"/>
        <v>0</v>
      </c>
      <c r="M30" s="15">
        <f t="shared" si="8"/>
        <v>11854.272999999999</v>
      </c>
      <c r="N30" s="15">
        <f t="shared" si="9"/>
        <v>0</v>
      </c>
      <c r="O30" s="15">
        <f t="shared" si="10"/>
        <v>0</v>
      </c>
      <c r="P30" s="16">
        <f t="shared" si="11"/>
        <v>11854.272999999999</v>
      </c>
      <c r="Q30" s="3"/>
      <c r="R30" s="3"/>
    </row>
    <row r="31" spans="1:18">
      <c r="A31" s="10">
        <v>13.75</v>
      </c>
      <c r="B31" s="11"/>
      <c r="C31">
        <v>25</v>
      </c>
      <c r="D31" s="12"/>
      <c r="E31" s="35"/>
      <c r="F31" s="13">
        <f t="shared" si="6"/>
        <v>25</v>
      </c>
      <c r="G31" s="4"/>
      <c r="H31" s="14">
        <v>13.75</v>
      </c>
      <c r="I31" s="12">
        <v>0</v>
      </c>
      <c r="J31" s="1"/>
      <c r="K31" s="14">
        <v>13.75</v>
      </c>
      <c r="L31" s="15">
        <f t="shared" si="7"/>
        <v>0</v>
      </c>
      <c r="M31" s="15">
        <f t="shared" si="8"/>
        <v>0</v>
      </c>
      <c r="N31" s="15">
        <f t="shared" si="9"/>
        <v>0</v>
      </c>
      <c r="O31" s="15">
        <f t="shared" si="10"/>
        <v>0</v>
      </c>
      <c r="P31" s="16">
        <f t="shared" si="11"/>
        <v>0</v>
      </c>
      <c r="Q31" s="3"/>
      <c r="R31" s="3"/>
    </row>
    <row r="32" spans="1:18">
      <c r="A32" s="14">
        <v>14.25</v>
      </c>
      <c r="B32" s="11"/>
      <c r="C32">
        <v>22</v>
      </c>
      <c r="D32" s="12"/>
      <c r="E32" s="35"/>
      <c r="F32" s="13">
        <f t="shared" si="6"/>
        <v>22</v>
      </c>
      <c r="G32" s="4"/>
      <c r="H32" s="14">
        <v>14.25</v>
      </c>
      <c r="I32" s="12">
        <v>9974725</v>
      </c>
      <c r="J32" s="1"/>
      <c r="K32" s="14">
        <v>14.25</v>
      </c>
      <c r="L32" s="15">
        <f t="shared" si="7"/>
        <v>0</v>
      </c>
      <c r="M32" s="15">
        <f t="shared" si="8"/>
        <v>9974.7250000000004</v>
      </c>
      <c r="N32" s="15">
        <f t="shared" si="9"/>
        <v>0</v>
      </c>
      <c r="O32" s="15">
        <f t="shared" si="10"/>
        <v>0</v>
      </c>
      <c r="P32" s="16">
        <f t="shared" si="11"/>
        <v>9974.7250000000004</v>
      </c>
      <c r="Q32" s="3"/>
      <c r="R32" s="3"/>
    </row>
    <row r="33" spans="1:18">
      <c r="A33" s="10">
        <v>14.75</v>
      </c>
      <c r="B33" s="11"/>
      <c r="C33">
        <v>18</v>
      </c>
      <c r="D33">
        <v>3</v>
      </c>
      <c r="E33" s="35"/>
      <c r="F33" s="13">
        <f t="shared" si="6"/>
        <v>21</v>
      </c>
      <c r="G33" s="1"/>
      <c r="H33" s="14">
        <v>14.75</v>
      </c>
      <c r="I33" s="12">
        <v>0</v>
      </c>
      <c r="J33" s="1"/>
      <c r="K33" s="14">
        <v>14.75</v>
      </c>
      <c r="L33" s="15">
        <f t="shared" si="7"/>
        <v>0</v>
      </c>
      <c r="M33" s="15">
        <f t="shared" si="8"/>
        <v>0</v>
      </c>
      <c r="N33" s="15">
        <f t="shared" si="9"/>
        <v>0</v>
      </c>
      <c r="O33" s="15">
        <f t="shared" si="10"/>
        <v>0</v>
      </c>
      <c r="P33" s="16">
        <f t="shared" si="11"/>
        <v>0</v>
      </c>
      <c r="Q33" s="3"/>
      <c r="R33" s="3"/>
    </row>
    <row r="34" spans="1:18">
      <c r="A34" s="14">
        <v>15.25</v>
      </c>
      <c r="B34" s="11"/>
      <c r="C34">
        <v>8</v>
      </c>
      <c r="D34">
        <v>15</v>
      </c>
      <c r="E34" s="35"/>
      <c r="F34" s="13">
        <f t="shared" si="6"/>
        <v>23</v>
      </c>
      <c r="G34" s="1"/>
      <c r="H34" s="14">
        <v>15.25</v>
      </c>
      <c r="I34" s="12">
        <v>5394850</v>
      </c>
      <c r="J34" s="1"/>
      <c r="K34" s="14">
        <v>15.25</v>
      </c>
      <c r="L34" s="15">
        <f t="shared" si="7"/>
        <v>0</v>
      </c>
      <c r="M34" s="15">
        <f t="shared" si="8"/>
        <v>1876.46956521739</v>
      </c>
      <c r="N34" s="15">
        <f t="shared" si="9"/>
        <v>3518.3804347826099</v>
      </c>
      <c r="O34" s="15">
        <f t="shared" si="10"/>
        <v>0</v>
      </c>
      <c r="P34" s="16">
        <f t="shared" si="11"/>
        <v>5394.85</v>
      </c>
      <c r="Q34" s="3"/>
      <c r="R34" s="3"/>
    </row>
    <row r="35" spans="1:18">
      <c r="A35" s="10">
        <v>15.75</v>
      </c>
      <c r="B35" s="11"/>
      <c r="C35">
        <v>3</v>
      </c>
      <c r="D35">
        <v>17</v>
      </c>
      <c r="E35" s="35"/>
      <c r="F35" s="13">
        <f t="shared" si="6"/>
        <v>20</v>
      </c>
      <c r="G35" s="1"/>
      <c r="H35" s="14">
        <v>15.75</v>
      </c>
      <c r="I35" s="12">
        <v>0</v>
      </c>
      <c r="J35" s="1"/>
      <c r="K35" s="14">
        <v>15.75</v>
      </c>
      <c r="L35" s="15">
        <f t="shared" si="7"/>
        <v>0</v>
      </c>
      <c r="M35" s="15">
        <f t="shared" si="8"/>
        <v>0</v>
      </c>
      <c r="N35" s="15">
        <f t="shared" si="9"/>
        <v>0</v>
      </c>
      <c r="O35" s="15">
        <f t="shared" si="10"/>
        <v>0</v>
      </c>
      <c r="P35" s="16">
        <f t="shared" si="11"/>
        <v>0</v>
      </c>
      <c r="Q35" s="3"/>
      <c r="R35" s="3"/>
    </row>
    <row r="36" spans="1:18">
      <c r="A36" s="14">
        <v>16.25</v>
      </c>
      <c r="B36" s="11"/>
      <c r="C36">
        <v>2</v>
      </c>
      <c r="D36">
        <v>6</v>
      </c>
      <c r="E36" s="35"/>
      <c r="F36" s="13">
        <f t="shared" si="6"/>
        <v>8</v>
      </c>
      <c r="G36" s="1"/>
      <c r="H36" s="14">
        <v>16.25</v>
      </c>
      <c r="I36">
        <v>843567.99247527297</v>
      </c>
      <c r="J36" s="1"/>
      <c r="K36" s="14">
        <v>16.25</v>
      </c>
      <c r="L36" s="15">
        <f t="shared" si="7"/>
        <v>0</v>
      </c>
      <c r="M36" s="15">
        <f t="shared" si="8"/>
        <v>210.89199811881801</v>
      </c>
      <c r="N36" s="15">
        <f t="shared" si="9"/>
        <v>632.67599435645502</v>
      </c>
      <c r="O36" s="15">
        <f t="shared" si="10"/>
        <v>0</v>
      </c>
      <c r="P36" s="16">
        <f t="shared" si="11"/>
        <v>843.56799247527294</v>
      </c>
      <c r="Q36" s="3"/>
      <c r="R36" s="3"/>
    </row>
    <row r="37" spans="1:18">
      <c r="A37" s="10">
        <v>16.75</v>
      </c>
      <c r="B37" s="11"/>
      <c r="C37" s="12"/>
      <c r="D37">
        <v>3</v>
      </c>
      <c r="E37" s="35"/>
      <c r="F37" s="13">
        <f t="shared" si="6"/>
        <v>3</v>
      </c>
      <c r="G37" s="1"/>
      <c r="H37" s="14">
        <v>16.75</v>
      </c>
      <c r="I37">
        <v>0</v>
      </c>
      <c r="J37" s="1"/>
      <c r="K37" s="14">
        <v>16.75</v>
      </c>
      <c r="L37" s="15">
        <f t="shared" si="7"/>
        <v>0</v>
      </c>
      <c r="M37" s="15">
        <f t="shared" si="8"/>
        <v>0</v>
      </c>
      <c r="N37" s="15">
        <f t="shared" si="9"/>
        <v>0</v>
      </c>
      <c r="O37" s="15">
        <f t="shared" si="10"/>
        <v>0</v>
      </c>
      <c r="P37" s="16">
        <f t="shared" si="11"/>
        <v>0</v>
      </c>
      <c r="Q37" s="3"/>
      <c r="R37" s="3"/>
    </row>
    <row r="38" spans="1:18">
      <c r="A38" s="14">
        <v>17.25</v>
      </c>
      <c r="B38" s="11"/>
      <c r="C38" s="37"/>
      <c r="D38" s="12"/>
      <c r="E38" s="35"/>
      <c r="F38" s="13">
        <f t="shared" si="6"/>
        <v>0</v>
      </c>
      <c r="G38" s="1"/>
      <c r="H38" s="14">
        <v>17.25</v>
      </c>
      <c r="I38">
        <v>135896.762959516</v>
      </c>
      <c r="J38" s="1"/>
      <c r="K38" s="14">
        <v>17.25</v>
      </c>
      <c r="L38" s="15">
        <f t="shared" si="7"/>
        <v>0</v>
      </c>
      <c r="M38" s="15">
        <f t="shared" si="8"/>
        <v>0</v>
      </c>
      <c r="N38" s="15">
        <f t="shared" si="9"/>
        <v>0</v>
      </c>
      <c r="O38" s="15">
        <f t="shared" si="10"/>
        <v>0</v>
      </c>
      <c r="P38" s="16">
        <f t="shared" si="11"/>
        <v>0</v>
      </c>
      <c r="Q38" s="3"/>
      <c r="R38" s="3"/>
    </row>
    <row r="39" spans="1:18">
      <c r="A39" s="10">
        <v>17.75</v>
      </c>
      <c r="B39" s="11"/>
      <c r="C39" s="37"/>
      <c r="D39" s="12"/>
      <c r="E39" s="35"/>
      <c r="F39" s="13">
        <f t="shared" si="6"/>
        <v>0</v>
      </c>
      <c r="G39" s="1"/>
      <c r="H39" s="14">
        <v>17.75</v>
      </c>
      <c r="I39">
        <v>0</v>
      </c>
      <c r="J39" s="1"/>
      <c r="K39" s="14">
        <v>17.75</v>
      </c>
      <c r="L39" s="15">
        <f t="shared" si="7"/>
        <v>0</v>
      </c>
      <c r="M39" s="15">
        <f t="shared" si="8"/>
        <v>0</v>
      </c>
      <c r="N39" s="15">
        <f t="shared" si="9"/>
        <v>0</v>
      </c>
      <c r="O39" s="15">
        <f t="shared" si="10"/>
        <v>0</v>
      </c>
      <c r="P39" s="16">
        <f t="shared" si="11"/>
        <v>0</v>
      </c>
      <c r="Q39" s="3"/>
      <c r="R39" s="3"/>
    </row>
    <row r="40" spans="1:18">
      <c r="A40" s="14">
        <v>18.25</v>
      </c>
      <c r="B40" s="11"/>
      <c r="C40" s="12"/>
      <c r="D40" s="12"/>
      <c r="E40" s="38"/>
      <c r="F40" s="13">
        <f t="shared" si="6"/>
        <v>0</v>
      </c>
      <c r="G40" s="1"/>
      <c r="H40" s="14">
        <v>18.25</v>
      </c>
      <c r="I40">
        <v>0</v>
      </c>
      <c r="J40" s="1"/>
      <c r="K40" s="14">
        <v>18.25</v>
      </c>
      <c r="L40" s="15">
        <f t="shared" si="7"/>
        <v>0</v>
      </c>
      <c r="M40" s="15">
        <f t="shared" si="8"/>
        <v>0</v>
      </c>
      <c r="N40" s="15">
        <f t="shared" si="9"/>
        <v>0</v>
      </c>
      <c r="O40" s="15">
        <f t="shared" si="10"/>
        <v>0</v>
      </c>
      <c r="P40" s="16">
        <f t="shared" si="11"/>
        <v>0</v>
      </c>
      <c r="Q40" s="3"/>
      <c r="R40" s="3"/>
    </row>
    <row r="41" spans="1:18">
      <c r="A41" s="10">
        <v>18.75</v>
      </c>
      <c r="B41" s="11"/>
      <c r="C41" s="12"/>
      <c r="D41" s="12"/>
      <c r="E41" s="38"/>
      <c r="F41" s="13">
        <f t="shared" si="6"/>
        <v>0</v>
      </c>
      <c r="G41" s="1"/>
      <c r="H41" s="14">
        <v>18.75</v>
      </c>
      <c r="I41">
        <v>0</v>
      </c>
      <c r="J41" s="1"/>
      <c r="K41" s="14">
        <v>18.75</v>
      </c>
      <c r="L41" s="15">
        <f t="shared" si="7"/>
        <v>0</v>
      </c>
      <c r="M41" s="15">
        <f t="shared" si="8"/>
        <v>0</v>
      </c>
      <c r="N41" s="15">
        <f t="shared" si="9"/>
        <v>0</v>
      </c>
      <c r="O41" s="15">
        <f t="shared" si="10"/>
        <v>0</v>
      </c>
      <c r="P41" s="16">
        <f t="shared" si="11"/>
        <v>0</v>
      </c>
      <c r="Q41" s="3"/>
      <c r="R41" s="3"/>
    </row>
    <row r="42" spans="1:18">
      <c r="A42" s="14">
        <v>19.25</v>
      </c>
      <c r="B42" s="38"/>
      <c r="C42" s="40"/>
      <c r="D42" s="40"/>
      <c r="E42" s="40"/>
      <c r="F42" s="13">
        <f t="shared" si="6"/>
        <v>0</v>
      </c>
      <c r="G42" s="1"/>
      <c r="H42" s="14">
        <v>19.25</v>
      </c>
      <c r="I42">
        <v>0</v>
      </c>
      <c r="J42" s="1"/>
      <c r="K42" s="14">
        <v>19.25</v>
      </c>
      <c r="L42" s="15">
        <f t="shared" si="7"/>
        <v>0</v>
      </c>
      <c r="M42" s="15">
        <f t="shared" si="8"/>
        <v>0</v>
      </c>
      <c r="N42" s="15">
        <f t="shared" si="9"/>
        <v>0</v>
      </c>
      <c r="O42" s="15">
        <f t="shared" si="10"/>
        <v>0</v>
      </c>
      <c r="P42" s="16">
        <f t="shared" si="11"/>
        <v>0</v>
      </c>
      <c r="Q42" s="3"/>
      <c r="R42" s="3"/>
    </row>
    <row r="43" spans="1:18">
      <c r="A43" s="18" t="s">
        <v>6</v>
      </c>
      <c r="B43" s="19">
        <f>SUM(B6:B42)</f>
        <v>153</v>
      </c>
      <c r="C43" s="19">
        <f t="shared" ref="C43:D43" si="12">SUM(C6:C42)</f>
        <v>156</v>
      </c>
      <c r="D43" s="19">
        <f t="shared" si="12"/>
        <v>44</v>
      </c>
      <c r="E43" s="19">
        <f>SUM(E6:E42)</f>
        <v>0</v>
      </c>
      <c r="F43" s="19">
        <f>SUM(F6:F42)</f>
        <v>353</v>
      </c>
      <c r="G43" s="21"/>
      <c r="H43" s="18" t="s">
        <v>6</v>
      </c>
      <c r="I43" s="4">
        <f>SUM(I6:I42)</f>
        <v>47569313</v>
      </c>
      <c r="J43" s="1"/>
      <c r="K43" s="18" t="s">
        <v>6</v>
      </c>
      <c r="L43" s="19">
        <f>SUM(L6:L42)</f>
        <v>7801.1869213659002</v>
      </c>
      <c r="M43" s="19">
        <f t="shared" ref="M43:O43" si="13">SUM(M6:M42)</f>
        <v>35481.172901518003</v>
      </c>
      <c r="N43" s="19">
        <f t="shared" si="13"/>
        <v>4151.0564291390601</v>
      </c>
      <c r="O43" s="19">
        <f t="shared" si="13"/>
        <v>0</v>
      </c>
      <c r="P43" s="22">
        <f>SUM(P6:P42)</f>
        <v>47433.416252023002</v>
      </c>
      <c r="Q43" s="23"/>
      <c r="R43" s="3"/>
    </row>
    <row r="44" spans="1:18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4"/>
      <c r="B46" s="1"/>
      <c r="C46" s="1"/>
      <c r="D46" s="1"/>
      <c r="E46" s="1"/>
      <c r="F46" s="24"/>
      <c r="G46" s="1"/>
      <c r="H46" s="1"/>
      <c r="I46" s="1"/>
      <c r="J46" s="24"/>
      <c r="K46" s="1"/>
      <c r="L46" s="1"/>
      <c r="M46" s="1"/>
      <c r="N46" s="24"/>
      <c r="O46" s="1"/>
      <c r="P46" s="3"/>
      <c r="Q46" s="3"/>
      <c r="R46" s="3"/>
    </row>
    <row r="47" spans="1:18">
      <c r="A47" s="1"/>
      <c r="B47" s="44" t="s">
        <v>8</v>
      </c>
      <c r="C47" s="44"/>
      <c r="D47" s="44"/>
      <c r="E47" s="1"/>
      <c r="F47" s="1"/>
      <c r="G47" s="25"/>
      <c r="H47" s="1"/>
      <c r="I47" s="44" t="s">
        <v>9</v>
      </c>
      <c r="J47" s="44"/>
      <c r="K47" s="44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6" t="s">
        <v>10</v>
      </c>
      <c r="I49">
        <v>5.8871677074751813E-3</v>
      </c>
      <c r="J49" s="26" t="s">
        <v>11</v>
      </c>
      <c r="K49">
        <v>3.0064197439044751</v>
      </c>
      <c r="L49" s="1"/>
      <c r="M49" s="1"/>
      <c r="N49" s="15"/>
      <c r="O49" s="1"/>
      <c r="P49" s="3"/>
      <c r="Q49" s="3"/>
      <c r="R49" s="3"/>
    </row>
    <row r="50" spans="1:18">
      <c r="A50" s="5" t="s">
        <v>2</v>
      </c>
      <c r="B50" s="1"/>
      <c r="C50" s="1"/>
      <c r="D50" s="1"/>
      <c r="E50" s="1"/>
      <c r="F50" s="1"/>
      <c r="G50" s="1"/>
      <c r="H50" s="5" t="s">
        <v>2</v>
      </c>
      <c r="I50" s="1"/>
      <c r="J50" s="1"/>
      <c r="K50" s="1"/>
      <c r="L50" s="1"/>
      <c r="M50" s="1"/>
      <c r="N50" s="3"/>
      <c r="O50" s="3"/>
      <c r="P50" s="3"/>
    </row>
    <row r="51" spans="1:18">
      <c r="A51" s="5" t="s">
        <v>5</v>
      </c>
      <c r="B51" s="6">
        <v>0</v>
      </c>
      <c r="C51" s="7">
        <v>1</v>
      </c>
      <c r="D51" s="7">
        <v>2</v>
      </c>
      <c r="E51" s="7">
        <v>3</v>
      </c>
      <c r="F51" s="8" t="s">
        <v>6</v>
      </c>
      <c r="G51" s="1"/>
      <c r="H51" s="5" t="s">
        <v>5</v>
      </c>
      <c r="I51" s="6">
        <v>0</v>
      </c>
      <c r="J51" s="7">
        <v>1</v>
      </c>
      <c r="K51" s="7">
        <v>2</v>
      </c>
      <c r="L51" s="7">
        <v>3</v>
      </c>
      <c r="M51" s="27" t="s">
        <v>6</v>
      </c>
      <c r="N51" s="3"/>
      <c r="O51" s="3"/>
      <c r="P51" s="3"/>
    </row>
    <row r="52" spans="1:18">
      <c r="A52" s="14">
        <v>1.25</v>
      </c>
      <c r="B52" s="15">
        <f t="shared" ref="B52:E52" si="14">L6*($A52)</f>
        <v>0</v>
      </c>
      <c r="C52" s="15">
        <f t="shared" si="14"/>
        <v>0</v>
      </c>
      <c r="D52" s="15">
        <f t="shared" si="14"/>
        <v>0</v>
      </c>
      <c r="E52" s="15">
        <f t="shared" si="14"/>
        <v>0</v>
      </c>
      <c r="F52" s="13">
        <f t="shared" ref="F52:F56" si="15">SUM(B52:E52)</f>
        <v>0</v>
      </c>
      <c r="G52" s="1"/>
      <c r="H52" s="14">
        <f t="shared" ref="H52:H56" si="16">$I$49*((A52)^$K$49)</f>
        <v>1.15148579348996E-2</v>
      </c>
      <c r="I52" s="15">
        <f t="shared" ref="I52:L52" si="17">L6*$H52</f>
        <v>0</v>
      </c>
      <c r="J52" s="15">
        <f t="shared" si="17"/>
        <v>0</v>
      </c>
      <c r="K52" s="15">
        <f t="shared" si="17"/>
        <v>0</v>
      </c>
      <c r="L52" s="15">
        <f t="shared" si="17"/>
        <v>0</v>
      </c>
      <c r="M52" s="28">
        <f t="shared" ref="M52:M56" si="18">SUM(I52:L52)</f>
        <v>0</v>
      </c>
      <c r="N52" s="3"/>
      <c r="O52" s="3"/>
      <c r="P52" s="3"/>
    </row>
    <row r="53" spans="1:18">
      <c r="A53" s="14">
        <v>1.75</v>
      </c>
      <c r="B53" s="15">
        <f t="shared" ref="B53:E53" si="19">L7*($A53)</f>
        <v>0</v>
      </c>
      <c r="C53" s="15">
        <f t="shared" si="19"/>
        <v>0</v>
      </c>
      <c r="D53" s="15">
        <f t="shared" si="19"/>
        <v>0</v>
      </c>
      <c r="E53" s="15">
        <f t="shared" si="19"/>
        <v>0</v>
      </c>
      <c r="F53" s="13">
        <f t="shared" si="15"/>
        <v>0</v>
      </c>
      <c r="G53" s="1"/>
      <c r="H53" s="14">
        <f t="shared" si="16"/>
        <v>3.1665095035899302E-2</v>
      </c>
      <c r="I53" s="15">
        <f t="shared" ref="I53:L53" si="20">L7*$H53</f>
        <v>0</v>
      </c>
      <c r="J53" s="15">
        <f t="shared" si="20"/>
        <v>0</v>
      </c>
      <c r="K53" s="15">
        <f t="shared" si="20"/>
        <v>0</v>
      </c>
      <c r="L53" s="15">
        <f t="shared" si="20"/>
        <v>0</v>
      </c>
      <c r="M53" s="28">
        <f t="shared" si="18"/>
        <v>0</v>
      </c>
      <c r="N53" s="3"/>
      <c r="O53" s="3"/>
      <c r="P53" s="3"/>
    </row>
    <row r="54" spans="1:18">
      <c r="A54" s="14">
        <v>2.25</v>
      </c>
      <c r="B54" s="15">
        <f t="shared" ref="B54:E54" si="21">L8*($A54)</f>
        <v>2.5160839823815402</v>
      </c>
      <c r="C54" s="15">
        <f t="shared" si="21"/>
        <v>0</v>
      </c>
      <c r="D54" s="15">
        <f t="shared" si="21"/>
        <v>0</v>
      </c>
      <c r="E54" s="15">
        <f t="shared" si="21"/>
        <v>0</v>
      </c>
      <c r="F54" s="13">
        <f t="shared" si="15"/>
        <v>2.5160839823815402</v>
      </c>
      <c r="G54" s="1"/>
      <c r="H54" s="14">
        <f t="shared" si="16"/>
        <v>6.7408534219322802E-2</v>
      </c>
      <c r="I54" s="15">
        <f t="shared" ref="I54:L54" si="22">L8*$H54</f>
        <v>7.5380236988913898E-2</v>
      </c>
      <c r="J54" s="15">
        <f t="shared" si="22"/>
        <v>0</v>
      </c>
      <c r="K54" s="15">
        <f t="shared" si="22"/>
        <v>0</v>
      </c>
      <c r="L54" s="15">
        <f t="shared" si="22"/>
        <v>0</v>
      </c>
      <c r="M54" s="28">
        <f t="shared" si="18"/>
        <v>7.5380236988913898E-2</v>
      </c>
      <c r="N54" s="3"/>
      <c r="O54" s="3"/>
      <c r="P54" s="3"/>
    </row>
    <row r="55" spans="1:18">
      <c r="A55" s="14">
        <v>2.75</v>
      </c>
      <c r="B55" s="15">
        <f t="shared" ref="B55:E55" si="23">L9*($A55)</f>
        <v>0</v>
      </c>
      <c r="C55" s="15">
        <f t="shared" si="23"/>
        <v>0</v>
      </c>
      <c r="D55" s="15">
        <f t="shared" si="23"/>
        <v>0</v>
      </c>
      <c r="E55" s="15">
        <f t="shared" si="23"/>
        <v>0</v>
      </c>
      <c r="F55" s="13">
        <f t="shared" si="15"/>
        <v>0</v>
      </c>
      <c r="G55" s="1"/>
      <c r="H55" s="14">
        <f t="shared" si="16"/>
        <v>0.12323239601840601</v>
      </c>
      <c r="I55" s="15">
        <f t="shared" ref="I55:L55" si="24">L9*$H55</f>
        <v>0</v>
      </c>
      <c r="J55" s="15">
        <f t="shared" si="24"/>
        <v>0</v>
      </c>
      <c r="K55" s="15">
        <f t="shared" si="24"/>
        <v>0</v>
      </c>
      <c r="L55" s="15">
        <f t="shared" si="24"/>
        <v>0</v>
      </c>
      <c r="M55" s="28">
        <f t="shared" si="18"/>
        <v>0</v>
      </c>
      <c r="N55" s="3"/>
      <c r="O55" s="3"/>
      <c r="P55" s="3"/>
    </row>
    <row r="56" spans="1:18">
      <c r="A56" s="14">
        <v>3.25</v>
      </c>
      <c r="B56" s="15">
        <f t="shared" ref="B56:E56" si="25">L10*($A56)</f>
        <v>0</v>
      </c>
      <c r="C56" s="15">
        <f t="shared" si="25"/>
        <v>0</v>
      </c>
      <c r="D56" s="15">
        <f t="shared" si="25"/>
        <v>0</v>
      </c>
      <c r="E56" s="15">
        <f t="shared" si="25"/>
        <v>0</v>
      </c>
      <c r="F56" s="13">
        <f t="shared" si="15"/>
        <v>0</v>
      </c>
      <c r="G56" s="1"/>
      <c r="H56" s="14">
        <f t="shared" si="16"/>
        <v>0.20363041705432999</v>
      </c>
      <c r="I56" s="15">
        <f t="shared" ref="I56:L56" si="26">L10*$H56</f>
        <v>0</v>
      </c>
      <c r="J56" s="15">
        <f t="shared" si="26"/>
        <v>0</v>
      </c>
      <c r="K56" s="15">
        <f t="shared" si="26"/>
        <v>0</v>
      </c>
      <c r="L56" s="15">
        <f t="shared" si="26"/>
        <v>0</v>
      </c>
      <c r="M56" s="28">
        <f t="shared" si="18"/>
        <v>0</v>
      </c>
      <c r="N56" s="3"/>
      <c r="O56" s="3"/>
      <c r="P56" s="3"/>
    </row>
    <row r="57" spans="1:18">
      <c r="A57" s="14">
        <v>3.75</v>
      </c>
      <c r="B57" s="15">
        <f t="shared" ref="B57:B88" si="27">L11*($A57)</f>
        <v>0</v>
      </c>
      <c r="C57" s="15">
        <f t="shared" ref="C57:C88" si="28">M11*($A57)</f>
        <v>0</v>
      </c>
      <c r="D57" s="15">
        <f t="shared" ref="D57:D88" si="29">N11*($A57)</f>
        <v>0</v>
      </c>
      <c r="E57" s="15">
        <f t="shared" ref="E57:E88" si="30">O11*($A57)</f>
        <v>0</v>
      </c>
      <c r="F57" s="13">
        <f t="shared" ref="F57:F88" si="31">SUM(B57:E57)</f>
        <v>0</v>
      </c>
      <c r="G57" s="1"/>
      <c r="H57" s="14">
        <f t="shared" ref="H57:H88" si="32">$I$49*((A57)^$K$49)</f>
        <v>0.31310164159303</v>
      </c>
      <c r="I57" s="15">
        <f t="shared" ref="I57:I88" si="33">L11*$H57</f>
        <v>0</v>
      </c>
      <c r="J57" s="15">
        <f t="shared" ref="J57:J88" si="34">M11*$H57</f>
        <v>0</v>
      </c>
      <c r="K57" s="15">
        <f t="shared" ref="K57:K88" si="35">N11*$H57</f>
        <v>0</v>
      </c>
      <c r="L57" s="15">
        <f t="shared" ref="L57:L88" si="36">O11*$H57</f>
        <v>0</v>
      </c>
      <c r="M57" s="28">
        <f t="shared" ref="M57:M88" si="37">SUM(I57:L57)</f>
        <v>0</v>
      </c>
      <c r="N57" s="3"/>
      <c r="O57" s="3"/>
      <c r="P57" s="3"/>
    </row>
    <row r="58" spans="1:18">
      <c r="A58" s="14">
        <v>4.25</v>
      </c>
      <c r="B58" s="15">
        <f t="shared" si="27"/>
        <v>0</v>
      </c>
      <c r="C58" s="15">
        <f t="shared" si="28"/>
        <v>0</v>
      </c>
      <c r="D58" s="15">
        <f t="shared" si="29"/>
        <v>0</v>
      </c>
      <c r="E58" s="15">
        <f t="shared" si="30"/>
        <v>0</v>
      </c>
      <c r="F58" s="13">
        <f t="shared" si="31"/>
        <v>0</v>
      </c>
      <c r="G58" s="1"/>
      <c r="H58" s="14">
        <f t="shared" si="32"/>
        <v>0.45614959527847798</v>
      </c>
      <c r="I58" s="15">
        <f t="shared" si="33"/>
        <v>0</v>
      </c>
      <c r="J58" s="15">
        <f t="shared" si="34"/>
        <v>0</v>
      </c>
      <c r="K58" s="15">
        <f t="shared" si="35"/>
        <v>0</v>
      </c>
      <c r="L58" s="15">
        <f t="shared" si="36"/>
        <v>0</v>
      </c>
      <c r="M58" s="28">
        <f t="shared" si="37"/>
        <v>0</v>
      </c>
      <c r="N58" s="3"/>
      <c r="O58" s="3"/>
      <c r="P58" s="3"/>
    </row>
    <row r="59" spans="1:18">
      <c r="A59" s="14">
        <v>4.75</v>
      </c>
      <c r="B59" s="15">
        <f t="shared" si="27"/>
        <v>0</v>
      </c>
      <c r="C59" s="15">
        <f t="shared" si="28"/>
        <v>0</v>
      </c>
      <c r="D59" s="15">
        <f t="shared" si="29"/>
        <v>0</v>
      </c>
      <c r="E59" s="15">
        <f t="shared" si="30"/>
        <v>0</v>
      </c>
      <c r="F59" s="13">
        <f t="shared" si="31"/>
        <v>0</v>
      </c>
      <c r="G59" s="1"/>
      <c r="H59" s="14">
        <f t="shared" si="32"/>
        <v>0.63728168339398406</v>
      </c>
      <c r="I59" s="15">
        <f t="shared" si="33"/>
        <v>0</v>
      </c>
      <c r="J59" s="15">
        <f t="shared" si="34"/>
        <v>0</v>
      </c>
      <c r="K59" s="15">
        <f t="shared" si="35"/>
        <v>0</v>
      </c>
      <c r="L59" s="15">
        <f t="shared" si="36"/>
        <v>0</v>
      </c>
      <c r="M59" s="28">
        <f t="shared" si="37"/>
        <v>0</v>
      </c>
      <c r="N59" s="3"/>
      <c r="O59" s="3"/>
      <c r="P59" s="3"/>
    </row>
    <row r="60" spans="1:18">
      <c r="A60" s="14">
        <v>5.25</v>
      </c>
      <c r="B60" s="15">
        <f t="shared" si="27"/>
        <v>0</v>
      </c>
      <c r="C60" s="15">
        <f t="shared" si="28"/>
        <v>0</v>
      </c>
      <c r="D60" s="15">
        <f t="shared" si="29"/>
        <v>0</v>
      </c>
      <c r="E60" s="15">
        <f t="shared" si="30"/>
        <v>0</v>
      </c>
      <c r="F60" s="13">
        <f t="shared" si="31"/>
        <v>0</v>
      </c>
      <c r="G60" s="1"/>
      <c r="H60" s="14">
        <f t="shared" si="32"/>
        <v>0.86100873262973998</v>
      </c>
      <c r="I60" s="15">
        <f t="shared" si="33"/>
        <v>0</v>
      </c>
      <c r="J60" s="15">
        <f t="shared" si="34"/>
        <v>0</v>
      </c>
      <c r="K60" s="15">
        <f t="shared" si="35"/>
        <v>0</v>
      </c>
      <c r="L60" s="15">
        <f t="shared" si="36"/>
        <v>0</v>
      </c>
      <c r="M60" s="28">
        <f t="shared" si="37"/>
        <v>0</v>
      </c>
      <c r="N60" s="3"/>
      <c r="O60" s="3"/>
      <c r="P60" s="3"/>
    </row>
    <row r="61" spans="1:18">
      <c r="A61" s="14">
        <v>5.75</v>
      </c>
      <c r="B61" s="15">
        <f t="shared" si="27"/>
        <v>0</v>
      </c>
      <c r="C61" s="15">
        <f t="shared" si="28"/>
        <v>0</v>
      </c>
      <c r="D61" s="15">
        <f t="shared" si="29"/>
        <v>0</v>
      </c>
      <c r="E61" s="15">
        <f t="shared" si="30"/>
        <v>0</v>
      </c>
      <c r="F61" s="13">
        <f t="shared" si="31"/>
        <v>0</v>
      </c>
      <c r="G61" s="1"/>
      <c r="H61" s="14">
        <f t="shared" si="32"/>
        <v>1.13184463027872</v>
      </c>
      <c r="I61" s="15">
        <f t="shared" si="33"/>
        <v>0</v>
      </c>
      <c r="J61" s="15">
        <f t="shared" si="34"/>
        <v>0</v>
      </c>
      <c r="K61" s="15">
        <f t="shared" si="35"/>
        <v>0</v>
      </c>
      <c r="L61" s="15">
        <f t="shared" si="36"/>
        <v>0</v>
      </c>
      <c r="M61" s="28">
        <f t="shared" si="37"/>
        <v>0</v>
      </c>
      <c r="N61" s="3"/>
      <c r="O61" s="3"/>
      <c r="P61" s="3"/>
    </row>
    <row r="62" spans="1:18">
      <c r="A62" s="14">
        <v>6.25</v>
      </c>
      <c r="B62" s="15">
        <f t="shared" si="27"/>
        <v>13.981249999999999</v>
      </c>
      <c r="C62" s="15">
        <f t="shared" si="28"/>
        <v>0</v>
      </c>
      <c r="D62" s="15">
        <f t="shared" si="29"/>
        <v>0</v>
      </c>
      <c r="E62" s="15">
        <f t="shared" si="30"/>
        <v>0</v>
      </c>
      <c r="F62" s="13">
        <f t="shared" si="31"/>
        <v>13.981249999999999</v>
      </c>
      <c r="G62" s="1"/>
      <c r="H62" s="14">
        <f t="shared" si="32"/>
        <v>1.4543060326647601</v>
      </c>
      <c r="I62" s="15">
        <f t="shared" si="33"/>
        <v>3.2532825950710702</v>
      </c>
      <c r="J62" s="15">
        <f t="shared" si="34"/>
        <v>0</v>
      </c>
      <c r="K62" s="15">
        <f t="shared" si="35"/>
        <v>0</v>
      </c>
      <c r="L62" s="15">
        <f t="shared" si="36"/>
        <v>0</v>
      </c>
      <c r="M62" s="28">
        <f t="shared" si="37"/>
        <v>3.2532825950710702</v>
      </c>
      <c r="N62" s="3"/>
      <c r="O62" s="3"/>
      <c r="P62" s="3"/>
    </row>
    <row r="63" spans="1:18">
      <c r="A63" s="14">
        <v>6.75</v>
      </c>
      <c r="B63" s="15">
        <f t="shared" si="27"/>
        <v>0</v>
      </c>
      <c r="C63" s="15">
        <f t="shared" si="28"/>
        <v>0</v>
      </c>
      <c r="D63" s="15">
        <f t="shared" si="29"/>
        <v>0</v>
      </c>
      <c r="E63" s="15">
        <f t="shared" si="30"/>
        <v>0</v>
      </c>
      <c r="F63" s="13">
        <f t="shared" si="31"/>
        <v>0</v>
      </c>
      <c r="G63" s="1"/>
      <c r="H63" s="14">
        <f t="shared" si="32"/>
        <v>1.83291212455883</v>
      </c>
      <c r="I63" s="15">
        <f t="shared" si="33"/>
        <v>0</v>
      </c>
      <c r="J63" s="15">
        <f t="shared" si="34"/>
        <v>0</v>
      </c>
      <c r="K63" s="15">
        <f t="shared" si="35"/>
        <v>0</v>
      </c>
      <c r="L63" s="15">
        <f t="shared" si="36"/>
        <v>0</v>
      </c>
      <c r="M63" s="28">
        <f t="shared" si="37"/>
        <v>0</v>
      </c>
      <c r="N63" s="3"/>
      <c r="O63" s="3"/>
      <c r="P63" s="3"/>
    </row>
    <row r="64" spans="1:18">
      <c r="A64" s="14">
        <v>7.25</v>
      </c>
      <c r="B64" s="15">
        <f t="shared" si="27"/>
        <v>1133.97975</v>
      </c>
      <c r="C64" s="15">
        <f t="shared" si="28"/>
        <v>0</v>
      </c>
      <c r="D64" s="15">
        <f t="shared" si="29"/>
        <v>0</v>
      </c>
      <c r="E64" s="15">
        <f t="shared" si="30"/>
        <v>0</v>
      </c>
      <c r="F64" s="13">
        <f t="shared" si="31"/>
        <v>1133.97975</v>
      </c>
      <c r="G64" s="1"/>
      <c r="H64" s="14">
        <f t="shared" si="32"/>
        <v>2.2721844172473502</v>
      </c>
      <c r="I64" s="15">
        <f t="shared" si="33"/>
        <v>355.39463688607498</v>
      </c>
      <c r="J64" s="15">
        <f t="shared" si="34"/>
        <v>0</v>
      </c>
      <c r="K64" s="15">
        <f t="shared" si="35"/>
        <v>0</v>
      </c>
      <c r="L64" s="15">
        <f t="shared" si="36"/>
        <v>0</v>
      </c>
      <c r="M64" s="28">
        <f t="shared" si="37"/>
        <v>355.39463688607498</v>
      </c>
      <c r="N64" s="3"/>
      <c r="O64" s="3"/>
      <c r="P64" s="3"/>
    </row>
    <row r="65" spans="1:16">
      <c r="A65" s="14">
        <v>7.75</v>
      </c>
      <c r="B65" s="15">
        <f t="shared" si="27"/>
        <v>0</v>
      </c>
      <c r="C65" s="15">
        <f t="shared" si="28"/>
        <v>0</v>
      </c>
      <c r="D65" s="15">
        <f t="shared" si="29"/>
        <v>0</v>
      </c>
      <c r="E65" s="15">
        <f t="shared" si="30"/>
        <v>0</v>
      </c>
      <c r="F65" s="13">
        <f t="shared" si="31"/>
        <v>0</v>
      </c>
      <c r="G65" s="1"/>
      <c r="H65" s="14">
        <f t="shared" si="32"/>
        <v>2.7766465766070101</v>
      </c>
      <c r="I65" s="15">
        <f t="shared" si="33"/>
        <v>0</v>
      </c>
      <c r="J65" s="15">
        <f t="shared" si="34"/>
        <v>0</v>
      </c>
      <c r="K65" s="15">
        <f t="shared" si="35"/>
        <v>0</v>
      </c>
      <c r="L65" s="15">
        <f t="shared" si="36"/>
        <v>0</v>
      </c>
      <c r="M65" s="28">
        <f t="shared" si="37"/>
        <v>0</v>
      </c>
      <c r="N65" s="3"/>
      <c r="O65" s="3"/>
      <c r="P65" s="3"/>
    </row>
    <row r="66" spans="1:16">
      <c r="A66" s="14">
        <v>8.25</v>
      </c>
      <c r="B66" s="15">
        <f t="shared" si="27"/>
        <v>2965.0912499999999</v>
      </c>
      <c r="C66" s="15">
        <f t="shared" si="28"/>
        <v>0</v>
      </c>
      <c r="D66" s="15">
        <f t="shared" si="29"/>
        <v>0</v>
      </c>
      <c r="E66" s="15">
        <f t="shared" si="30"/>
        <v>0</v>
      </c>
      <c r="F66" s="13">
        <f t="shared" si="31"/>
        <v>2965.0912499999999</v>
      </c>
      <c r="G66" s="1"/>
      <c r="H66" s="14">
        <f t="shared" si="32"/>
        <v>3.3508242749450701</v>
      </c>
      <c r="I66" s="15">
        <f t="shared" si="33"/>
        <v>1204.30299853663</v>
      </c>
      <c r="J66" s="15">
        <f t="shared" si="34"/>
        <v>0</v>
      </c>
      <c r="K66" s="15">
        <f t="shared" si="35"/>
        <v>0</v>
      </c>
      <c r="L66" s="15">
        <f t="shared" si="36"/>
        <v>0</v>
      </c>
      <c r="M66" s="28">
        <f t="shared" si="37"/>
        <v>1204.30299853663</v>
      </c>
      <c r="N66" s="3"/>
      <c r="O66" s="3"/>
      <c r="P66" s="3"/>
    </row>
    <row r="67" spans="1:16">
      <c r="A67" s="14">
        <v>8.75</v>
      </c>
      <c r="B67" s="15">
        <f t="shared" si="27"/>
        <v>0</v>
      </c>
      <c r="C67" s="15">
        <f t="shared" si="28"/>
        <v>0</v>
      </c>
      <c r="D67" s="15">
        <f t="shared" si="29"/>
        <v>0</v>
      </c>
      <c r="E67" s="15">
        <f t="shared" si="30"/>
        <v>0</v>
      </c>
      <c r="F67" s="13">
        <f t="shared" si="31"/>
        <v>0</v>
      </c>
      <c r="G67" s="1"/>
      <c r="H67" s="14">
        <f t="shared" si="32"/>
        <v>3.9992450619854698</v>
      </c>
      <c r="I67" s="15">
        <f t="shared" si="33"/>
        <v>0</v>
      </c>
      <c r="J67" s="15">
        <f t="shared" si="34"/>
        <v>0</v>
      </c>
      <c r="K67" s="15">
        <f t="shared" si="35"/>
        <v>0</v>
      </c>
      <c r="L67" s="15">
        <f t="shared" si="36"/>
        <v>0</v>
      </c>
      <c r="M67" s="28">
        <f t="shared" si="37"/>
        <v>0</v>
      </c>
      <c r="N67" s="3"/>
      <c r="O67" s="3"/>
      <c r="P67" s="3"/>
    </row>
    <row r="68" spans="1:16">
      <c r="A68" s="14">
        <v>9.25</v>
      </c>
      <c r="B68" s="15">
        <f t="shared" si="27"/>
        <v>2860.7382499999999</v>
      </c>
      <c r="C68" s="15">
        <f t="shared" si="28"/>
        <v>0</v>
      </c>
      <c r="D68" s="15">
        <f t="shared" si="29"/>
        <v>0</v>
      </c>
      <c r="E68" s="15">
        <f t="shared" si="30"/>
        <v>0</v>
      </c>
      <c r="F68" s="13">
        <f t="shared" si="31"/>
        <v>2860.7382499999999</v>
      </c>
      <c r="G68" s="1"/>
      <c r="H68" s="14">
        <f t="shared" si="32"/>
        <v>4.7264382515073704</v>
      </c>
      <c r="I68" s="15">
        <f t="shared" si="33"/>
        <v>1461.74083160543</v>
      </c>
      <c r="J68" s="15">
        <f t="shared" si="34"/>
        <v>0</v>
      </c>
      <c r="K68" s="15">
        <f t="shared" si="35"/>
        <v>0</v>
      </c>
      <c r="L68" s="15">
        <f t="shared" si="36"/>
        <v>0</v>
      </c>
      <c r="M68" s="28">
        <f t="shared" si="37"/>
        <v>1461.74083160543</v>
      </c>
      <c r="N68" s="3"/>
      <c r="O68" s="3"/>
      <c r="P68" s="3"/>
    </row>
    <row r="69" spans="1:16">
      <c r="A69" s="14">
        <v>9.75</v>
      </c>
      <c r="B69" s="15">
        <f t="shared" si="27"/>
        <v>0</v>
      </c>
      <c r="C69" s="15">
        <f t="shared" si="28"/>
        <v>0</v>
      </c>
      <c r="D69" s="15">
        <f t="shared" si="29"/>
        <v>0</v>
      </c>
      <c r="E69" s="15">
        <f t="shared" si="30"/>
        <v>0</v>
      </c>
      <c r="F69" s="13">
        <f t="shared" si="31"/>
        <v>0</v>
      </c>
      <c r="G69" s="1"/>
      <c r="H69" s="14">
        <f t="shared" si="32"/>
        <v>5.5369348209453104</v>
      </c>
      <c r="I69" s="15">
        <f t="shared" si="33"/>
        <v>0</v>
      </c>
      <c r="J69" s="15">
        <f t="shared" si="34"/>
        <v>0</v>
      </c>
      <c r="K69" s="15">
        <f t="shared" si="35"/>
        <v>0</v>
      </c>
      <c r="L69" s="15">
        <f t="shared" si="36"/>
        <v>0</v>
      </c>
      <c r="M69" s="28">
        <f t="shared" si="37"/>
        <v>0</v>
      </c>
      <c r="N69" s="3"/>
      <c r="O69" s="3"/>
      <c r="P69" s="3"/>
    </row>
    <row r="70" spans="1:16">
      <c r="A70" s="14">
        <v>10.25</v>
      </c>
      <c r="B70" s="15">
        <f t="shared" si="27"/>
        <v>1793.5450000000001</v>
      </c>
      <c r="C70" s="15">
        <f t="shared" si="28"/>
        <v>0</v>
      </c>
      <c r="D70" s="15">
        <f t="shared" si="29"/>
        <v>0</v>
      </c>
      <c r="E70" s="15">
        <f t="shared" si="30"/>
        <v>0</v>
      </c>
      <c r="F70" s="13">
        <f t="shared" si="31"/>
        <v>1793.5450000000001</v>
      </c>
      <c r="G70" s="1"/>
      <c r="H70" s="14">
        <f t="shared" si="32"/>
        <v>6.4352673218440799</v>
      </c>
      <c r="I70" s="15">
        <f t="shared" si="33"/>
        <v>1126.0430759762801</v>
      </c>
      <c r="J70" s="15">
        <f t="shared" si="34"/>
        <v>0</v>
      </c>
      <c r="K70" s="15">
        <f t="shared" si="35"/>
        <v>0</v>
      </c>
      <c r="L70" s="15">
        <f t="shared" si="36"/>
        <v>0</v>
      </c>
      <c r="M70" s="28">
        <f t="shared" si="37"/>
        <v>1126.0430759762801</v>
      </c>
      <c r="N70" s="3"/>
      <c r="O70" s="3"/>
      <c r="P70" s="3"/>
    </row>
    <row r="71" spans="1:16">
      <c r="A71" s="14">
        <v>10.75</v>
      </c>
      <c r="B71" s="15">
        <f t="shared" si="27"/>
        <v>0</v>
      </c>
      <c r="C71" s="15">
        <f t="shared" si="28"/>
        <v>0</v>
      </c>
      <c r="D71" s="15">
        <f t="shared" si="29"/>
        <v>0</v>
      </c>
      <c r="E71" s="15">
        <f t="shared" si="30"/>
        <v>0</v>
      </c>
      <c r="F71" s="13">
        <f t="shared" si="31"/>
        <v>0</v>
      </c>
      <c r="G71" s="1"/>
      <c r="H71" s="14">
        <f t="shared" si="32"/>
        <v>7.42596979949532</v>
      </c>
      <c r="I71" s="15">
        <f t="shared" si="33"/>
        <v>0</v>
      </c>
      <c r="J71" s="15">
        <f t="shared" si="34"/>
        <v>0</v>
      </c>
      <c r="K71" s="15">
        <f t="shared" si="35"/>
        <v>0</v>
      </c>
      <c r="L71" s="15">
        <f t="shared" si="36"/>
        <v>0</v>
      </c>
      <c r="M71" s="28">
        <f t="shared" si="37"/>
        <v>0</v>
      </c>
      <c r="N71" s="3"/>
      <c r="O71" s="3"/>
      <c r="P71" s="3"/>
    </row>
    <row r="72" spans="1:16">
      <c r="A72" s="14">
        <v>11.25</v>
      </c>
      <c r="B72" s="15">
        <f t="shared" si="27"/>
        <v>36543.354545454502</v>
      </c>
      <c r="C72" s="15">
        <f t="shared" si="28"/>
        <v>3654.3354545454499</v>
      </c>
      <c r="D72" s="15">
        <f t="shared" si="29"/>
        <v>0</v>
      </c>
      <c r="E72" s="15">
        <f t="shared" si="30"/>
        <v>0</v>
      </c>
      <c r="F72" s="13">
        <f t="shared" si="31"/>
        <v>40197.69</v>
      </c>
      <c r="G72" s="1"/>
      <c r="H72" s="14">
        <f t="shared" si="32"/>
        <v>8.5135777204102396</v>
      </c>
      <c r="I72" s="15">
        <f t="shared" si="33"/>
        <v>27654.639029976301</v>
      </c>
      <c r="J72" s="15">
        <f t="shared" si="34"/>
        <v>2765.4639029976302</v>
      </c>
      <c r="K72" s="15">
        <f t="shared" si="35"/>
        <v>0</v>
      </c>
      <c r="L72" s="15">
        <f t="shared" si="36"/>
        <v>0</v>
      </c>
      <c r="M72" s="28">
        <f t="shared" si="37"/>
        <v>30420.102932973899</v>
      </c>
      <c r="N72" s="3"/>
      <c r="O72" s="3"/>
      <c r="P72" s="3"/>
    </row>
    <row r="73" spans="1:16">
      <c r="A73" s="14">
        <v>11.75</v>
      </c>
      <c r="B73" s="15">
        <f t="shared" si="27"/>
        <v>0</v>
      </c>
      <c r="C73" s="15">
        <f t="shared" si="28"/>
        <v>0</v>
      </c>
      <c r="D73" s="15">
        <f t="shared" si="29"/>
        <v>0</v>
      </c>
      <c r="E73" s="15">
        <f t="shared" si="30"/>
        <v>0</v>
      </c>
      <c r="F73" s="13">
        <f t="shared" si="31"/>
        <v>0</v>
      </c>
      <c r="G73" s="1"/>
      <c r="H73" s="14">
        <f t="shared" si="32"/>
        <v>9.7026279065335999</v>
      </c>
      <c r="I73" s="15">
        <f t="shared" si="33"/>
        <v>0</v>
      </c>
      <c r="J73" s="15">
        <f t="shared" si="34"/>
        <v>0</v>
      </c>
      <c r="K73" s="15">
        <f t="shared" si="35"/>
        <v>0</v>
      </c>
      <c r="L73" s="15">
        <f t="shared" si="36"/>
        <v>0</v>
      </c>
      <c r="M73" s="28">
        <f t="shared" si="37"/>
        <v>0</v>
      </c>
      <c r="N73" s="3"/>
      <c r="O73" s="3"/>
      <c r="P73" s="3"/>
    </row>
    <row r="74" spans="1:16">
      <c r="A74" s="14">
        <v>12.25</v>
      </c>
      <c r="B74" s="15">
        <f t="shared" si="27"/>
        <v>43480.988879999997</v>
      </c>
      <c r="C74" s="15">
        <f t="shared" si="28"/>
        <v>137689.79811999999</v>
      </c>
      <c r="D74" s="15">
        <f t="shared" si="29"/>
        <v>0</v>
      </c>
      <c r="E74" s="15">
        <f t="shared" si="30"/>
        <v>0</v>
      </c>
      <c r="F74" s="13">
        <f t="shared" si="31"/>
        <v>181170.78700000001</v>
      </c>
      <c r="G74" s="1"/>
      <c r="H74" s="14">
        <f t="shared" si="32"/>
        <v>10.997658475299801</v>
      </c>
      <c r="I74" s="15">
        <f t="shared" si="33"/>
        <v>39035.842111881502</v>
      </c>
      <c r="J74" s="15">
        <f t="shared" si="34"/>
        <v>123613.500020958</v>
      </c>
      <c r="K74" s="15">
        <f t="shared" si="35"/>
        <v>0</v>
      </c>
      <c r="L74" s="15">
        <f t="shared" si="36"/>
        <v>0</v>
      </c>
      <c r="M74" s="28">
        <f t="shared" si="37"/>
        <v>162649.342132839</v>
      </c>
      <c r="N74" s="3"/>
      <c r="O74" s="3"/>
      <c r="P74" s="3"/>
    </row>
    <row r="75" spans="1:16">
      <c r="A75" s="14">
        <v>12.75</v>
      </c>
      <c r="B75" s="15">
        <f t="shared" si="27"/>
        <v>0</v>
      </c>
      <c r="C75" s="15">
        <f t="shared" si="28"/>
        <v>0</v>
      </c>
      <c r="D75" s="15">
        <f t="shared" si="29"/>
        <v>0</v>
      </c>
      <c r="E75" s="15">
        <f t="shared" si="30"/>
        <v>0</v>
      </c>
      <c r="F75" s="13">
        <f t="shared" si="31"/>
        <v>0</v>
      </c>
      <c r="G75" s="1"/>
      <c r="H75" s="14">
        <f t="shared" si="32"/>
        <v>12.4032087847841</v>
      </c>
      <c r="I75" s="15">
        <f t="shared" si="33"/>
        <v>0</v>
      </c>
      <c r="J75" s="15">
        <f t="shared" si="34"/>
        <v>0</v>
      </c>
      <c r="K75" s="15">
        <f t="shared" si="35"/>
        <v>0</v>
      </c>
      <c r="L75" s="15">
        <f t="shared" si="36"/>
        <v>0</v>
      </c>
      <c r="M75" s="28">
        <f t="shared" si="37"/>
        <v>0</v>
      </c>
      <c r="N75" s="3"/>
      <c r="O75" s="3"/>
      <c r="P75" s="3"/>
    </row>
    <row r="76" spans="1:16">
      <c r="A76" s="14">
        <v>13.25</v>
      </c>
      <c r="B76" s="15">
        <f t="shared" si="27"/>
        <v>0</v>
      </c>
      <c r="C76" s="15">
        <f t="shared" si="28"/>
        <v>157069.11725000001</v>
      </c>
      <c r="D76" s="15">
        <f t="shared" si="29"/>
        <v>0</v>
      </c>
      <c r="E76" s="15">
        <f t="shared" si="30"/>
        <v>0</v>
      </c>
      <c r="F76" s="13">
        <f t="shared" si="31"/>
        <v>157069.11725000001</v>
      </c>
      <c r="G76" s="1"/>
      <c r="H76" s="14">
        <f t="shared" si="32"/>
        <v>13.9238193833261</v>
      </c>
      <c r="I76" s="15">
        <f t="shared" si="33"/>
        <v>0</v>
      </c>
      <c r="J76" s="15">
        <f t="shared" si="34"/>
        <v>165056.756172639</v>
      </c>
      <c r="K76" s="15">
        <f t="shared" si="35"/>
        <v>0</v>
      </c>
      <c r="L76" s="15">
        <f t="shared" si="36"/>
        <v>0</v>
      </c>
      <c r="M76" s="28">
        <f t="shared" si="37"/>
        <v>165056.756172639</v>
      </c>
      <c r="N76" s="3"/>
      <c r="O76" s="3"/>
      <c r="P76" s="3"/>
    </row>
    <row r="77" spans="1:16">
      <c r="A77" s="14">
        <v>13.75</v>
      </c>
      <c r="B77" s="15">
        <f t="shared" si="27"/>
        <v>0</v>
      </c>
      <c r="C77" s="15">
        <f t="shared" si="28"/>
        <v>0</v>
      </c>
      <c r="D77" s="15">
        <f t="shared" si="29"/>
        <v>0</v>
      </c>
      <c r="E77" s="15">
        <f t="shared" si="30"/>
        <v>0</v>
      </c>
      <c r="F77" s="13">
        <f t="shared" si="31"/>
        <v>0</v>
      </c>
      <c r="G77" s="1"/>
      <c r="H77" s="14">
        <f t="shared" si="32"/>
        <v>15.5640319630973</v>
      </c>
      <c r="I77" s="15">
        <f t="shared" si="33"/>
        <v>0</v>
      </c>
      <c r="J77" s="15">
        <f t="shared" si="34"/>
        <v>0</v>
      </c>
      <c r="K77" s="15">
        <f t="shared" si="35"/>
        <v>0</v>
      </c>
      <c r="L77" s="15">
        <f t="shared" si="36"/>
        <v>0</v>
      </c>
      <c r="M77" s="28">
        <f t="shared" si="37"/>
        <v>0</v>
      </c>
      <c r="N77" s="3"/>
      <c r="O77" s="3"/>
      <c r="P77" s="3"/>
    </row>
    <row r="78" spans="1:16">
      <c r="A78" s="14">
        <v>14.25</v>
      </c>
      <c r="B78" s="15">
        <f t="shared" si="27"/>
        <v>0</v>
      </c>
      <c r="C78" s="15">
        <f t="shared" si="28"/>
        <v>142139.83124999999</v>
      </c>
      <c r="D78" s="15">
        <f t="shared" si="29"/>
        <v>0</v>
      </c>
      <c r="E78" s="15">
        <f t="shared" si="30"/>
        <v>0</v>
      </c>
      <c r="F78" s="13">
        <f t="shared" si="31"/>
        <v>142139.83124999999</v>
      </c>
      <c r="G78" s="1"/>
      <c r="H78" s="14">
        <f t="shared" si="32"/>
        <v>17.328389317168401</v>
      </c>
      <c r="I78" s="15">
        <f t="shared" si="33"/>
        <v>0</v>
      </c>
      <c r="J78" s="15">
        <f t="shared" si="34"/>
        <v>172845.918131693</v>
      </c>
      <c r="K78" s="15">
        <f t="shared" si="35"/>
        <v>0</v>
      </c>
      <c r="L78" s="15">
        <f t="shared" si="36"/>
        <v>0</v>
      </c>
      <c r="M78" s="28">
        <f t="shared" si="37"/>
        <v>172845.918131693</v>
      </c>
      <c r="N78" s="3"/>
      <c r="O78" s="3"/>
      <c r="P78" s="3"/>
    </row>
    <row r="79" spans="1:16">
      <c r="A79" s="14">
        <v>14.75</v>
      </c>
      <c r="B79" s="15">
        <f t="shared" si="27"/>
        <v>0</v>
      </c>
      <c r="C79" s="15">
        <f t="shared" si="28"/>
        <v>0</v>
      </c>
      <c r="D79" s="15">
        <f t="shared" si="29"/>
        <v>0</v>
      </c>
      <c r="E79" s="15">
        <f t="shared" si="30"/>
        <v>0</v>
      </c>
      <c r="F79" s="13">
        <f t="shared" si="31"/>
        <v>0</v>
      </c>
      <c r="G79" s="1"/>
      <c r="H79" s="14">
        <f t="shared" si="32"/>
        <v>19.221435299693301</v>
      </c>
      <c r="I79" s="15">
        <f t="shared" si="33"/>
        <v>0</v>
      </c>
      <c r="J79" s="15">
        <f t="shared" si="34"/>
        <v>0</v>
      </c>
      <c r="K79" s="15">
        <f t="shared" si="35"/>
        <v>0</v>
      </c>
      <c r="L79" s="15">
        <f t="shared" si="36"/>
        <v>0</v>
      </c>
      <c r="M79" s="28">
        <f t="shared" si="37"/>
        <v>0</v>
      </c>
      <c r="N79" s="3"/>
      <c r="O79" s="3"/>
      <c r="P79" s="3"/>
    </row>
    <row r="80" spans="1:16">
      <c r="A80" s="14">
        <v>15.25</v>
      </c>
      <c r="B80" s="15">
        <f t="shared" si="27"/>
        <v>0</v>
      </c>
      <c r="C80" s="15">
        <f t="shared" si="28"/>
        <v>28616.160869565199</v>
      </c>
      <c r="D80" s="15">
        <f t="shared" si="29"/>
        <v>53655.301630434798</v>
      </c>
      <c r="E80" s="15">
        <f t="shared" si="30"/>
        <v>0</v>
      </c>
      <c r="F80" s="13">
        <f t="shared" si="31"/>
        <v>82271.462499999994</v>
      </c>
      <c r="G80" s="1"/>
      <c r="H80" s="14">
        <f t="shared" si="32"/>
        <v>21.247714788881702</v>
      </c>
      <c r="I80" s="15">
        <f t="shared" si="33"/>
        <v>0</v>
      </c>
      <c r="J80" s="15">
        <f t="shared" si="34"/>
        <v>39870.690131755997</v>
      </c>
      <c r="K80" s="15">
        <f t="shared" si="35"/>
        <v>74757.543997042507</v>
      </c>
      <c r="L80" s="15">
        <f t="shared" si="36"/>
        <v>0</v>
      </c>
      <c r="M80" s="28">
        <f t="shared" si="37"/>
        <v>114628.234128799</v>
      </c>
      <c r="N80" s="3"/>
      <c r="O80" s="3"/>
      <c r="P80" s="3"/>
    </row>
    <row r="81" spans="1:16">
      <c r="A81" s="14">
        <v>15.75</v>
      </c>
      <c r="B81" s="15">
        <f t="shared" si="27"/>
        <v>0</v>
      </c>
      <c r="C81" s="15">
        <f t="shared" si="28"/>
        <v>0</v>
      </c>
      <c r="D81" s="15">
        <f t="shared" si="29"/>
        <v>0</v>
      </c>
      <c r="E81" s="15">
        <f t="shared" si="30"/>
        <v>0</v>
      </c>
      <c r="F81" s="13">
        <f t="shared" si="31"/>
        <v>0</v>
      </c>
      <c r="G81" s="1"/>
      <c r="H81" s="14">
        <f t="shared" si="32"/>
        <v>23.411773652477699</v>
      </c>
      <c r="I81" s="15">
        <f t="shared" si="33"/>
        <v>0</v>
      </c>
      <c r="J81" s="15">
        <f t="shared" si="34"/>
        <v>0</v>
      </c>
      <c r="K81" s="15">
        <f t="shared" si="35"/>
        <v>0</v>
      </c>
      <c r="L81" s="15">
        <f t="shared" si="36"/>
        <v>0</v>
      </c>
      <c r="M81" s="28">
        <f t="shared" si="37"/>
        <v>0</v>
      </c>
      <c r="N81" s="3"/>
      <c r="O81" s="3"/>
      <c r="P81" s="3"/>
    </row>
    <row r="82" spans="1:16">
      <c r="A82" s="14">
        <v>16.25</v>
      </c>
      <c r="B82" s="15">
        <f t="shared" si="27"/>
        <v>0</v>
      </c>
      <c r="C82" s="15">
        <f t="shared" si="28"/>
        <v>3426.9949694307902</v>
      </c>
      <c r="D82" s="15">
        <f t="shared" si="29"/>
        <v>10280.984908292399</v>
      </c>
      <c r="E82" s="15">
        <f t="shared" si="30"/>
        <v>0</v>
      </c>
      <c r="F82" s="13">
        <f t="shared" si="31"/>
        <v>13707.979877723201</v>
      </c>
      <c r="G82" s="1"/>
      <c r="H82" s="14">
        <f t="shared" si="32"/>
        <v>25.718158715497399</v>
      </c>
      <c r="I82" s="15">
        <f t="shared" si="33"/>
        <v>0</v>
      </c>
      <c r="J82" s="15">
        <f t="shared" si="34"/>
        <v>5423.7538794481397</v>
      </c>
      <c r="K82" s="15">
        <f t="shared" si="35"/>
        <v>16271.2616383444</v>
      </c>
      <c r="L82" s="15">
        <f t="shared" si="36"/>
        <v>0</v>
      </c>
      <c r="M82" s="28">
        <f t="shared" si="37"/>
        <v>21695.015517792501</v>
      </c>
      <c r="N82" s="3"/>
      <c r="O82" s="3"/>
      <c r="P82" s="3"/>
    </row>
    <row r="83" spans="1:16">
      <c r="A83" s="14">
        <v>16.75</v>
      </c>
      <c r="B83" s="15">
        <f t="shared" si="27"/>
        <v>0</v>
      </c>
      <c r="C83" s="15">
        <f t="shared" si="28"/>
        <v>0</v>
      </c>
      <c r="D83" s="15">
        <f t="shared" si="29"/>
        <v>0</v>
      </c>
      <c r="E83" s="15">
        <f t="shared" si="30"/>
        <v>0</v>
      </c>
      <c r="F83" s="13">
        <f t="shared" si="31"/>
        <v>0</v>
      </c>
      <c r="G83" s="1"/>
      <c r="H83" s="14">
        <f t="shared" si="32"/>
        <v>28.171417730011001</v>
      </c>
      <c r="I83" s="15">
        <f t="shared" si="33"/>
        <v>0</v>
      </c>
      <c r="J83" s="15">
        <f t="shared" si="34"/>
        <v>0</v>
      </c>
      <c r="K83" s="15">
        <f t="shared" si="35"/>
        <v>0</v>
      </c>
      <c r="L83" s="15">
        <f t="shared" si="36"/>
        <v>0</v>
      </c>
      <c r="M83" s="28">
        <f t="shared" si="37"/>
        <v>0</v>
      </c>
      <c r="N83" s="3"/>
      <c r="O83" s="3"/>
      <c r="P83" s="3"/>
    </row>
    <row r="84" spans="1:16">
      <c r="A84" s="14">
        <v>17.25</v>
      </c>
      <c r="B84" s="15">
        <f t="shared" si="27"/>
        <v>0</v>
      </c>
      <c r="C84" s="15">
        <f t="shared" si="28"/>
        <v>0</v>
      </c>
      <c r="D84" s="15">
        <f t="shared" si="29"/>
        <v>0</v>
      </c>
      <c r="E84" s="15">
        <f t="shared" si="30"/>
        <v>0</v>
      </c>
      <c r="F84" s="13">
        <f t="shared" si="31"/>
        <v>0</v>
      </c>
      <c r="G84" s="1"/>
      <c r="H84" s="14">
        <f t="shared" si="32"/>
        <v>30.776099346779699</v>
      </c>
      <c r="I84" s="15">
        <f t="shared" si="33"/>
        <v>0</v>
      </c>
      <c r="J84" s="15">
        <f t="shared" si="34"/>
        <v>0</v>
      </c>
      <c r="K84" s="15">
        <f t="shared" si="35"/>
        <v>0</v>
      </c>
      <c r="L84" s="15">
        <f t="shared" si="36"/>
        <v>0</v>
      </c>
      <c r="M84" s="28">
        <f t="shared" si="37"/>
        <v>0</v>
      </c>
      <c r="N84" s="3"/>
      <c r="O84" s="3"/>
      <c r="P84" s="3"/>
    </row>
    <row r="85" spans="1:16">
      <c r="A85" s="14">
        <v>17.75</v>
      </c>
      <c r="B85" s="15">
        <f t="shared" si="27"/>
        <v>0</v>
      </c>
      <c r="C85" s="15">
        <f t="shared" si="28"/>
        <v>0</v>
      </c>
      <c r="D85" s="15">
        <f t="shared" si="29"/>
        <v>0</v>
      </c>
      <c r="E85" s="15">
        <f t="shared" si="30"/>
        <v>0</v>
      </c>
      <c r="F85" s="13">
        <f t="shared" si="31"/>
        <v>0</v>
      </c>
      <c r="G85" s="1"/>
      <c r="H85" s="14">
        <f t="shared" si="32"/>
        <v>33.536753088582898</v>
      </c>
      <c r="I85" s="15">
        <f t="shared" si="33"/>
        <v>0</v>
      </c>
      <c r="J85" s="15">
        <f t="shared" si="34"/>
        <v>0</v>
      </c>
      <c r="K85" s="15">
        <f t="shared" si="35"/>
        <v>0</v>
      </c>
      <c r="L85" s="15">
        <f t="shared" si="36"/>
        <v>0</v>
      </c>
      <c r="M85" s="28">
        <f t="shared" si="37"/>
        <v>0</v>
      </c>
      <c r="N85" s="3"/>
      <c r="O85" s="3"/>
      <c r="P85" s="3"/>
    </row>
    <row r="86" spans="1:16">
      <c r="A86" s="14">
        <v>18.25</v>
      </c>
      <c r="B86" s="15">
        <f t="shared" si="27"/>
        <v>0</v>
      </c>
      <c r="C86" s="15">
        <f t="shared" si="28"/>
        <v>0</v>
      </c>
      <c r="D86" s="15">
        <f t="shared" si="29"/>
        <v>0</v>
      </c>
      <c r="E86" s="15">
        <f t="shared" si="30"/>
        <v>0</v>
      </c>
      <c r="F86" s="13">
        <f t="shared" si="31"/>
        <v>0</v>
      </c>
      <c r="G86" s="1"/>
      <c r="H86" s="14">
        <f t="shared" si="32"/>
        <v>36.4579293250885</v>
      </c>
      <c r="I86" s="15">
        <f t="shared" si="33"/>
        <v>0</v>
      </c>
      <c r="J86" s="15">
        <f t="shared" si="34"/>
        <v>0</v>
      </c>
      <c r="K86" s="15">
        <f t="shared" si="35"/>
        <v>0</v>
      </c>
      <c r="L86" s="15">
        <f t="shared" si="36"/>
        <v>0</v>
      </c>
      <c r="M86" s="28">
        <f t="shared" si="37"/>
        <v>0</v>
      </c>
      <c r="N86" s="3"/>
      <c r="O86" s="3"/>
      <c r="P86" s="3"/>
    </row>
    <row r="87" spans="1:16">
      <c r="A87" s="14">
        <v>18.75</v>
      </c>
      <c r="B87" s="15">
        <f t="shared" si="27"/>
        <v>0</v>
      </c>
      <c r="C87" s="15">
        <f t="shared" si="28"/>
        <v>0</v>
      </c>
      <c r="D87" s="15">
        <f t="shared" si="29"/>
        <v>0</v>
      </c>
      <c r="E87" s="15">
        <f t="shared" si="30"/>
        <v>0</v>
      </c>
      <c r="F87" s="13">
        <f t="shared" si="31"/>
        <v>0</v>
      </c>
      <c r="G87" s="1"/>
      <c r="H87" s="14">
        <f t="shared" si="32"/>
        <v>39.544179249133997</v>
      </c>
      <c r="I87" s="15">
        <f t="shared" si="33"/>
        <v>0</v>
      </c>
      <c r="J87" s="15">
        <f t="shared" si="34"/>
        <v>0</v>
      </c>
      <c r="K87" s="15">
        <f t="shared" si="35"/>
        <v>0</v>
      </c>
      <c r="L87" s="15">
        <f t="shared" si="36"/>
        <v>0</v>
      </c>
      <c r="M87" s="28">
        <f t="shared" si="37"/>
        <v>0</v>
      </c>
      <c r="N87" s="3"/>
      <c r="O87" s="3"/>
      <c r="P87" s="3"/>
    </row>
    <row r="88" spans="1:16">
      <c r="A88" s="14">
        <v>19.25</v>
      </c>
      <c r="B88" s="15">
        <f t="shared" si="27"/>
        <v>0</v>
      </c>
      <c r="C88" s="15">
        <f t="shared" si="28"/>
        <v>0</v>
      </c>
      <c r="D88" s="15">
        <f t="shared" si="29"/>
        <v>0</v>
      </c>
      <c r="E88" s="15">
        <f t="shared" si="30"/>
        <v>0</v>
      </c>
      <c r="F88" s="13">
        <f t="shared" si="31"/>
        <v>0</v>
      </c>
      <c r="G88" s="1"/>
      <c r="H88" s="14">
        <f t="shared" si="32"/>
        <v>42.800054854306602</v>
      </c>
      <c r="I88" s="15">
        <f t="shared" si="33"/>
        <v>0</v>
      </c>
      <c r="J88" s="15">
        <f t="shared" si="34"/>
        <v>0</v>
      </c>
      <c r="K88" s="15">
        <f t="shared" si="35"/>
        <v>0</v>
      </c>
      <c r="L88" s="15">
        <f t="shared" si="36"/>
        <v>0</v>
      </c>
      <c r="M88" s="28">
        <f t="shared" si="37"/>
        <v>0</v>
      </c>
      <c r="N88" s="3"/>
      <c r="O88" s="3"/>
      <c r="P88" s="3"/>
    </row>
    <row r="89" spans="1:16">
      <c r="A89" s="18" t="s">
        <v>6</v>
      </c>
      <c r="B89" s="19">
        <f>SUM(B52:B88)</f>
        <v>88794.195009436895</v>
      </c>
      <c r="C89" s="19">
        <f t="shared" ref="C89:F89" si="38">SUM(C52:C88)</f>
        <v>472596.23791354097</v>
      </c>
      <c r="D89" s="19">
        <f t="shared" si="38"/>
        <v>63936.286538727203</v>
      </c>
      <c r="E89" s="19">
        <f t="shared" si="38"/>
        <v>0</v>
      </c>
      <c r="F89" s="19">
        <f t="shared" si="38"/>
        <v>625326.719461706</v>
      </c>
      <c r="G89" s="13"/>
      <c r="H89" s="18" t="s">
        <v>6</v>
      </c>
      <c r="I89" s="19">
        <f>SUM(I52:I88)</f>
        <v>70841.291347694307</v>
      </c>
      <c r="J89" s="19">
        <f t="shared" ref="J89:L89" si="39">SUM(J52:J88)</f>
        <v>509576.08223949198</v>
      </c>
      <c r="K89" s="19">
        <f t="shared" si="39"/>
        <v>91028.805635386903</v>
      </c>
      <c r="L89" s="19">
        <f t="shared" si="39"/>
        <v>0</v>
      </c>
      <c r="M89" s="19">
        <f>SUM(M52:M88)</f>
        <v>671446.17922257294</v>
      </c>
      <c r="N89" s="3"/>
      <c r="O89" s="3"/>
      <c r="P89" s="3"/>
    </row>
    <row r="90" spans="1:16">
      <c r="A90" s="6" t="s">
        <v>12</v>
      </c>
      <c r="B90" s="20">
        <f>IF(L43&gt;0,B89/L43,0)</f>
        <v>11.3821391417051</v>
      </c>
      <c r="C90" s="20">
        <f>IF(M43&gt;0,C89/M43,0)</f>
        <v>13.319634027468201</v>
      </c>
      <c r="D90" s="20">
        <f>IF(N43&gt;0,D89/N43,0)</f>
        <v>15.402413248327701</v>
      </c>
      <c r="E90" s="20">
        <f>IF(O43&gt;0,E89/O43,0)</f>
        <v>0</v>
      </c>
      <c r="F90" s="20">
        <f>IF(P43&gt;0,F89/P43,0)</f>
        <v>13.183252838868301</v>
      </c>
      <c r="G90" s="13"/>
      <c r="H90" s="6" t="s">
        <v>12</v>
      </c>
      <c r="I90" s="20">
        <f>IF(L43&gt;0,I89/L43,0)</f>
        <v>9.0808350141789393</v>
      </c>
      <c r="J90" s="20">
        <f>IF(M43&gt;0,J89/M43,0)</f>
        <v>14.3618725247296</v>
      </c>
      <c r="K90" s="20">
        <f>IF(N43&gt;0,K89/N43,0)</f>
        <v>21.929069669203798</v>
      </c>
      <c r="L90" s="20">
        <f>IF(O43&gt;0,L89/O43,0)</f>
        <v>0</v>
      </c>
      <c r="M90" s="20">
        <f>IF(P43&gt;0,M89/P43,0)</f>
        <v>14.1555517666079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.1" customHeight="1">
      <c r="A95" s="46" t="s">
        <v>13</v>
      </c>
      <c r="B95" s="46"/>
      <c r="C95" s="46"/>
      <c r="D95" s="46"/>
      <c r="E95" s="46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6"/>
      <c r="B96" s="46"/>
      <c r="C96" s="46"/>
      <c r="D96" s="46"/>
      <c r="E96" s="46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9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7" t="s">
        <v>14</v>
      </c>
      <c r="B99" s="48" t="s">
        <v>15</v>
      </c>
      <c r="C99" s="48" t="s">
        <v>16</v>
      </c>
      <c r="D99" s="48" t="s">
        <v>17</v>
      </c>
      <c r="E99" s="48" t="s">
        <v>18</v>
      </c>
      <c r="F99" s="1"/>
      <c r="G99" s="1"/>
      <c r="H99" s="1"/>
      <c r="I99" s="1"/>
      <c r="J99" s="1"/>
      <c r="K99" s="1"/>
      <c r="L99" s="1"/>
      <c r="M99" s="1"/>
      <c r="N99" s="3"/>
      <c r="O99" s="3"/>
      <c r="P99" s="3"/>
    </row>
    <row r="100" spans="1:18">
      <c r="A100" s="47"/>
      <c r="B100" s="47"/>
      <c r="C100" s="47"/>
      <c r="D100" s="47"/>
      <c r="E100" s="48"/>
      <c r="F100" s="1"/>
      <c r="G100" s="1"/>
      <c r="H100" s="1"/>
      <c r="I100" s="1"/>
      <c r="J100" s="1"/>
      <c r="K100" s="1"/>
      <c r="L100" s="1"/>
      <c r="M100" s="1"/>
      <c r="N100" s="3"/>
      <c r="O100" s="3"/>
      <c r="P100" s="3"/>
    </row>
    <row r="101" spans="1:18">
      <c r="A101" s="1"/>
      <c r="B101" s="5"/>
      <c r="C101" s="5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0">
        <v>0</v>
      </c>
      <c r="B102" s="31">
        <f>L$43</f>
        <v>7801.1869200000001</v>
      </c>
      <c r="C102" s="32">
        <f>$B$90</f>
        <v>11.4</v>
      </c>
      <c r="D102" s="32">
        <f>$I$90</f>
        <v>9.1</v>
      </c>
      <c r="E102" s="31">
        <f>B102*D102</f>
        <v>70990.800969999997</v>
      </c>
      <c r="F102" s="1">
        <f>E102/1000</f>
        <v>70.990800969999995</v>
      </c>
      <c r="G102" s="1"/>
      <c r="H102" s="1"/>
      <c r="I102" s="1"/>
      <c r="J102" s="1"/>
      <c r="K102" s="1"/>
      <c r="L102" s="1"/>
      <c r="M102" s="1"/>
      <c r="N102" s="3"/>
      <c r="O102" s="3"/>
      <c r="P102" s="3"/>
    </row>
    <row r="103" spans="1:18">
      <c r="A103" s="30">
        <v>1</v>
      </c>
      <c r="B103" s="31">
        <f>M$43</f>
        <v>35481.172899999998</v>
      </c>
      <c r="C103" s="32">
        <f>$C$90</f>
        <v>13.3</v>
      </c>
      <c r="D103" s="32">
        <f>$J$90</f>
        <v>14.4</v>
      </c>
      <c r="E103" s="31">
        <f>B103*D103</f>
        <v>510928.88975999999</v>
      </c>
      <c r="F103" s="1">
        <f>E103/1000</f>
        <v>510.92888976</v>
      </c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0">
        <v>2</v>
      </c>
      <c r="B104" s="31">
        <f>N$43</f>
        <v>4151.0564299999996</v>
      </c>
      <c r="C104" s="32">
        <f>$D$90</f>
        <v>15.4</v>
      </c>
      <c r="D104" s="32">
        <f>$K$90</f>
        <v>21.9</v>
      </c>
      <c r="E104" s="31">
        <f>B104*D104</f>
        <v>90908.135819999996</v>
      </c>
      <c r="F104" s="1">
        <f>E104/1000</f>
        <v>90.908135819999998</v>
      </c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0">
        <v>3</v>
      </c>
      <c r="B105" s="31">
        <f>O$43</f>
        <v>0</v>
      </c>
      <c r="C105" s="32">
        <f>$E$90</f>
        <v>0</v>
      </c>
      <c r="D105" s="32">
        <f>$L$90</f>
        <v>0</v>
      </c>
      <c r="E105" s="31">
        <f>B105*D105</f>
        <v>0</v>
      </c>
      <c r="F105" s="1">
        <f>E105/1000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0" t="s">
        <v>6</v>
      </c>
      <c r="B106" s="31">
        <f>SUM(B102:B105)</f>
        <v>47433.416250000002</v>
      </c>
      <c r="C106" s="32">
        <f>$F$90</f>
        <v>13.2</v>
      </c>
      <c r="D106" s="32">
        <f>$M$90</f>
        <v>14.2</v>
      </c>
      <c r="E106" s="31">
        <f>SUM(E102:E105)</f>
        <v>672827.82655</v>
      </c>
      <c r="F106" s="1">
        <f>E106/1000</f>
        <v>672.82782655000005</v>
      </c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0" t="s">
        <v>1</v>
      </c>
      <c r="B107" s="33">
        <f>$I$2</f>
        <v>675473.48199999996</v>
      </c>
      <c r="C107" s="5"/>
      <c r="D107" s="5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2.5">
      <c r="A108" s="34" t="s">
        <v>19</v>
      </c>
      <c r="B108" s="31">
        <f>IF(E106&gt;0,$I$2/E106,"")</f>
        <v>1.00393</v>
      </c>
      <c r="C108" s="5"/>
      <c r="D108" s="5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2017-12-13T11:15:46Z</dcterms:created>
  <dcterms:modified xsi:type="dcterms:W3CDTF">2017-12-13T18:35:14Z</dcterms:modified>
</cp:coreProperties>
</file>