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2"/>
  </bookViews>
  <sheets>
    <sheet name="POL01" sheetId="1" state="visible" r:id="rId2"/>
    <sheet name="POL02" sheetId="2" state="visible" r:id="rId3"/>
    <sheet name="POL03" sheetId="3" state="visible" r:id="rId4"/>
    <sheet name="POL04" sheetId="4" state="visible" r:id="rId5"/>
    <sheet name="POL05" sheetId="5" state="visible" r:id="rId6"/>
    <sheet name="POL06" sheetId="6" state="visible" r:id="rId7"/>
    <sheet name="POL07" sheetId="7" state="visible" r:id="rId8"/>
    <sheet name="POL08" sheetId="8" state="visible" r:id="rId9"/>
    <sheet name="POL09" sheetId="9" state="visible" r:id="rId10"/>
    <sheet name="POL10" sheetId="10" state="visible" r:id="rId11"/>
    <sheet name="SPAIN" sheetId="11" state="visible" r:id="rId12"/>
    <sheet name="PORTUGAL" sheetId="12" state="visible" r:id="rId13"/>
    <sheet name="ALK_GENERAL_BOQUERON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<sst xmlns="http://schemas.openxmlformats.org/spreadsheetml/2006/main" count="520" uniqueCount="33">
  <si>
    <t xml:space="preserve">POLIGONO POL01</t>
  </si>
  <si>
    <t xml:space="preserve">DISTRIBUCION TALLAS</t>
  </si>
  <si>
    <t xml:space="preserve">CAPTURA</t>
  </si>
  <si>
    <t xml:space="preserve">TALLA</t>
  </si>
  <si>
    <t xml:space="preserve">CLAVE TALLA- EDAD (Nº)</t>
  </si>
  <si>
    <t xml:space="preserve">CAPTURAS POR TALLA Y EDAD</t>
  </si>
  <si>
    <t xml:space="preserve">(cm)</t>
  </si>
  <si>
    <t xml:space="preserve">TOTAL</t>
  </si>
  <si>
    <t xml:space="preserve">Nº</t>
  </si>
  <si>
    <t xml:space="preserve">CALCULO DE LAS TALLAS MEDIAS</t>
  </si>
  <si>
    <t xml:space="preserve">CALCULO DE LOS PESOS MEDIOS</t>
  </si>
  <si>
    <t xml:space="preserve">a=</t>
  </si>
  <si>
    <t xml:space="preserve">b=</t>
  </si>
  <si>
    <t xml:space="preserve">MEDIA</t>
  </si>
  <si>
    <t xml:space="preserve">BOQUERÓN 2012
 CAPTURAS POR EDAD</t>
  </si>
  <si>
    <t xml:space="preserve">EDAD</t>
  </si>
  <si>
    <r>
      <rPr>
        <b val="true"/>
        <sz val="8"/>
        <rFont val="MS Sans"/>
        <family val="2"/>
        <charset val="1"/>
      </rPr>
      <t xml:space="preserve">C (N) x10</t>
    </r>
    <r>
      <rPr>
        <b val="true"/>
        <vertAlign val="superscript"/>
        <sz val="11"/>
        <rFont val="MS Sans"/>
        <family val="2"/>
        <charset val="1"/>
      </rPr>
      <t xml:space="preserve">3</t>
    </r>
  </si>
  <si>
    <t xml:space="preserve">L (cm)</t>
  </si>
  <si>
    <t xml:space="preserve">W (g)</t>
  </si>
  <si>
    <t xml:space="preserve">SOP</t>
  </si>
  <si>
    <t xml:space="preserve">FACTOR
SOP</t>
  </si>
  <si>
    <t xml:space="preserve">POLIGONO POL02</t>
  </si>
  <si>
    <t xml:space="preserve">POLIGONO POL03</t>
  </si>
  <si>
    <t xml:space="preserve">POLIGONO POL04</t>
  </si>
  <si>
    <t xml:space="preserve">POLIGONO POL05</t>
  </si>
  <si>
    <t xml:space="preserve">POLIGONO POL06</t>
  </si>
  <si>
    <t xml:space="preserve">POLIGONO POL07</t>
  </si>
  <si>
    <t xml:space="preserve">POLIGONO POL08</t>
  </si>
  <si>
    <t xml:space="preserve">POLIGONO POL09</t>
  </si>
  <si>
    <t xml:space="preserve">POLIGONO POL10</t>
  </si>
  <si>
    <t xml:space="preserve">SPAIN</t>
  </si>
  <si>
    <t xml:space="preserve">PORTUGAL</t>
  </si>
  <si>
    <t xml:space="preserve">GULF OF CADIZ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</si>
</sst>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#"/>
    <numFmt numFmtId="167" formatCode="0.0000000"/>
    <numFmt numFmtId="168" formatCode="0.000"/>
    <numFmt numFmtId="169" formatCode="0.0"/>
    <numFmt numFmtId="170" formatCode="0.00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b val="true"/>
      <sz val="12"/>
      <name val="MS Sans"/>
      <family val="2"/>
      <charset val="1"/>
    </font>
    <font>
      <b val="true"/>
      <sz val="8"/>
      <name val="MS Sans"/>
      <family val="2"/>
      <charset val="1"/>
    </font>
    <font>
      <b val="true"/>
      <sz val="8"/>
      <name val="Arial"/>
      <family val="2"/>
      <charset val="1"/>
    </font>
    <font>
      <b val="true"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141312"/>
      </left>
      <right/>
      <top style="thin">
        <color rgb="FF141312"/>
      </top>
      <bottom style="thin">
        <color rgb="FF141312"/>
      </bottom>
      <diagonal/>
    </border>
    <border diagonalUp="false" diagonalDown="false">
      <left/>
      <right/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/>
      <diagonal/>
    </border>
    <border diagonalUp="false" diagonalDown="false">
      <left style="thin">
        <color rgb="FF141312"/>
      </left>
      <right style="thin">
        <color rgb="FF141312"/>
      </right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141312"/>
      </right>
      <top/>
      <bottom/>
      <diagonal/>
    </border>
    <border diagonalUp="false" diagonalDown="false">
      <left style="thin">
        <color rgb="FF141312"/>
      </left>
      <right/>
      <top/>
      <bottom/>
      <diagonal/>
    </border>
    <border diagonalUp="false" diagonalDown="false"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/>
  <cols>
    <col collapsed="false" hidden="false" max="1" min="1" style="0" width="10.530612244898"/>
    <col collapsed="false" hidden="false" max="2" min="2" style="0" width="10.2602040816327"/>
    <col collapsed="false" hidden="false" max="1025" min="3" style="0" width="10.530612244898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757393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18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18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18"/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18"/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0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18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18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18"/>
      <c r="J27" s="5"/>
      <c r="K27" s="12" t="n">
        <v>12.25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0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18"/>
      <c r="J28" s="5"/>
      <c r="K28" s="12" t="n">
        <v>12.75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0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100950</v>
      </c>
      <c r="J29" s="5"/>
      <c r="K29" s="12" t="n">
        <v>13.25</v>
      </c>
      <c r="L29" s="2" t="n">
        <f aca="false">IF($F29&gt;0,($I29/1000)*(B29/$F29),0)</f>
        <v>49.1108108108108</v>
      </c>
      <c r="M29" s="2" t="n">
        <f aca="false">IF($F29&gt;0,($I29/1000)*(C29/$F29),0)</f>
        <v>51.8391891891892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100.95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988946</v>
      </c>
      <c r="J30" s="5"/>
      <c r="K30" s="12" t="n">
        <v>13.75</v>
      </c>
      <c r="L30" s="2" t="n">
        <f aca="false">IF($F30&gt;0,($I30/1000)*(B30/$F30),0)</f>
        <v>419.552848484848</v>
      </c>
      <c r="M30" s="2" t="n">
        <f aca="false">IF($F30&gt;0,($I30/1000)*(C30/$F30),0)</f>
        <v>569.393151515152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988.946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3486321</v>
      </c>
      <c r="J31" s="5"/>
      <c r="K31" s="12" t="n">
        <v>14.25</v>
      </c>
      <c r="L31" s="2" t="n">
        <f aca="false">IF($F31&gt;0,($I31/1000)*(B31/$F31),0)</f>
        <v>1182.85891071429</v>
      </c>
      <c r="M31" s="2" t="n">
        <f aca="false">IF($F31&gt;0,($I31/1000)*(C31/$F31),0)</f>
        <v>2241.20635714286</v>
      </c>
      <c r="N31" s="2" t="n">
        <f aca="false">IF($F31&gt;0,($I31/1000)*(D31/$F31),0)</f>
        <v>62.2557321428571</v>
      </c>
      <c r="O31" s="2" t="n">
        <f aca="false">IF($F31&gt;0,($I31/1000)*(E31/$F31),0)</f>
        <v>0</v>
      </c>
      <c r="P31" s="14" t="n">
        <f aca="false">SUM(L31:O31)</f>
        <v>3486.321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6467734</v>
      </c>
      <c r="J32" s="5"/>
      <c r="K32" s="12" t="n">
        <v>14.75</v>
      </c>
      <c r="L32" s="2" t="n">
        <f aca="false">IF($F32&gt;0,($I32/1000)*(B32/$F32),0)</f>
        <v>1385.943</v>
      </c>
      <c r="M32" s="2" t="n">
        <f aca="false">IF($F32&gt;0,($I32/1000)*(C32/$F32),0)</f>
        <v>4850.8005</v>
      </c>
      <c r="N32" s="2" t="n">
        <f aca="false">IF($F32&gt;0,($I32/1000)*(D32/$F32),0)</f>
        <v>230.9905</v>
      </c>
      <c r="O32" s="2" t="n">
        <f aca="false">IF($F32&gt;0,($I32/1000)*(E32/$F32),0)</f>
        <v>0</v>
      </c>
      <c r="P32" s="14" t="n">
        <f aca="false">SUM(L32:O32)</f>
        <v>6467.734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7711698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6265.754625</v>
      </c>
      <c r="N33" s="2" t="n">
        <f aca="false">IF($F33&gt;0,($I33/1000)*(D33/$F33),0)</f>
        <v>1445.943375</v>
      </c>
      <c r="O33" s="2" t="n">
        <f aca="false">IF($F33&gt;0,($I33/1000)*(E33/$F33),0)</f>
        <v>0</v>
      </c>
      <c r="P33" s="14" t="n">
        <f aca="false">SUM(L33:O33)</f>
        <v>7711.698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5960717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4636.11322222222</v>
      </c>
      <c r="N34" s="2" t="n">
        <f aca="false">IF($F34&gt;0,($I34/1000)*(D34/$F34),0)</f>
        <v>1324.60377777778</v>
      </c>
      <c r="O34" s="2" t="n">
        <f aca="false">IF($F34&gt;0,($I34/1000)*(E34/$F34),0)</f>
        <v>0</v>
      </c>
      <c r="P34" s="14" t="n">
        <f aca="false">SUM(L34:O34)</f>
        <v>5960.717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3474428</v>
      </c>
      <c r="J35" s="5"/>
      <c r="K35" s="12" t="n">
        <v>16.25</v>
      </c>
      <c r="L35" s="2" t="n">
        <f aca="false">IF($F35&gt;0,($I35/1000)*(B35/$F35),0)</f>
        <v>144.767833333333</v>
      </c>
      <c r="M35" s="2" t="n">
        <f aca="false">IF($F35&gt;0,($I35/1000)*(C35/$F35),0)</f>
        <v>2026.74966666667</v>
      </c>
      <c r="N35" s="2" t="n">
        <f aca="false">IF($F35&gt;0,($I35/1000)*(D35/$F35),0)</f>
        <v>1302.9105</v>
      </c>
      <c r="O35" s="2" t="n">
        <f aca="false">IF($F35&gt;0,($I35/1000)*(E35/$F35),0)</f>
        <v>0</v>
      </c>
      <c r="P35" s="14" t="n">
        <f aca="false">SUM(L35:O35)</f>
        <v>3474.428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1905543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1071.8679375</v>
      </c>
      <c r="N36" s="2" t="n">
        <f aca="false">IF($F36&gt;0,($I36/1000)*(D36/$F36),0)</f>
        <v>833.6750625</v>
      </c>
      <c r="O36" s="2" t="n">
        <f aca="false">IF($F36&gt;0,($I36/1000)*(E36/$F36),0)</f>
        <v>0</v>
      </c>
      <c r="P36" s="14" t="n">
        <f aca="false">SUM(L36:O36)</f>
        <v>1905.543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1317458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219.576333333333</v>
      </c>
      <c r="N37" s="2" t="n">
        <f aca="false">IF($F37&gt;0,($I37/1000)*(D37/$F37),0)</f>
        <v>1097.88166666667</v>
      </c>
      <c r="O37" s="2" t="n">
        <f aca="false">IF($F37&gt;0,($I37/1000)*(E37/$F37),0)</f>
        <v>0</v>
      </c>
      <c r="P37" s="14" t="n">
        <f aca="false">SUM(L37:O37)</f>
        <v>1317.458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522423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232.188</v>
      </c>
      <c r="N38" s="2" t="n">
        <f aca="false">IF($F38&gt;0,($I38/1000)*(D38/$F38),0)</f>
        <v>290.235</v>
      </c>
      <c r="O38" s="2" t="n">
        <f aca="false">IF($F38&gt;0,($I38/1000)*(E38/$F38),0)</f>
        <v>0</v>
      </c>
      <c r="P38" s="14" t="n">
        <f aca="false">SUM(L38:O38)</f>
        <v>522.423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 t="n">
        <v>68523</v>
      </c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61.6707</v>
      </c>
      <c r="N39" s="2" t="n">
        <f aca="false">IF($F39&gt;0,($I39/1000)*(D39/$F39),0)</f>
        <v>6.8523</v>
      </c>
      <c r="O39" s="2" t="n">
        <f aca="false">IF($F39&gt;0,($I39/1000)*(E39/$F39),0)</f>
        <v>0</v>
      </c>
      <c r="P39" s="14" t="n">
        <f aca="false">SUM(L39:O39)</f>
        <v>68.523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 t="n">
        <v>33156</v>
      </c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26.5248</v>
      </c>
      <c r="N40" s="2" t="n">
        <f aca="false">IF($F40&gt;0,($I40/1000)*(D40/$F40),0)</f>
        <v>6.6312</v>
      </c>
      <c r="O40" s="2" t="n">
        <f aca="false">IF($F40&gt;0,($I40/1000)*(E40/$F40),0)</f>
        <v>0</v>
      </c>
      <c r="P40" s="14" t="n">
        <f aca="false">SUM(L40:O40)</f>
        <v>33.156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20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32037897</v>
      </c>
      <c r="J47" s="2"/>
      <c r="K47" s="22" t="s">
        <v>7</v>
      </c>
      <c r="L47" s="23" t="n">
        <f aca="false">SUM(L10:L46)</f>
        <v>3182.23340334328</v>
      </c>
      <c r="M47" s="23" t="n">
        <f aca="false">SUM(M10:M46)</f>
        <v>22253.6844825694</v>
      </c>
      <c r="N47" s="23" t="n">
        <f aca="false">SUM(N10:N46)</f>
        <v>6601.9791140873</v>
      </c>
      <c r="O47" s="23" t="n">
        <f aca="false">SUM(O10:O46)</f>
        <v>0</v>
      </c>
      <c r="P47" s="23" t="n">
        <f aca="false">SUM(P10:P46)</f>
        <v>32037.897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0</v>
      </c>
      <c r="G73" s="2"/>
      <c r="H73" s="12" t="n">
        <f aca="false">$I$53*((A73)^$K$53)</f>
        <v>7.22991740449528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0</v>
      </c>
      <c r="C76" s="2" t="n">
        <f aca="false">M27*($A76)</f>
        <v>0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0</v>
      </c>
      <c r="G76" s="2"/>
      <c r="H76" s="12" t="n">
        <f aca="false">$I$53*((A76)^$K$53)</f>
        <v>11.0535520034774</v>
      </c>
      <c r="I76" s="2" t="n">
        <f aca="false">L27*$H76</f>
        <v>0</v>
      </c>
      <c r="J76" s="2" t="n">
        <f aca="false">M27*$H76</f>
        <v>0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0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0</v>
      </c>
      <c r="C77" s="2" t="n">
        <f aca="false">M28*($A77)</f>
        <v>0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0</v>
      </c>
      <c r="G77" s="2"/>
      <c r="H77" s="12" t="n">
        <f aca="false">$I$53*((A77)^$K$53)</f>
        <v>12.5883502386969</v>
      </c>
      <c r="I77" s="2" t="n">
        <f aca="false">L28*$H77</f>
        <v>0</v>
      </c>
      <c r="J77" s="2" t="n">
        <f aca="false">M28*$H77</f>
        <v>0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0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650.718243243243</v>
      </c>
      <c r="C78" s="2" t="n">
        <f aca="false">M29*($A78)</f>
        <v>686.869256756757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1337.5875</v>
      </c>
      <c r="G78" s="2"/>
      <c r="H78" s="12" t="n">
        <f aca="false">$I$53*((A78)^$K$53)</f>
        <v>14.264725664579</v>
      </c>
      <c r="I78" s="2" t="n">
        <f aca="false">L29*$H78</f>
        <v>700.552243381258</v>
      </c>
      <c r="J78" s="2" t="n">
        <f aca="false">M29*$H78</f>
        <v>739.471812457995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1440.02405583925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5768.85166666667</v>
      </c>
      <c r="C79" s="2" t="n">
        <f aca="false">M30*($A79)</f>
        <v>7829.15583333333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13598.0075</v>
      </c>
      <c r="G79" s="2"/>
      <c r="H79" s="12" t="n">
        <f aca="false">$I$53*((A79)^$K$53)</f>
        <v>16.0896519678276</v>
      </c>
      <c r="I79" s="2" t="n">
        <f aca="false">L30*$H79</f>
        <v>6750.45931423194</v>
      </c>
      <c r="J79" s="2" t="n">
        <f aca="false">M30*$H79</f>
        <v>9161.33764074334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15911.7969549753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16855.7394776786</v>
      </c>
      <c r="C80" s="2" t="n">
        <f aca="false">M31*($A80)</f>
        <v>31937.1905892857</v>
      </c>
      <c r="D80" s="2" t="n">
        <f aca="false">N31*($A80)</f>
        <v>887.144183035714</v>
      </c>
      <c r="E80" s="2" t="n">
        <f aca="false">O31*($A80)</f>
        <v>0</v>
      </c>
      <c r="F80" s="14" t="n">
        <f aca="false">SUM(B80:E80)</f>
        <v>49680.07425</v>
      </c>
      <c r="G80" s="2"/>
      <c r="H80" s="12" t="n">
        <f aca="false">$I$53*((A80)^$K$53)</f>
        <v>18.0701689791269</v>
      </c>
      <c r="I80" s="2" t="n">
        <f aca="false">L31*$H80</f>
        <v>21374.4603950731</v>
      </c>
      <c r="J80" s="2" t="n">
        <f aca="false">M31*$H80</f>
        <v>40498.9775906648</v>
      </c>
      <c r="K80" s="2" t="n">
        <f aca="false">N31*$H80</f>
        <v>1124.97159974069</v>
      </c>
      <c r="L80" s="2" t="n">
        <f aca="false">O31*$H80</f>
        <v>0</v>
      </c>
      <c r="M80" s="29" t="n">
        <f aca="false">SUM(I80:L80)</f>
        <v>62998.4095854785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20442.65925</v>
      </c>
      <c r="C81" s="2" t="n">
        <f aca="false">M32*($A81)</f>
        <v>71549.307375</v>
      </c>
      <c r="D81" s="2" t="n">
        <f aca="false">N32*($A81)</f>
        <v>3407.109875</v>
      </c>
      <c r="E81" s="2" t="n">
        <f aca="false">O32*($A81)</f>
        <v>0</v>
      </c>
      <c r="F81" s="14" t="n">
        <f aca="false">SUM(B81:E81)</f>
        <v>95399.0765</v>
      </c>
      <c r="G81" s="2"/>
      <c r="H81" s="12" t="n">
        <f aca="false">$I$53*((A81)^$K$53)</f>
        <v>20.2133808596117</v>
      </c>
      <c r="I81" s="2" t="n">
        <f aca="false">L32*$H81</f>
        <v>28014.5937087128</v>
      </c>
      <c r="J81" s="2" t="n">
        <f aca="false">M32*$H81</f>
        <v>98051.0779804949</v>
      </c>
      <c r="K81" s="2" t="n">
        <f aca="false">N32*$H81</f>
        <v>4669.09895145214</v>
      </c>
      <c r="L81" s="2" t="n">
        <f aca="false">O32*$H81</f>
        <v>0</v>
      </c>
      <c r="M81" s="29" t="n">
        <f aca="false">SUM(I81:L81)</f>
        <v>130734.77064066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95552.75803125</v>
      </c>
      <c r="D82" s="2" t="n">
        <f aca="false">N33*($A82)</f>
        <v>22050.63646875</v>
      </c>
      <c r="E82" s="2" t="n">
        <f aca="false">O33*($A82)</f>
        <v>0</v>
      </c>
      <c r="F82" s="14" t="n">
        <f aca="false">SUM(B82:E82)</f>
        <v>117603.3945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141145.235837407</v>
      </c>
      <c r="K82" s="2" t="n">
        <f aca="false">N33*$H82</f>
        <v>32571.97750094</v>
      </c>
      <c r="L82" s="2" t="n">
        <f aca="false">O33*$H82</f>
        <v>0</v>
      </c>
      <c r="M82" s="29" t="n">
        <f aca="false">SUM(I82:L82)</f>
        <v>173717.213338347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73018.78325</v>
      </c>
      <c r="D83" s="2" t="n">
        <f aca="false">N34*($A83)</f>
        <v>20862.5095</v>
      </c>
      <c r="E83" s="2" t="n">
        <f aca="false">O34*($A83)</f>
        <v>0</v>
      </c>
      <c r="F83" s="14" t="n">
        <f aca="false">SUM(B83:E83)</f>
        <v>93881.29275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115979.870782888</v>
      </c>
      <c r="K83" s="2" t="n">
        <f aca="false">N34*$H83</f>
        <v>33137.1059379681</v>
      </c>
      <c r="L83" s="2" t="n">
        <f aca="false">O34*$H83</f>
        <v>0</v>
      </c>
      <c r="M83" s="29" t="n">
        <f aca="false">SUM(I83:L83)</f>
        <v>149116.976720856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2352.47729166667</v>
      </c>
      <c r="C84" s="2" t="n">
        <f aca="false">M35*($A84)</f>
        <v>32934.6820833333</v>
      </c>
      <c r="D84" s="2" t="n">
        <f aca="false">N35*($A84)</f>
        <v>21172.295625</v>
      </c>
      <c r="E84" s="2" t="n">
        <f aca="false">O35*($A84)</f>
        <v>0</v>
      </c>
      <c r="F84" s="14" t="n">
        <f aca="false">SUM(B84:E84)</f>
        <v>56459.455</v>
      </c>
      <c r="G84" s="2"/>
      <c r="H84" s="12" t="n">
        <f aca="false">$I$53*((A84)^$K$53)</f>
        <v>27.6911572530163</v>
      </c>
      <c r="I84" s="2" t="n">
        <f aca="false">L35*$H84</f>
        <v>4008.78883801179</v>
      </c>
      <c r="J84" s="2" t="n">
        <f aca="false">M35*$H84</f>
        <v>56123.0437321651</v>
      </c>
      <c r="K84" s="2" t="n">
        <f aca="false">N35*$H84</f>
        <v>36079.0995421061</v>
      </c>
      <c r="L84" s="2" t="n">
        <f aca="false">O35*$H84</f>
        <v>0</v>
      </c>
      <c r="M84" s="29" t="n">
        <f aca="false">SUM(I84:L84)</f>
        <v>96210.932112283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17953.787953125</v>
      </c>
      <c r="D85" s="2" t="n">
        <f aca="false">N36*($A85)</f>
        <v>13964.057296875</v>
      </c>
      <c r="E85" s="2" t="n">
        <f aca="false">O36*($A85)</f>
        <v>0</v>
      </c>
      <c r="F85" s="14" t="n">
        <f aca="false">SUM(B85:E85)</f>
        <v>31917.84525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32753.5180479544</v>
      </c>
      <c r="K85" s="2" t="n">
        <f aca="false">N36*$H85</f>
        <v>25474.9584817423</v>
      </c>
      <c r="L85" s="2" t="n">
        <f aca="false">O36*$H85</f>
        <v>0</v>
      </c>
      <c r="M85" s="29" t="n">
        <f aca="false">SUM(I85:L85)</f>
        <v>58228.4765296968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3787.69175</v>
      </c>
      <c r="D86" s="2" t="n">
        <f aca="false">N37*($A86)</f>
        <v>18938.45875</v>
      </c>
      <c r="E86" s="2" t="n">
        <f aca="false">O37*($A86)</f>
        <v>0</v>
      </c>
      <c r="F86" s="14" t="n">
        <f aca="false">SUM(B86:E86)</f>
        <v>22726.1505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7382.77243138776</v>
      </c>
      <c r="K86" s="2" t="n">
        <f aca="false">N37*$H86</f>
        <v>36913.8621569388</v>
      </c>
      <c r="L86" s="2" t="n">
        <f aca="false">O37*$H86</f>
        <v>0</v>
      </c>
      <c r="M86" s="29" t="n">
        <f aca="false">SUM(I86:L86)</f>
        <v>44296.6345883265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4121.337</v>
      </c>
      <c r="D87" s="2" t="n">
        <f aca="false">N38*($A87)</f>
        <v>5151.67125</v>
      </c>
      <c r="E87" s="2" t="n">
        <f aca="false">O38*($A87)</f>
        <v>0</v>
      </c>
      <c r="F87" s="14" t="n">
        <f aca="false">SUM(B87:E87)</f>
        <v>9273.00825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8566.52390661584</v>
      </c>
      <c r="K87" s="2" t="n">
        <f aca="false">N38*$H87</f>
        <v>10708.1548832698</v>
      </c>
      <c r="L87" s="2" t="n">
        <f aca="false">O38*$H87</f>
        <v>0</v>
      </c>
      <c r="M87" s="29" t="n">
        <f aca="false">SUM(I87:L87)</f>
        <v>19274.6787898856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1125.490275</v>
      </c>
      <c r="D88" s="2" t="n">
        <f aca="false">N39*($A88)</f>
        <v>125.054475</v>
      </c>
      <c r="E88" s="2" t="n">
        <f aca="false">O39*($A88)</f>
        <v>0</v>
      </c>
      <c r="F88" s="14" t="n">
        <f aca="false">SUM(B88:E88)</f>
        <v>1250.54475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2490.31449659222</v>
      </c>
      <c r="K88" s="2" t="n">
        <f aca="false">N39*$H88</f>
        <v>276.701610732469</v>
      </c>
      <c r="L88" s="2" t="n">
        <f aca="false">O39*$H88</f>
        <v>0</v>
      </c>
      <c r="M88" s="29" t="n">
        <f aca="false">SUM(I88:L88)</f>
        <v>2767.01610732469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497.34</v>
      </c>
      <c r="D89" s="2" t="n">
        <f aca="false">N40*($A89)</f>
        <v>124.335</v>
      </c>
      <c r="E89" s="2" t="n">
        <f aca="false">O40*($A89)</f>
        <v>0</v>
      </c>
      <c r="F89" s="14" t="n">
        <f aca="false">SUM(B89:E89)</f>
        <v>621.675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1169.4402084228</v>
      </c>
      <c r="K89" s="2" t="n">
        <f aca="false">N40*$H89</f>
        <v>292.360052105699</v>
      </c>
      <c r="L89" s="2" t="n">
        <f aca="false">O40*$H89</f>
        <v>0</v>
      </c>
      <c r="M89" s="29" t="n">
        <f aca="false">SUM(I89:L89)</f>
        <v>1461.80026052849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46070.4459292552</v>
      </c>
      <c r="C96" s="23" t="n">
        <f aca="false">SUM(C59:C90)</f>
        <v>340994.393397084</v>
      </c>
      <c r="D96" s="23" t="n">
        <f aca="false">SUM(D59:D90)</f>
        <v>106683.272423661</v>
      </c>
      <c r="E96" s="23" t="n">
        <f aca="false">SUM(E59:E90)</f>
        <v>0</v>
      </c>
      <c r="F96" s="23" t="n">
        <f aca="false">SUM(F59:F90)</f>
        <v>493748.11175</v>
      </c>
      <c r="G96" s="14"/>
      <c r="H96" s="22" t="s">
        <v>7</v>
      </c>
      <c r="I96" s="23" t="n">
        <f aca="false">SUM(I59:I95)</f>
        <v>60848.8544994109</v>
      </c>
      <c r="J96" s="23" t="n">
        <f aca="false">SUM(J59:J95)</f>
        <v>514061.584467794</v>
      </c>
      <c r="K96" s="23" t="n">
        <f aca="false">SUM(K59:K95)</f>
        <v>181248.290716996</v>
      </c>
      <c r="L96" s="23" t="n">
        <f aca="false">SUM(L59:L95)</f>
        <v>0</v>
      </c>
      <c r="M96" s="23" t="n">
        <f aca="false">SUM(M59:M95)</f>
        <v>756158.729684201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14.4773937326072</v>
      </c>
      <c r="C97" s="30" t="n">
        <f aca="false">IF(M47&gt;0,C96/M47,0)</f>
        <v>15.3230532977213</v>
      </c>
      <c r="D97" s="30" t="n">
        <f aca="false">IF(N47&gt;0,D96/N47,0)</f>
        <v>16.1592865684807</v>
      </c>
      <c r="E97" s="30" t="n">
        <f aca="false">IF(O47&gt;0,E96/O47,0)</f>
        <v>0</v>
      </c>
      <c r="F97" s="30" t="n">
        <f aca="false">IF(P47&gt;0,F96/P47,0)</f>
        <v>15.4113770872664</v>
      </c>
      <c r="G97" s="14"/>
      <c r="H97" s="9" t="s">
        <v>13</v>
      </c>
      <c r="I97" s="30" t="n">
        <f aca="false">IF(L47&gt;0,I96/L47,0)</f>
        <v>19.1214303876902</v>
      </c>
      <c r="J97" s="30" t="n">
        <f aca="false">IF(M47&gt;0,J96/M47,0)</f>
        <v>23.1000661877111</v>
      </c>
      <c r="K97" s="30" t="n">
        <f aca="false">IF(N47&gt;0,K96/N47,0)</f>
        <v>27.4536298259788</v>
      </c>
      <c r="L97" s="30" t="n">
        <f aca="false">IF(O47&gt;0,L96/O47,0)</f>
        <v>0</v>
      </c>
      <c r="M97" s="30" t="n">
        <f aca="false">IF(P47&gt;0,M96/P47,0)</f>
        <v>23.6020088860452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3182.23340334328</v>
      </c>
      <c r="C109" s="37" t="n">
        <f aca="false">$B$97</f>
        <v>14.4773937326072</v>
      </c>
      <c r="D109" s="37" t="n">
        <f aca="false">$I$97</f>
        <v>19.1214303876902</v>
      </c>
      <c r="E109" s="38" t="n">
        <f aca="false">B109*D109</f>
        <v>60848.8544994109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22253.6844825694</v>
      </c>
      <c r="C110" s="37" t="n">
        <f aca="false">$C$97</f>
        <v>15.3230532977213</v>
      </c>
      <c r="D110" s="37" t="n">
        <f aca="false">$J$97</f>
        <v>23.1000661877111</v>
      </c>
      <c r="E110" s="38" t="n">
        <f aca="false">B110*D110</f>
        <v>514061.584467794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6601.9791140873</v>
      </c>
      <c r="C111" s="37" t="n">
        <f aca="false">$D$97</f>
        <v>16.1592865684807</v>
      </c>
      <c r="D111" s="37" t="n">
        <f aca="false">$K$97</f>
        <v>27.4536298259788</v>
      </c>
      <c r="E111" s="38" t="n">
        <f aca="false">B111*D111</f>
        <v>181248.290716996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32037.897</v>
      </c>
      <c r="C113" s="37" t="n">
        <f aca="false">$F$97</f>
        <v>15.4113770872664</v>
      </c>
      <c r="D113" s="37" t="n">
        <f aca="false">$M$97</f>
        <v>23.6020088860452</v>
      </c>
      <c r="E113" s="38" t="n">
        <f aca="false">SUM(E109:E112)</f>
        <v>756158.729684201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757393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1.00163228997742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22" activeCellId="0" sqref="I22"/>
    </sheetView>
  </sheetViews>
  <sheetFormatPr defaultRowHeight="12.75"/>
  <cols>
    <col collapsed="false" hidden="false" max="2" min="2" style="0" width="10.2602040816327"/>
    <col collapsed="false" hidden="false" max="9" min="9" style="0" width="10.2602040816327"/>
  </cols>
  <sheetData>
    <row r="1" customFormat="false" ht="19.7" hidden="false" customHeight="false" outlineLevel="0" collapsed="false">
      <c r="A1" s="1" t="s">
        <v>29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2426603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3060960</v>
      </c>
      <c r="J23" s="5"/>
      <c r="K23" s="12" t="n">
        <v>10.25</v>
      </c>
      <c r="L23" s="2" t="n">
        <f aca="false">IF($F23&gt;0,($I23/1000)*(B23/$F23),0)</f>
        <v>3060.96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3060.96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23416342</v>
      </c>
      <c r="J24" s="5"/>
      <c r="K24" s="12" t="n">
        <v>10.75</v>
      </c>
      <c r="L24" s="2" t="n">
        <f aca="false">IF($F24&gt;0,($I24/1000)*(B24/$F24),0)</f>
        <v>22928.5015416667</v>
      </c>
      <c r="M24" s="2" t="n">
        <f aca="false">IF($F24&gt;0,($I24/1000)*(C24/$F24),0)</f>
        <v>487.840458333333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23416.342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82645912</v>
      </c>
      <c r="J25" s="5"/>
      <c r="K25" s="12" t="n">
        <v>11.25</v>
      </c>
      <c r="L25" s="2" t="n">
        <f aca="false">IF($F25&gt;0,($I25/1000)*(B25/$F25),0)</f>
        <v>75612.2173617021</v>
      </c>
      <c r="M25" s="2" t="n">
        <f aca="false">IF($F25&gt;0,($I25/1000)*(C25/$F25),0)</f>
        <v>7033.69463829787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82645.912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65504538</v>
      </c>
      <c r="J26" s="5"/>
      <c r="K26" s="12" t="n">
        <v>11.75</v>
      </c>
      <c r="L26" s="2" t="n">
        <f aca="false">IF($F26&gt;0,($I26/1000)*(B26/$F26),0)</f>
        <v>56652.5734054054</v>
      </c>
      <c r="M26" s="2" t="n">
        <f aca="false">IF($F26&gt;0,($I26/1000)*(C26/$F26),0)</f>
        <v>8851.9645945946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65504.538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42853436</v>
      </c>
      <c r="J27" s="5"/>
      <c r="K27" s="12" t="n">
        <v>12.25</v>
      </c>
      <c r="L27" s="2" t="n">
        <f aca="false">IF($F27&gt;0,($I27/1000)*(B27/$F27),0)</f>
        <v>30448.494</v>
      </c>
      <c r="M27" s="2" t="n">
        <f aca="false">IF($F27&gt;0,($I27/1000)*(C27/$F27),0)</f>
        <v>12404.942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42853.436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18671854</v>
      </c>
      <c r="J28" s="5"/>
      <c r="K28" s="12" t="n">
        <v>12.75</v>
      </c>
      <c r="L28" s="2" t="n">
        <f aca="false">IF($F28&gt;0,($I28/1000)*(B28/$F28),0)</f>
        <v>9335.927</v>
      </c>
      <c r="M28" s="2" t="n">
        <f aca="false">IF($F28&gt;0,($I28/1000)*(C28/$F28),0)</f>
        <v>9335.927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18671.854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9335927</v>
      </c>
      <c r="J29" s="5"/>
      <c r="K29" s="12" t="n">
        <v>13.25</v>
      </c>
      <c r="L29" s="2" t="n">
        <f aca="false">IF($F29&gt;0,($I29/1000)*(B29/$F29),0)</f>
        <v>4541.80232432432</v>
      </c>
      <c r="M29" s="2" t="n">
        <f aca="false">IF($F29&gt;0,($I29/1000)*(C29/$F29),0)</f>
        <v>4794.12467567568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9335.927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2295720</v>
      </c>
      <c r="J30" s="5"/>
      <c r="K30" s="12" t="n">
        <v>13.75</v>
      </c>
      <c r="L30" s="2" t="n">
        <f aca="false">IF($F30&gt;0,($I30/1000)*(B30/$F30),0)</f>
        <v>973.941818181818</v>
      </c>
      <c r="M30" s="2" t="n">
        <f aca="false">IF($F30&gt;0,($I30/1000)*(C30/$F30),0)</f>
        <v>1321.77818181818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2295.72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0</v>
      </c>
      <c r="J31" s="5"/>
      <c r="K31" s="12" t="n">
        <v>14.25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4" t="n">
        <f aca="false">SUM(L31:O31)</f>
        <v>0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1530480</v>
      </c>
      <c r="J32" s="5"/>
      <c r="K32" s="12" t="n">
        <v>14.75</v>
      </c>
      <c r="L32" s="2" t="n">
        <f aca="false">IF($F32&gt;0,($I32/1000)*(B32/$F32),0)</f>
        <v>327.96</v>
      </c>
      <c r="M32" s="2" t="n">
        <f aca="false">IF($F32&gt;0,($I32/1000)*(C32/$F32),0)</f>
        <v>1147.86</v>
      </c>
      <c r="N32" s="2" t="n">
        <f aca="false">IF($F32&gt;0,($I32/1000)*(D32/$F32),0)</f>
        <v>54.66</v>
      </c>
      <c r="O32" s="2" t="n">
        <f aca="false">IF($F32&gt;0,($I32/1000)*(E32/$F32),0)</f>
        <v>0</v>
      </c>
      <c r="P32" s="14" t="n">
        <f aca="false">SUM(L32:O32)</f>
        <v>1530.48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/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4" t="n">
        <f aca="false">SUM(L33:O33)</f>
        <v>0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/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4" t="n">
        <f aca="false">SUM(L34:O34)</f>
        <v>0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/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4" t="n">
        <f aca="false">SUM(L35:O35)</f>
        <v>0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4" t="n">
        <f aca="false">SUM(L36:O36)</f>
        <v>0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4" t="n">
        <f aca="false">SUM(L37:O37)</f>
        <v>0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4" t="n">
        <f aca="false">SUM(L38:O38)</f>
        <v>0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249315169</v>
      </c>
      <c r="J47" s="2"/>
      <c r="K47" s="22" t="s">
        <v>7</v>
      </c>
      <c r="L47" s="23" t="n">
        <f aca="false">SUM(L10:L46)</f>
        <v>203882.37745128</v>
      </c>
      <c r="M47" s="23" t="n">
        <f aca="false">SUM(M10:M46)</f>
        <v>45378.1315487197</v>
      </c>
      <c r="N47" s="23" t="n">
        <f aca="false">SUM(N10:N46)</f>
        <v>54.66</v>
      </c>
      <c r="O47" s="23" t="n">
        <f aca="false">SUM(O10:O46)</f>
        <v>0</v>
      </c>
      <c r="P47" s="23" t="n">
        <f aca="false">SUM(P10:P46)</f>
        <v>249315.169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31374.84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31374.84</v>
      </c>
      <c r="G72" s="2"/>
      <c r="H72" s="12" t="n">
        <f aca="false">$I$53*((A72)^$K$53)</f>
        <v>6.19308477012622</v>
      </c>
      <c r="I72" s="2" t="n">
        <f aca="false">L23*$H72</f>
        <v>18956.7847579655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18956.7847579655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246481.391572917</v>
      </c>
      <c r="C73" s="2" t="n">
        <f aca="false">M24*($A73)</f>
        <v>5244.28492708333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251725.6765</v>
      </c>
      <c r="G73" s="2"/>
      <c r="H73" s="12" t="n">
        <f aca="false">$I$53*((A73)^$K$53)</f>
        <v>7.22991740449528</v>
      </c>
      <c r="I73" s="2" t="n">
        <f aca="false">L24*$H73</f>
        <v>165771.172355093</v>
      </c>
      <c r="J73" s="2" t="n">
        <f aca="false">M24*$H73</f>
        <v>3527.04622032112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169298.218575414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850637.445319149</v>
      </c>
      <c r="C74" s="2" t="n">
        <f aca="false">M25*($A74)</f>
        <v>79129.0646808511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929766.51</v>
      </c>
      <c r="G74" s="2"/>
      <c r="H74" s="12" t="n">
        <f aca="false">$I$53*((A74)^$K$53)</f>
        <v>8.3811348413367</v>
      </c>
      <c r="I74" s="2" t="n">
        <f aca="false">L25*$H74</f>
        <v>633716.189360886</v>
      </c>
      <c r="J74" s="2" t="n">
        <f aca="false">M25*$H74</f>
        <v>58950.3431963615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692666.532557247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665667.737513514</v>
      </c>
      <c r="C75" s="2" t="n">
        <f aca="false">M26*($A75)</f>
        <v>104010.583986487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769678.3215</v>
      </c>
      <c r="G75" s="2"/>
      <c r="H75" s="12" t="n">
        <f aca="false">$I$53*((A75)^$K$53)</f>
        <v>9.65342535375047</v>
      </c>
      <c r="I75" s="2" t="n">
        <f aca="false">L26*$H75</f>
        <v>546891.38846695</v>
      </c>
      <c r="J75" s="2" t="n">
        <f aca="false">M26*$H75</f>
        <v>85451.7794479609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632343.167914911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372994.0515</v>
      </c>
      <c r="C76" s="2" t="n">
        <f aca="false">M27*($A76)</f>
        <v>151960.5395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524954.591</v>
      </c>
      <c r="G76" s="2"/>
      <c r="H76" s="12" t="n">
        <f aca="false">$I$53*((A76)^$K$53)</f>
        <v>11.0535520034774</v>
      </c>
      <c r="I76" s="2" t="n">
        <f aca="false">L27*$H76</f>
        <v>336564.011856569</v>
      </c>
      <c r="J76" s="2" t="n">
        <f aca="false">M27*$H76</f>
        <v>137118.671497121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473682.68335369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119033.06925</v>
      </c>
      <c r="C77" s="2" t="n">
        <f aca="false">M28*($A77)</f>
        <v>119033.06925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238066.1385</v>
      </c>
      <c r="G77" s="2"/>
      <c r="H77" s="12" t="n">
        <f aca="false">$I$53*((A77)^$K$53)</f>
        <v>12.5883502386969</v>
      </c>
      <c r="I77" s="2" t="n">
        <f aca="false">L28*$H77</f>
        <v>117523.918878907</v>
      </c>
      <c r="J77" s="2" t="n">
        <f aca="false">M28*$H77</f>
        <v>117523.918878907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235047.837757813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60178.8807972973</v>
      </c>
      <c r="C78" s="2" t="n">
        <f aca="false">M29*($A78)</f>
        <v>63522.1519527027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123701.03275</v>
      </c>
      <c r="G78" s="2"/>
      <c r="H78" s="12" t="n">
        <f aca="false">$I$53*((A78)^$K$53)</f>
        <v>14.264725664579</v>
      </c>
      <c r="I78" s="2" t="n">
        <f aca="false">L29*$H78</f>
        <v>64787.5641792339</v>
      </c>
      <c r="J78" s="2" t="n">
        <f aca="false">M29*$H78</f>
        <v>68386.8733003024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133174.437479536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13391.7</v>
      </c>
      <c r="C79" s="2" t="n">
        <f aca="false">M30*($A79)</f>
        <v>18174.45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31566.15</v>
      </c>
      <c r="G79" s="2"/>
      <c r="H79" s="12" t="n">
        <f aca="false">$I$53*((A79)^$K$53)</f>
        <v>16.0896519678276</v>
      </c>
      <c r="I79" s="2" t="n">
        <f aca="false">L30*$H79</f>
        <v>15670.3848914587</v>
      </c>
      <c r="J79" s="2" t="n">
        <f aca="false">M30*$H79</f>
        <v>21266.9509241226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36937.3358155813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0</v>
      </c>
      <c r="C80" s="2" t="n">
        <f aca="false">M31*($A80)</f>
        <v>0</v>
      </c>
      <c r="D80" s="2" t="n">
        <f aca="false">N31*($A80)</f>
        <v>0</v>
      </c>
      <c r="E80" s="2" t="n">
        <f aca="false">O31*($A80)</f>
        <v>0</v>
      </c>
      <c r="F80" s="14" t="n">
        <f aca="false">SUM(B80:E80)</f>
        <v>0</v>
      </c>
      <c r="G80" s="2"/>
      <c r="H80" s="12" t="n">
        <f aca="false">$I$53*((A80)^$K$53)</f>
        <v>18.0701689791269</v>
      </c>
      <c r="I80" s="2" t="n">
        <f aca="false">L31*$H80</f>
        <v>0</v>
      </c>
      <c r="J80" s="2" t="n">
        <f aca="false">M31*$H80</f>
        <v>0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0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4837.41</v>
      </c>
      <c r="C81" s="2" t="n">
        <f aca="false">M32*($A81)</f>
        <v>16930.935</v>
      </c>
      <c r="D81" s="2" t="n">
        <f aca="false">N32*($A81)</f>
        <v>806.235</v>
      </c>
      <c r="E81" s="2" t="n">
        <f aca="false">O32*($A81)</f>
        <v>0</v>
      </c>
      <c r="F81" s="14" t="n">
        <f aca="false">SUM(B81:E81)</f>
        <v>22574.58</v>
      </c>
      <c r="G81" s="2"/>
      <c r="H81" s="12" t="n">
        <f aca="false">$I$53*((A81)^$K$53)</f>
        <v>20.2133808596117</v>
      </c>
      <c r="I81" s="2" t="n">
        <f aca="false">L32*$H81</f>
        <v>6629.18038671826</v>
      </c>
      <c r="J81" s="2" t="n">
        <f aca="false">M32*$H81</f>
        <v>23202.1313535139</v>
      </c>
      <c r="K81" s="2" t="n">
        <f aca="false">N32*$H81</f>
        <v>1104.86339778638</v>
      </c>
      <c r="L81" s="2" t="n">
        <f aca="false">O32*$H81</f>
        <v>0</v>
      </c>
      <c r="M81" s="29" t="n">
        <f aca="false">SUM(I81:L81)</f>
        <v>30936.1751380185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4" t="n">
        <f aca="false">SUM(B82:E82)</f>
        <v>0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4" t="n">
        <f aca="false">SUM(B83:E83)</f>
        <v>0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4" t="n">
        <f aca="false">SUM(B84:E84)</f>
        <v>0</v>
      </c>
      <c r="G84" s="2"/>
      <c r="H84" s="12" t="n">
        <f aca="false">$I$53*((A84)^$K$53)</f>
        <v>27.6911572530163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4" t="n">
        <f aca="false">SUM(B85:E85)</f>
        <v>0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4" t="n">
        <f aca="false">SUM(B86:E86)</f>
        <v>0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4" t="n">
        <f aca="false">SUM(B87:E87)</f>
        <v>0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2364596.52595288</v>
      </c>
      <c r="C96" s="23" t="n">
        <f aca="false">SUM(C59:C90)</f>
        <v>558005.079297124</v>
      </c>
      <c r="D96" s="23" t="n">
        <f aca="false">SUM(D59:D90)</f>
        <v>806.235</v>
      </c>
      <c r="E96" s="23" t="n">
        <f aca="false">SUM(E59:E90)</f>
        <v>0</v>
      </c>
      <c r="F96" s="23" t="n">
        <f aca="false">SUM(F59:F90)</f>
        <v>2923407.84025</v>
      </c>
      <c r="G96" s="14"/>
      <c r="H96" s="22" t="s">
        <v>7</v>
      </c>
      <c r="I96" s="23" t="n">
        <f aca="false">SUM(I59:I95)</f>
        <v>1906510.59513378</v>
      </c>
      <c r="J96" s="23" t="n">
        <f aca="false">SUM(J59:J95)</f>
        <v>515427.71481861</v>
      </c>
      <c r="K96" s="23" t="n">
        <f aca="false">SUM(K59:K95)</f>
        <v>1104.86339778638</v>
      </c>
      <c r="L96" s="23" t="n">
        <f aca="false">SUM(L59:L95)</f>
        <v>0</v>
      </c>
      <c r="M96" s="23" t="n">
        <f aca="false">SUM(M59:M95)</f>
        <v>2423043.17335018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11.5978465403069</v>
      </c>
      <c r="C97" s="30" t="n">
        <f aca="false">IF(M47&gt;0,C96/M47,0)</f>
        <v>12.2967839409172</v>
      </c>
      <c r="D97" s="30" t="n">
        <f aca="false">IF(N47&gt;0,D96/N47,0)</f>
        <v>14.75</v>
      </c>
      <c r="E97" s="30" t="n">
        <f aca="false">IF(O47&gt;0,E96/O47,0)</f>
        <v>0</v>
      </c>
      <c r="F97" s="30" t="n">
        <f aca="false">IF(P47&gt;0,F96/P47,0)</f>
        <v>11.7257519948576</v>
      </c>
      <c r="G97" s="14"/>
      <c r="H97" s="9" t="s">
        <v>13</v>
      </c>
      <c r="I97" s="30" t="n">
        <f aca="false">IF(L47&gt;0,I96/L47,0)</f>
        <v>9.35103180062416</v>
      </c>
      <c r="J97" s="30" t="n">
        <f aca="false">IF(M47&gt;0,J96/M47,0)</f>
        <v>11.3585045753862</v>
      </c>
      <c r="K97" s="30" t="n">
        <f aca="false">IF(N47&gt;0,K96/N47,0)</f>
        <v>20.2133808596117</v>
      </c>
      <c r="L97" s="30" t="n">
        <f aca="false">IF(O47&gt;0,L96/O47,0)</f>
        <v>0</v>
      </c>
      <c r="M97" s="30" t="n">
        <f aca="false">IF(P47&gt;0,M96/P47,0)</f>
        <v>9.71879562350326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203882.37745128</v>
      </c>
      <c r="C109" s="37" t="n">
        <f aca="false">$B$97</f>
        <v>11.5978465403069</v>
      </c>
      <c r="D109" s="37" t="n">
        <f aca="false">$I$97</f>
        <v>9.35103180062416</v>
      </c>
      <c r="E109" s="38" t="n">
        <f aca="false">B109*D109</f>
        <v>1906510.59513378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45378.1315487197</v>
      </c>
      <c r="C110" s="37" t="n">
        <f aca="false">$C$97</f>
        <v>12.2967839409172</v>
      </c>
      <c r="D110" s="37" t="n">
        <f aca="false">$J$97</f>
        <v>11.3585045753862</v>
      </c>
      <c r="E110" s="38" t="n">
        <f aca="false">B110*D110</f>
        <v>515427.71481861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54.66</v>
      </c>
      <c r="C111" s="37" t="n">
        <f aca="false">$D$97</f>
        <v>14.75</v>
      </c>
      <c r="D111" s="37" t="n">
        <f aca="false">$K$97</f>
        <v>20.2133808596117</v>
      </c>
      <c r="E111" s="38" t="n">
        <f aca="false">B111*D111</f>
        <v>1104.86339778638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249315.169</v>
      </c>
      <c r="C113" s="37" t="n">
        <f aca="false">$F$97</f>
        <v>11.7257519948576</v>
      </c>
      <c r="D113" s="37" t="n">
        <f aca="false">$M$97</f>
        <v>9.71879562350326</v>
      </c>
      <c r="E113" s="38" t="n">
        <f aca="false">SUM(E109:E112)</f>
        <v>2423043.17335018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2426603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1.00146915527093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75"/>
  <cols>
    <col collapsed="false" hidden="false" max="2" min="2" style="0" width="10.2602040816327"/>
    <col collapsed="false" hidden="false" max="9" min="9" style="0" width="10.2602040816327"/>
  </cols>
  <sheetData>
    <row r="1" customFormat="false" ht="19.7" hidden="false" customHeight="false" outlineLevel="0" collapsed="false">
      <c r="A1" s="1" t="s">
        <v>30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13369502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 t="n">
        <v>3712239</v>
      </c>
      <c r="J7" s="2"/>
      <c r="K7" s="12" t="n">
        <v>2.25</v>
      </c>
      <c r="L7" s="2" t="n">
        <f aca="false">IF($F7&gt;0,($I7/1000)*(B7/$F7),0)</f>
        <v>3712.239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3712.239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 t="n">
        <v>4242559</v>
      </c>
      <c r="J8" s="2"/>
      <c r="K8" s="12" t="n">
        <v>2.75</v>
      </c>
      <c r="L8" s="2" t="n">
        <f aca="false">IF($F8&gt;0,($I8/1000)*(B8/$F8),0)</f>
        <v>4242.559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4242.559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 t="n">
        <v>8485117</v>
      </c>
      <c r="J9" s="2"/>
      <c r="K9" s="12" t="n">
        <v>3.25</v>
      </c>
      <c r="L9" s="2" t="n">
        <f aca="false">IF($F9&gt;0,($I9/1000)*(B9/$F9),0)</f>
        <v>8485.117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8485.117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 t="n">
        <v>1590959</v>
      </c>
      <c r="J10" s="2"/>
      <c r="K10" s="12" t="n">
        <v>3.75</v>
      </c>
      <c r="L10" s="2" t="n">
        <f aca="false">IF($F10&gt;0,($I10/1000)*(B10/$F10),0)</f>
        <v>1590.959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1590.959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 t="n">
        <v>2651599</v>
      </c>
      <c r="J11" s="2"/>
      <c r="K11" s="12" t="n">
        <v>4.25</v>
      </c>
      <c r="L11" s="2" t="n">
        <f aca="false">IF($F11&gt;0,($I11/1000)*(B11/$F11),0)</f>
        <v>2651.599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2651.599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 t="n">
        <v>1590959</v>
      </c>
      <c r="J12" s="2"/>
      <c r="K12" s="12" t="n">
        <v>4.75</v>
      </c>
      <c r="L12" s="2" t="n">
        <f aca="false">IF($F12&gt;0,($I12/1000)*(B12/$F12),0)</f>
        <v>1590.959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1590.959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 t="n">
        <v>563418</v>
      </c>
      <c r="J17" s="2"/>
      <c r="K17" s="12" t="n">
        <v>7.25</v>
      </c>
      <c r="L17" s="2" t="n">
        <f aca="false">IF($F17&gt;0,($I17/1000)*(B17/$F17),0)</f>
        <v>563.418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563.418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20" t="n">
        <v>20343451</v>
      </c>
      <c r="J18" s="5"/>
      <c r="K18" s="12" t="n">
        <v>7.75</v>
      </c>
      <c r="L18" s="2" t="n">
        <f aca="false">IF($F18&gt;0,($I18/1000)*(B18/$F18),0)</f>
        <v>20343.451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20343.451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 t="n">
        <v>59754108</v>
      </c>
      <c r="J19" s="5"/>
      <c r="K19" s="12" t="n">
        <v>8.25</v>
      </c>
      <c r="L19" s="2" t="n">
        <f aca="false">IF($F19&gt;0,($I19/1000)*(B19/$F19),0)</f>
        <v>59754.108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59754.108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 t="n">
        <v>45580923</v>
      </c>
      <c r="J20" s="5"/>
      <c r="K20" s="12" t="n">
        <v>8.75</v>
      </c>
      <c r="L20" s="2" t="n">
        <f aca="false">IF($F20&gt;0,($I20/1000)*(B20/$F20),0)</f>
        <v>45580.923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45580.923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 t="n">
        <v>82511858</v>
      </c>
      <c r="J21" s="5"/>
      <c r="K21" s="12" t="n">
        <v>9.25</v>
      </c>
      <c r="L21" s="2" t="n">
        <f aca="false">IF($F21&gt;0,($I21/1000)*(B21/$F21),0)</f>
        <v>82511.858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82511.858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281852813</v>
      </c>
      <c r="J22" s="5"/>
      <c r="K22" s="12" t="n">
        <v>9.75</v>
      </c>
      <c r="L22" s="2" t="n">
        <f aca="false">IF($F22&gt;0,($I22/1000)*(B22/$F22),0)</f>
        <v>281852.813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281852.813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300851697</v>
      </c>
      <c r="J23" s="5"/>
      <c r="K23" s="12" t="n">
        <v>10.25</v>
      </c>
      <c r="L23" s="2" t="n">
        <f aca="false">IF($F23&gt;0,($I23/1000)*(B23/$F23),0)</f>
        <v>300851.697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300851.697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256600473</v>
      </c>
      <c r="J24" s="5"/>
      <c r="K24" s="12" t="n">
        <v>10.75</v>
      </c>
      <c r="L24" s="2" t="n">
        <f aca="false">IF($F24&gt;0,($I24/1000)*(B24/$F24),0)</f>
        <v>251254.6298125</v>
      </c>
      <c r="M24" s="2" t="n">
        <f aca="false">IF($F24&gt;0,($I24/1000)*(C24/$F24),0)</f>
        <v>5345.8431875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256600.473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241015603</v>
      </c>
      <c r="J25" s="5"/>
      <c r="K25" s="12" t="n">
        <v>11.25</v>
      </c>
      <c r="L25" s="2" t="n">
        <f aca="false">IF($F25&gt;0,($I25/1000)*(B25/$F25),0)</f>
        <v>220503.636787234</v>
      </c>
      <c r="M25" s="2" t="n">
        <f aca="false">IF($F25&gt;0,($I25/1000)*(C25/$F25),0)</f>
        <v>20511.966212766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241015.603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183301939</v>
      </c>
      <c r="J26" s="5"/>
      <c r="K26" s="12" t="n">
        <v>11.75</v>
      </c>
      <c r="L26" s="2" t="n">
        <f aca="false">IF($F26&gt;0,($I26/1000)*(B26/$F26),0)</f>
        <v>158531.406702703</v>
      </c>
      <c r="M26" s="2" t="n">
        <f aca="false">IF($F26&gt;0,($I26/1000)*(C26/$F26),0)</f>
        <v>24770.5322972973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183301.939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126081097</v>
      </c>
      <c r="J27" s="5"/>
      <c r="K27" s="12" t="n">
        <v>12.25</v>
      </c>
      <c r="L27" s="2" t="n">
        <f aca="false">IF($F27&gt;0,($I27/1000)*(B27/$F27),0)</f>
        <v>89583.9373421053</v>
      </c>
      <c r="M27" s="2" t="n">
        <f aca="false">IF($F27&gt;0,($I27/1000)*(C27/$F27),0)</f>
        <v>36497.1596578947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126081.097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53838085</v>
      </c>
      <c r="J28" s="5"/>
      <c r="K28" s="12" t="n">
        <v>12.75</v>
      </c>
      <c r="L28" s="2" t="n">
        <f aca="false">IF($F28&gt;0,($I28/1000)*(B28/$F28),0)</f>
        <v>26919.0425</v>
      </c>
      <c r="M28" s="2" t="n">
        <f aca="false">IF($F28&gt;0,($I28/1000)*(C28/$F28),0)</f>
        <v>26919.0425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53838.085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34602633</v>
      </c>
      <c r="J29" s="5"/>
      <c r="K29" s="12" t="n">
        <v>13.25</v>
      </c>
      <c r="L29" s="2" t="n">
        <f aca="false">IF($F29&gt;0,($I29/1000)*(B29/$F29),0)</f>
        <v>16833.7133513514</v>
      </c>
      <c r="M29" s="2" t="n">
        <f aca="false">IF($F29&gt;0,($I29/1000)*(C29/$F29),0)</f>
        <v>17768.9196486486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34602.633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12412799</v>
      </c>
      <c r="J30" s="5"/>
      <c r="K30" s="12" t="n">
        <v>13.75</v>
      </c>
      <c r="L30" s="2" t="n">
        <f aca="false">IF($F30&gt;0,($I30/1000)*(B30/$F30),0)</f>
        <v>5266.03593939394</v>
      </c>
      <c r="M30" s="2" t="n">
        <f aca="false">IF($F30&gt;0,($I30/1000)*(C30/$F30),0)</f>
        <v>7146.76306060606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12412.799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17503936</v>
      </c>
      <c r="J31" s="5"/>
      <c r="K31" s="12" t="n">
        <v>14.25</v>
      </c>
      <c r="L31" s="2" t="n">
        <f aca="false">IF($F31&gt;0,($I31/1000)*(B31/$F31),0)</f>
        <v>5938.83542857143</v>
      </c>
      <c r="M31" s="2" t="n">
        <f aca="false">IF($F31&gt;0,($I31/1000)*(C31/$F31),0)</f>
        <v>11252.5302857143</v>
      </c>
      <c r="N31" s="2" t="n">
        <f aca="false">IF($F31&gt;0,($I31/1000)*(D31/$F31),0)</f>
        <v>312.570285714286</v>
      </c>
      <c r="O31" s="2" t="n">
        <f aca="false">IF($F31&gt;0,($I31/1000)*(E31/$F31),0)</f>
        <v>0</v>
      </c>
      <c r="P31" s="14" t="n">
        <f aca="false">SUM(L31:O31)</f>
        <v>17503.936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14812798</v>
      </c>
      <c r="J32" s="5"/>
      <c r="K32" s="12" t="n">
        <v>14.75</v>
      </c>
      <c r="L32" s="2" t="n">
        <f aca="false">IF($F32&gt;0,($I32/1000)*(B32/$F32),0)</f>
        <v>3174.171</v>
      </c>
      <c r="M32" s="2" t="n">
        <f aca="false">IF($F32&gt;0,($I32/1000)*(C32/$F32),0)</f>
        <v>11109.5985</v>
      </c>
      <c r="N32" s="2" t="n">
        <f aca="false">IF($F32&gt;0,($I32/1000)*(D32/$F32),0)</f>
        <v>529.0285</v>
      </c>
      <c r="O32" s="2" t="n">
        <f aca="false">IF($F32&gt;0,($I32/1000)*(E32/$F32),0)</f>
        <v>0</v>
      </c>
      <c r="P32" s="14" t="n">
        <f aca="false">SUM(L32:O32)</f>
        <v>14812.798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5963104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4845.022</v>
      </c>
      <c r="N33" s="2" t="n">
        <f aca="false">IF($F33&gt;0,($I33/1000)*(D33/$F33),0)</f>
        <v>1118.082</v>
      </c>
      <c r="O33" s="2" t="n">
        <f aca="false">IF($F33&gt;0,($I33/1000)*(E33/$F33),0)</f>
        <v>0</v>
      </c>
      <c r="P33" s="14" t="n">
        <f aca="false">SUM(L33:O33)</f>
        <v>5963.104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1500961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1167.41411111111</v>
      </c>
      <c r="N34" s="2" t="n">
        <f aca="false">IF($F34&gt;0,($I34/1000)*(D34/$F34),0)</f>
        <v>333.546888888889</v>
      </c>
      <c r="O34" s="2" t="n">
        <f aca="false">IF($F34&gt;0,($I34/1000)*(E34/$F34),0)</f>
        <v>0</v>
      </c>
      <c r="P34" s="14" t="n">
        <f aca="false">SUM(L34:O34)</f>
        <v>1500.961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999291</v>
      </c>
      <c r="J35" s="5"/>
      <c r="K35" s="12" t="n">
        <v>16.25</v>
      </c>
      <c r="L35" s="2" t="n">
        <f aca="false">IF($F35&gt;0,($I35/1000)*(B35/$F35),0)</f>
        <v>41.637125</v>
      </c>
      <c r="M35" s="2" t="n">
        <f aca="false">IF($F35&gt;0,($I35/1000)*(C35/$F35),0)</f>
        <v>582.91975</v>
      </c>
      <c r="N35" s="2" t="n">
        <f aca="false">IF($F35&gt;0,($I35/1000)*(D35/$F35),0)</f>
        <v>374.734125</v>
      </c>
      <c r="O35" s="2" t="n">
        <f aca="false">IF($F35&gt;0,($I35/1000)*(E35/$F35),0)</f>
        <v>0</v>
      </c>
      <c r="P35" s="14" t="n">
        <f aca="false">SUM(L35:O35)</f>
        <v>999.291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89225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50.1890625</v>
      </c>
      <c r="N36" s="2" t="n">
        <f aca="false">IF($F36&gt;0,($I36/1000)*(D36/$F36),0)</f>
        <v>39.0359375</v>
      </c>
      <c r="O36" s="2" t="n">
        <f aca="false">IF($F36&gt;0,($I36/1000)*(E36/$F36),0)</f>
        <v>0</v>
      </c>
      <c r="P36" s="14" t="n">
        <f aca="false">SUM(L36:O36)</f>
        <v>89.225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50986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8.49766666666667</v>
      </c>
      <c r="N37" s="2" t="n">
        <f aca="false">IF($F37&gt;0,($I37/1000)*(D37/$F37),0)</f>
        <v>42.4883333333333</v>
      </c>
      <c r="O37" s="2" t="n">
        <f aca="false">IF($F37&gt;0,($I37/1000)*(E37/$F37),0)</f>
        <v>0</v>
      </c>
      <c r="P37" s="14" t="n">
        <f aca="false">SUM(L37:O37)</f>
        <v>50.986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25493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11.3302222222222</v>
      </c>
      <c r="N38" s="2" t="n">
        <f aca="false">IF($F38&gt;0,($I38/1000)*(D38/$F38),0)</f>
        <v>14.1627777777778</v>
      </c>
      <c r="O38" s="2" t="n">
        <f aca="false">IF($F38&gt;0,($I38/1000)*(E38/$F38),0)</f>
        <v>0</v>
      </c>
      <c r="P38" s="14" t="n">
        <f aca="false">SUM(L38:O38)</f>
        <v>25.493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1746090208</v>
      </c>
      <c r="J47" s="2"/>
      <c r="K47" s="22" t="s">
        <v>7</v>
      </c>
      <c r="L47" s="23" t="n">
        <f aca="false">SUM(L10:L46)</f>
        <v>1575338.83098886</v>
      </c>
      <c r="M47" s="23" t="n">
        <f aca="false">SUM(M10:M46)</f>
        <v>167987.728162927</v>
      </c>
      <c r="N47" s="23" t="n">
        <f aca="false">SUM(N10:N46)</f>
        <v>2763.64884821429</v>
      </c>
      <c r="O47" s="23" t="n">
        <f aca="false">SUM(O10:O46)</f>
        <v>0</v>
      </c>
      <c r="P47" s="23" t="n">
        <f aca="false">SUM(P10:P46)</f>
        <v>1746090.208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8352.53775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8352.53775</v>
      </c>
      <c r="G56" s="2"/>
      <c r="H56" s="12" t="n">
        <f aca="false">$I$53*((A56)^$K$53)</f>
        <v>0.0448336594660282</v>
      </c>
      <c r="I56" s="2" t="n">
        <f aca="false">L7*$H56</f>
        <v>166.433259182509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166.433259182509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11667.03725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11667.03725</v>
      </c>
      <c r="G57" s="2"/>
      <c r="H57" s="12" t="n">
        <f aca="false">$I$53*((A57)^$K$53)</f>
        <v>0.0860692484858586</v>
      </c>
      <c r="I57" s="2" t="n">
        <f aca="false">L8*$H57</f>
        <v>365.153864786916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365.153864786916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27576.63025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27576.63025</v>
      </c>
      <c r="G58" s="2"/>
      <c r="H58" s="12" t="n">
        <f aca="false">$I$53*((A58)^$K$53)</f>
        <v>0.148129810342482</v>
      </c>
      <c r="I58" s="2" t="n">
        <f aca="false">L9*$H58</f>
        <v>1256.89877194377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1256.89877194377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5966.09625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5966.09625</v>
      </c>
      <c r="G59" s="2"/>
      <c r="H59" s="12" t="n">
        <f aca="false">$I$53*((A59)^$K$53)</f>
        <v>0.235845321153789</v>
      </c>
      <c r="I59" s="2" t="n">
        <f aca="false">L10*$H59</f>
        <v>375.220236297512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375.220236297512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11269.29575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11269.29575</v>
      </c>
      <c r="G60" s="2"/>
      <c r="H60" s="12" t="n">
        <f aca="false">$I$53*((A60)^$K$53)</f>
        <v>0.354236456165683</v>
      </c>
      <c r="I60" s="2" t="n">
        <f aca="false">L11*$H60</f>
        <v>939.293032932469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939.293032932469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7557.05525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7557.05525</v>
      </c>
      <c r="G61" s="2"/>
      <c r="H61" s="12" t="n">
        <f aca="false">$I$53*((A61)^$K$53)</f>
        <v>0.508494957647729</v>
      </c>
      <c r="I61" s="2" t="n">
        <f aca="false">L12*$H61</f>
        <v>808.994629324274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808.994629324274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4084.7805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4084.7805</v>
      </c>
      <c r="G66" s="2"/>
      <c r="H66" s="12" t="n">
        <f aca="false">$I$53*((A66)^$K$53)</f>
        <v>2.00975473013256</v>
      </c>
      <c r="I66" s="2" t="n">
        <f aca="false">L17*$H66</f>
        <v>1132.33199054183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1132.33199054183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157661.74525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157661.74525</v>
      </c>
      <c r="G67" s="2"/>
      <c r="H67" s="12" t="n">
        <f aca="false">$I$53*((A67)^$K$53)</f>
        <v>2.49618622699977</v>
      </c>
      <c r="I67" s="2" t="n">
        <f aca="false">L18*$H67</f>
        <v>50781.0421958446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50781.0421958446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492971.391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492971.391</v>
      </c>
      <c r="G68" s="2"/>
      <c r="H68" s="12" t="n">
        <f aca="false">$I$53*((A68)^$K$53)</f>
        <v>3.05860626669848</v>
      </c>
      <c r="I68" s="2" t="n">
        <f aca="false">L19*$H68</f>
        <v>182764.289189778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182764.289189778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398833.07625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398833.07625</v>
      </c>
      <c r="G69" s="2"/>
      <c r="H69" s="12" t="n">
        <f aca="false">$I$53*((A69)^$K$53)</f>
        <v>3.70319089396115</v>
      </c>
      <c r="I69" s="2" t="n">
        <f aca="false">L20*$H69</f>
        <v>168794.858991944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168794.858991944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763234.6865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763234.6865</v>
      </c>
      <c r="G70" s="2"/>
      <c r="H70" s="12" t="n">
        <f aca="false">$I$53*((A70)^$K$53)</f>
        <v>4.43621056233884</v>
      </c>
      <c r="I70" s="2" t="n">
        <f aca="false">L21*$H70</f>
        <v>366039.975977802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366039.975977802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2748064.92675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2748064.92675</v>
      </c>
      <c r="G71" s="2"/>
      <c r="H71" s="12" t="n">
        <f aca="false">$I$53*((A71)^$K$53)</f>
        <v>5.26402605075392</v>
      </c>
      <c r="I71" s="2" t="n">
        <f aca="false">L22*$H71</f>
        <v>1483680.55011027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1483680.55011027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3083729.89425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3083729.89425</v>
      </c>
      <c r="G72" s="2"/>
      <c r="H72" s="12" t="n">
        <f aca="false">$I$53*((A72)^$K$53)</f>
        <v>6.19308477012622</v>
      </c>
      <c r="I72" s="2" t="n">
        <f aca="false">L23*$H72</f>
        <v>1863200.06275733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1863200.06275733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2700987.27048437</v>
      </c>
      <c r="C73" s="2" t="n">
        <f aca="false">M24*($A73)</f>
        <v>57467.814265625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2758455.08475</v>
      </c>
      <c r="G73" s="2"/>
      <c r="H73" s="12" t="n">
        <f aca="false">$I$53*((A73)^$K$53)</f>
        <v>7.22991740449528</v>
      </c>
      <c r="I73" s="2" t="n">
        <f aca="false">L24*$H73</f>
        <v>1816550.22104141</v>
      </c>
      <c r="J73" s="2" t="n">
        <f aca="false">M24*$H73</f>
        <v>38650.0047030088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1855200.22574442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2480665.91385638</v>
      </c>
      <c r="C74" s="2" t="n">
        <f aca="false">M25*($A74)</f>
        <v>230759.619893617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2711425.53375</v>
      </c>
      <c r="G74" s="2"/>
      <c r="H74" s="12" t="n">
        <f aca="false">$I$53*((A74)^$K$53)</f>
        <v>8.3811348413367</v>
      </c>
      <c r="I74" s="2" t="n">
        <f aca="false">L25*$H74</f>
        <v>1848070.71291894</v>
      </c>
      <c r="J74" s="2" t="n">
        <f aca="false">M25*$H74</f>
        <v>171913.554690134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2019984.26760908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1862744.02875676</v>
      </c>
      <c r="C75" s="2" t="n">
        <f aca="false">M26*($A75)</f>
        <v>291053.754493243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2153797.78325</v>
      </c>
      <c r="G75" s="2"/>
      <c r="H75" s="12" t="n">
        <f aca="false">$I$53*((A75)^$K$53)</f>
        <v>9.65342535375047</v>
      </c>
      <c r="I75" s="2" t="n">
        <f aca="false">L26*$H75</f>
        <v>1530371.1008296</v>
      </c>
      <c r="J75" s="2" t="n">
        <f aca="false">M26*$H75</f>
        <v>239120.484504625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1769491.58533422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1097403.23244079</v>
      </c>
      <c r="C76" s="2" t="n">
        <f aca="false">M27*($A76)</f>
        <v>447090.205809211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1544493.43825</v>
      </c>
      <c r="G76" s="2"/>
      <c r="H76" s="12" t="n">
        <f aca="false">$I$53*((A76)^$K$53)</f>
        <v>11.0535520034774</v>
      </c>
      <c r="I76" s="2" t="n">
        <f aca="false">L27*$H76</f>
        <v>990220.710087219</v>
      </c>
      <c r="J76" s="2" t="n">
        <f aca="false">M27*$H76</f>
        <v>403423.252257756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1393643.96234498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343217.791875</v>
      </c>
      <c r="C77" s="2" t="n">
        <f aca="false">M28*($A77)</f>
        <v>343217.791875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686435.58375</v>
      </c>
      <c r="G77" s="2"/>
      <c r="H77" s="12" t="n">
        <f aca="false">$I$53*((A77)^$K$53)</f>
        <v>12.5883502386969</v>
      </c>
      <c r="I77" s="2" t="n">
        <f aca="false">L28*$H77</f>
        <v>338866.335080367</v>
      </c>
      <c r="J77" s="2" t="n">
        <f aca="false">M28*$H77</f>
        <v>338866.335080367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677732.670160733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223046.701905405</v>
      </c>
      <c r="C78" s="2" t="n">
        <f aca="false">M29*($A78)</f>
        <v>235438.185344595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458484.88725</v>
      </c>
      <c r="G78" s="2"/>
      <c r="H78" s="12" t="n">
        <f aca="false">$I$53*((A78)^$K$53)</f>
        <v>14.264725664579</v>
      </c>
      <c r="I78" s="2" t="n">
        <f aca="false">L29*$H78</f>
        <v>240128.302873188</v>
      </c>
      <c r="J78" s="2" t="n">
        <f aca="false">M29*$H78</f>
        <v>253468.764143921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493597.067017109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72407.9941666667</v>
      </c>
      <c r="C79" s="2" t="n">
        <f aca="false">M30*($A79)</f>
        <v>98267.9920833334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170675.98625</v>
      </c>
      <c r="G79" s="2"/>
      <c r="H79" s="12" t="n">
        <f aca="false">$I$53*((A79)^$K$53)</f>
        <v>16.0896519678276</v>
      </c>
      <c r="I79" s="2" t="n">
        <f aca="false">L30*$H79</f>
        <v>84728.6855149208</v>
      </c>
      <c r="J79" s="2" t="n">
        <f aca="false">M30*$H79</f>
        <v>114988.930341678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199717.615856599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84628.4048571429</v>
      </c>
      <c r="C80" s="2" t="n">
        <f aca="false">M31*($A80)</f>
        <v>160348.556571429</v>
      </c>
      <c r="D80" s="2" t="n">
        <f aca="false">N31*($A80)</f>
        <v>4454.12657142857</v>
      </c>
      <c r="E80" s="2" t="n">
        <f aca="false">O31*($A80)</f>
        <v>0</v>
      </c>
      <c r="F80" s="14" t="n">
        <f aca="false">SUM(B80:E80)</f>
        <v>249431.088</v>
      </c>
      <c r="G80" s="2"/>
      <c r="H80" s="12" t="n">
        <f aca="false">$I$53*((A80)^$K$53)</f>
        <v>18.0701689791269</v>
      </c>
      <c r="I80" s="2" t="n">
        <f aca="false">L31*$H80</f>
        <v>107315.759733511</v>
      </c>
      <c r="J80" s="2" t="n">
        <f aca="false">M31*$H80</f>
        <v>203335.1237056</v>
      </c>
      <c r="K80" s="2" t="n">
        <f aca="false">N31*$H80</f>
        <v>5648.1978807111</v>
      </c>
      <c r="L80" s="2" t="n">
        <f aca="false">O31*$H80</f>
        <v>0</v>
      </c>
      <c r="M80" s="29" t="n">
        <f aca="false">SUM(I80:L80)</f>
        <v>316299.081319822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46819.02225</v>
      </c>
      <c r="C81" s="2" t="n">
        <f aca="false">M32*($A81)</f>
        <v>163866.577875</v>
      </c>
      <c r="D81" s="2" t="n">
        <f aca="false">N32*($A81)</f>
        <v>7803.170375</v>
      </c>
      <c r="E81" s="2" t="n">
        <f aca="false">O32*($A81)</f>
        <v>0</v>
      </c>
      <c r="F81" s="14" t="n">
        <f aca="false">SUM(B81:E81)</f>
        <v>218488.7705</v>
      </c>
      <c r="G81" s="2"/>
      <c r="H81" s="12" t="n">
        <f aca="false">$I$53*((A81)^$K$53)</f>
        <v>20.2133808596117</v>
      </c>
      <c r="I81" s="2" t="n">
        <f aca="false">L32*$H81</f>
        <v>64160.7273365346</v>
      </c>
      <c r="J81" s="2" t="n">
        <f aca="false">M32*$H81</f>
        <v>224562.545677871</v>
      </c>
      <c r="K81" s="2" t="n">
        <f aca="false">N32*$H81</f>
        <v>10693.4545560891</v>
      </c>
      <c r="L81" s="2" t="n">
        <f aca="false">O32*$H81</f>
        <v>0</v>
      </c>
      <c r="M81" s="29" t="n">
        <f aca="false">SUM(I81:L81)</f>
        <v>299416.727570495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73886.5855</v>
      </c>
      <c r="D82" s="2" t="n">
        <f aca="false">N33*($A82)</f>
        <v>17050.7505</v>
      </c>
      <c r="E82" s="2" t="n">
        <f aca="false">O33*($A82)</f>
        <v>0</v>
      </c>
      <c r="F82" s="14" t="n">
        <f aca="false">SUM(B82:E82)</f>
        <v>90937.336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109141.167146714</v>
      </c>
      <c r="K82" s="2" t="n">
        <f aca="false">N33*$H82</f>
        <v>25186.4231877033</v>
      </c>
      <c r="L82" s="2" t="n">
        <f aca="false">O33*$H82</f>
        <v>0</v>
      </c>
      <c r="M82" s="29" t="n">
        <f aca="false">SUM(I82:L82)</f>
        <v>134327.590334418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18386.77225</v>
      </c>
      <c r="D83" s="2" t="n">
        <f aca="false">N34*($A83)</f>
        <v>5253.3635</v>
      </c>
      <c r="E83" s="2" t="n">
        <f aca="false">O34*($A83)</f>
        <v>0</v>
      </c>
      <c r="F83" s="14" t="n">
        <f aca="false">SUM(B83:E83)</f>
        <v>23640.13575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29204.75218504</v>
      </c>
      <c r="K83" s="2" t="n">
        <f aca="false">N34*$H83</f>
        <v>8344.21491001141</v>
      </c>
      <c r="L83" s="2" t="n">
        <f aca="false">O34*$H83</f>
        <v>0</v>
      </c>
      <c r="M83" s="29" t="n">
        <f aca="false">SUM(I83:L83)</f>
        <v>37548.9670950514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676.60328125</v>
      </c>
      <c r="C84" s="2" t="n">
        <f aca="false">M35*($A84)</f>
        <v>9472.4459375</v>
      </c>
      <c r="D84" s="2" t="n">
        <f aca="false">N35*($A84)</f>
        <v>6089.42953125</v>
      </c>
      <c r="E84" s="2" t="n">
        <f aca="false">O35*($A84)</f>
        <v>0</v>
      </c>
      <c r="F84" s="14" t="n">
        <f aca="false">SUM(B84:E84)</f>
        <v>16238.47875</v>
      </c>
      <c r="G84" s="2"/>
      <c r="H84" s="12" t="n">
        <f aca="false">$I$53*((A84)^$K$53)</f>
        <v>27.6911572530163</v>
      </c>
      <c r="I84" s="2" t="n">
        <f aca="false">L35*$H84</f>
        <v>1152.9801759385</v>
      </c>
      <c r="J84" s="2" t="n">
        <f aca="false">M35*$H84</f>
        <v>16141.722463139</v>
      </c>
      <c r="K84" s="2" t="n">
        <f aca="false">N35*$H84</f>
        <v>10376.8215834465</v>
      </c>
      <c r="L84" s="2" t="n">
        <f aca="false">O35*$H84</f>
        <v>0</v>
      </c>
      <c r="M84" s="29" t="n">
        <f aca="false">SUM(I84:L84)</f>
        <v>27671.5242225239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840.666796875</v>
      </c>
      <c r="D85" s="2" t="n">
        <f aca="false">N36*($A85)</f>
        <v>653.851953125</v>
      </c>
      <c r="E85" s="2" t="n">
        <f aca="false">O36*($A85)</f>
        <v>0</v>
      </c>
      <c r="F85" s="14" t="n">
        <f aca="false">SUM(B85:E85)</f>
        <v>1494.51875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1533.64822931245</v>
      </c>
      <c r="K85" s="2" t="n">
        <f aca="false">N36*$H85</f>
        <v>1192.83751168746</v>
      </c>
      <c r="L85" s="2" t="n">
        <f aca="false">O36*$H85</f>
        <v>0</v>
      </c>
      <c r="M85" s="29" t="n">
        <f aca="false">SUM(I85:L85)</f>
        <v>2726.48574099991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146.58475</v>
      </c>
      <c r="D86" s="2" t="n">
        <f aca="false">N37*($A86)</f>
        <v>732.92375</v>
      </c>
      <c r="E86" s="2" t="n">
        <f aca="false">O37*($A86)</f>
        <v>0</v>
      </c>
      <c r="F86" s="14" t="n">
        <f aca="false">SUM(B86:E86)</f>
        <v>879.5085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285.715396761594</v>
      </c>
      <c r="K86" s="2" t="n">
        <f aca="false">N37*$H86</f>
        <v>1428.57698380797</v>
      </c>
      <c r="L86" s="2" t="n">
        <f aca="false">O37*$H86</f>
        <v>0</v>
      </c>
      <c r="M86" s="29" t="n">
        <f aca="false">SUM(I86:L86)</f>
        <v>1714.29238056956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201.111444444444</v>
      </c>
      <c r="D87" s="2" t="n">
        <f aca="false">N38*($A87)</f>
        <v>251.389305555556</v>
      </c>
      <c r="E87" s="2" t="n">
        <f aca="false">O38*($A87)</f>
        <v>0</v>
      </c>
      <c r="F87" s="14" t="n">
        <f aca="false">SUM(B87:E87)</f>
        <v>452.50075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418.025994168246</v>
      </c>
      <c r="K87" s="2" t="n">
        <f aca="false">N38*$H87</f>
        <v>522.532492710308</v>
      </c>
      <c r="L87" s="2" t="n">
        <f aca="false">O38*$H87</f>
        <v>0</v>
      </c>
      <c r="M87" s="29" t="n">
        <f aca="false">SUM(I87:L87)</f>
        <v>940.558486878554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16585969.9116238</v>
      </c>
      <c r="C96" s="23" t="n">
        <f aca="false">SUM(C59:C90)</f>
        <v>2130444.66488987</v>
      </c>
      <c r="D96" s="23" t="n">
        <f aca="false">SUM(D59:D90)</f>
        <v>42289.0054863591</v>
      </c>
      <c r="E96" s="23" t="n">
        <f aca="false">SUM(E59:E90)</f>
        <v>0</v>
      </c>
      <c r="F96" s="23" t="n">
        <f aca="false">SUM(F59:F90)</f>
        <v>18758703.582</v>
      </c>
      <c r="G96" s="14"/>
      <c r="H96" s="22" t="s">
        <v>7</v>
      </c>
      <c r="I96" s="23" t="n">
        <f aca="false">SUM(I59:I95)</f>
        <v>11140082.1547037</v>
      </c>
      <c r="J96" s="23" t="n">
        <f aca="false">SUM(J59:J95)</f>
        <v>2145054.0265201</v>
      </c>
      <c r="K96" s="23" t="n">
        <f aca="false">SUM(K59:K95)</f>
        <v>63393.0591061671</v>
      </c>
      <c r="L96" s="23" t="n">
        <f aca="false">SUM(L59:L95)</f>
        <v>0</v>
      </c>
      <c r="M96" s="23" t="n">
        <f aca="false">SUM(M59:M95)</f>
        <v>13348529.24033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10.5285095405238</v>
      </c>
      <c r="C97" s="30" t="n">
        <f aca="false">IF(M47&gt;0,C96/M47,0)</f>
        <v>12.6821446315627</v>
      </c>
      <c r="D97" s="30" t="n">
        <f aca="false">IF(N47&gt;0,D96/N47,0)</f>
        <v>15.3018736492821</v>
      </c>
      <c r="E97" s="30" t="n">
        <f aca="false">IF(O47&gt;0,E96/O47,0)</f>
        <v>0</v>
      </c>
      <c r="F97" s="30" t="n">
        <f aca="false">IF(P47&gt;0,F96/P47,0)</f>
        <v>10.7432614283351</v>
      </c>
      <c r="G97" s="14"/>
      <c r="H97" s="9" t="s">
        <v>13</v>
      </c>
      <c r="I97" s="30" t="n">
        <f aca="false">IF(L47&gt;0,I96/L47,0)</f>
        <v>7.07154672732274</v>
      </c>
      <c r="J97" s="30" t="n">
        <f aca="false">IF(M47&gt;0,J96/M47,0)</f>
        <v>12.769111470093</v>
      </c>
      <c r="K97" s="30" t="n">
        <f aca="false">IF(N47&gt;0,K96/N47,0)</f>
        <v>22.9381743440843</v>
      </c>
      <c r="L97" s="30" t="n">
        <f aca="false">IF(O47&gt;0,L96/O47,0)</f>
        <v>0</v>
      </c>
      <c r="M97" s="30" t="n">
        <f aca="false">IF(P47&gt;0,M96/P47,0)</f>
        <v>7.64481077734213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1575338.83098886</v>
      </c>
      <c r="C109" s="37" t="n">
        <f aca="false">$B$97</f>
        <v>10.5285095405238</v>
      </c>
      <c r="D109" s="37" t="n">
        <f aca="false">$I$97</f>
        <v>7.07154672732274</v>
      </c>
      <c r="E109" s="38" t="n">
        <f aca="false">B109*D109</f>
        <v>11140082.1547037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167987.728162927</v>
      </c>
      <c r="C110" s="37" t="n">
        <f aca="false">$C$97</f>
        <v>12.6821446315627</v>
      </c>
      <c r="D110" s="37" t="n">
        <f aca="false">$J$97</f>
        <v>12.769111470093</v>
      </c>
      <c r="E110" s="38" t="n">
        <f aca="false">B110*D110</f>
        <v>2145054.0265201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2763.64884821429</v>
      </c>
      <c r="C111" s="37" t="n">
        <f aca="false">$D$97</f>
        <v>15.3018736492821</v>
      </c>
      <c r="D111" s="37" t="n">
        <f aca="false">$K$97</f>
        <v>22.9381743440843</v>
      </c>
      <c r="E111" s="38" t="n">
        <f aca="false">B111*D111</f>
        <v>63393.0591061671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1746090.208</v>
      </c>
      <c r="C113" s="37" t="n">
        <f aca="false">$F$97</f>
        <v>10.7432614283351</v>
      </c>
      <c r="D113" s="37" t="n">
        <f aca="false">$M$97</f>
        <v>7.64481077734213</v>
      </c>
      <c r="E113" s="38" t="n">
        <f aca="false">SUM(E109:E112)</f>
        <v>13348529.24033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13369502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1.00157116632795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I21" activeCellId="0" sqref="I21"/>
    </sheetView>
  </sheetViews>
  <sheetFormatPr defaultRowHeight="12.75"/>
  <cols>
    <col collapsed="false" hidden="false" max="2" min="2" style="0" width="10.2602040816327"/>
  </cols>
  <sheetData>
    <row r="1" customFormat="false" ht="19.7" hidden="false" customHeight="false" outlineLevel="0" collapsed="false">
      <c r="A1" s="1" t="s">
        <v>31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4142770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18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60520</v>
      </c>
      <c r="J22" s="5"/>
      <c r="K22" s="12" t="n">
        <v>9.75</v>
      </c>
      <c r="L22" s="2" t="n">
        <f aca="false">IF($F22&gt;0,($I22/1000)*(B22/$F22),0)</f>
        <v>60.52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60.52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30260</v>
      </c>
      <c r="J23" s="5"/>
      <c r="K23" s="12" t="n">
        <v>10.25</v>
      </c>
      <c r="L23" s="2" t="n">
        <f aca="false">IF($F23&gt;0,($I23/1000)*(B23/$F23),0)</f>
        <v>30.26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30.26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121041</v>
      </c>
      <c r="J24" s="5"/>
      <c r="K24" s="12" t="n">
        <v>10.75</v>
      </c>
      <c r="L24" s="2" t="n">
        <f aca="false">IF($F24&gt;0,($I24/1000)*(B24/$F24),0)</f>
        <v>118.5193125</v>
      </c>
      <c r="M24" s="2" t="n">
        <f aca="false">IF($F24&gt;0,($I24/1000)*(C24/$F24),0)</f>
        <v>2.5216875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121.041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60520</v>
      </c>
      <c r="J25" s="5"/>
      <c r="K25" s="12" t="n">
        <v>11.25</v>
      </c>
      <c r="L25" s="2" t="n">
        <f aca="false">IF($F25&gt;0,($I25/1000)*(B25/$F25),0)</f>
        <v>55.3693617021277</v>
      </c>
      <c r="M25" s="2" t="n">
        <f aca="false">IF($F25&gt;0,($I25/1000)*(C25/$F25),0)</f>
        <v>5.15063829787234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60.52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166431</v>
      </c>
      <c r="J26" s="5"/>
      <c r="K26" s="12" t="n">
        <v>11.75</v>
      </c>
      <c r="L26" s="2" t="n">
        <f aca="false">IF($F26&gt;0,($I26/1000)*(B26/$F26),0)</f>
        <v>143.940324324324</v>
      </c>
      <c r="M26" s="2" t="n">
        <f aca="false">IF($F26&gt;0,($I26/1000)*(C26/$F26),0)</f>
        <v>22.4906756756757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166.431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564214</v>
      </c>
      <c r="J27" s="5"/>
      <c r="K27" s="12" t="n">
        <v>12.25</v>
      </c>
      <c r="L27" s="2" t="n">
        <f aca="false">IF($F27&gt;0,($I27/1000)*(B27/$F27),0)</f>
        <v>400.888894736842</v>
      </c>
      <c r="M27" s="2" t="n">
        <f aca="false">IF($F27&gt;0,($I27/1000)*(C27/$F27),0)</f>
        <v>163.325105263158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564.214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1396000</v>
      </c>
      <c r="J28" s="5"/>
      <c r="K28" s="12" t="n">
        <v>12.75</v>
      </c>
      <c r="L28" s="2" t="n">
        <f aca="false">IF($F28&gt;0,($I28/1000)*(B28/$F28),0)</f>
        <v>698</v>
      </c>
      <c r="M28" s="2" t="n">
        <f aca="false">IF($F28&gt;0,($I28/1000)*(C28/$F28),0)</f>
        <v>698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1396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14415360</v>
      </c>
      <c r="J29" s="5"/>
      <c r="K29" s="12" t="n">
        <v>13.25</v>
      </c>
      <c r="L29" s="2" t="n">
        <f aca="false">IF($F29&gt;0,($I29/1000)*(B29/$F29),0)</f>
        <v>7012.87783783784</v>
      </c>
      <c r="M29" s="2" t="n">
        <f aca="false">IF($F29&gt;0,($I29/1000)*(C29/$F29),0)</f>
        <v>7402.48216216216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14415.36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32421086</v>
      </c>
      <c r="J30" s="5"/>
      <c r="K30" s="12" t="n">
        <v>13.75</v>
      </c>
      <c r="L30" s="2" t="n">
        <f aca="false">IF($F30&gt;0,($I30/1000)*(B30/$F30),0)</f>
        <v>13754.4001212121</v>
      </c>
      <c r="M30" s="2" t="n">
        <f aca="false">IF($F30&gt;0,($I30/1000)*(C30/$F30),0)</f>
        <v>18666.6858787879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32421.086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58489339</v>
      </c>
      <c r="J31" s="5"/>
      <c r="K31" s="12" t="n">
        <v>14.25</v>
      </c>
      <c r="L31" s="2" t="n">
        <f aca="false">IF($F31&gt;0,($I31/1000)*(B31/$F31),0)</f>
        <v>19844.5971607143</v>
      </c>
      <c r="M31" s="2" t="n">
        <f aca="false">IF($F31&gt;0,($I31/1000)*(C31/$F31),0)</f>
        <v>37600.2893571429</v>
      </c>
      <c r="N31" s="2" t="n">
        <f aca="false">IF($F31&gt;0,($I31/1000)*(D31/$F31),0)</f>
        <v>1044.45248214286</v>
      </c>
      <c r="O31" s="2" t="n">
        <f aca="false">IF($F31&gt;0,($I31/1000)*(E31/$F31),0)</f>
        <v>0</v>
      </c>
      <c r="P31" s="14" t="n">
        <f aca="false">SUM(L31:O31)</f>
        <v>58489.339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50323427</v>
      </c>
      <c r="J32" s="5"/>
      <c r="K32" s="12" t="n">
        <v>14.75</v>
      </c>
      <c r="L32" s="2" t="n">
        <f aca="false">IF($F32&gt;0,($I32/1000)*(B32/$F32),0)</f>
        <v>10783.5915</v>
      </c>
      <c r="M32" s="2" t="n">
        <f aca="false">IF($F32&gt;0,($I32/1000)*(C32/$F32),0)</f>
        <v>37742.57025</v>
      </c>
      <c r="N32" s="2" t="n">
        <f aca="false">IF($F32&gt;0,($I32/1000)*(D32/$F32),0)</f>
        <v>1797.26525</v>
      </c>
      <c r="O32" s="2" t="n">
        <f aca="false">IF($F32&gt;0,($I32/1000)*(E32/$F32),0)</f>
        <v>0</v>
      </c>
      <c r="P32" s="14" t="n">
        <f aca="false">SUM(L32:O32)</f>
        <v>50323.427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27078584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22001.3495</v>
      </c>
      <c r="N33" s="2" t="n">
        <f aca="false">IF($F33&gt;0,($I33/1000)*(D33/$F33),0)</f>
        <v>5077.2345</v>
      </c>
      <c r="O33" s="2" t="n">
        <f aca="false">IF($F33&gt;0,($I33/1000)*(E33/$F33),0)</f>
        <v>0</v>
      </c>
      <c r="P33" s="14" t="n">
        <f aca="false">SUM(L33:O33)</f>
        <v>27078.584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12557920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9767.27111111111</v>
      </c>
      <c r="N34" s="2" t="n">
        <f aca="false">IF($F34&gt;0,($I34/1000)*(D34/$F34),0)</f>
        <v>2790.64888888889</v>
      </c>
      <c r="O34" s="2" t="n">
        <f aca="false">IF($F34&gt;0,($I34/1000)*(E34/$F34),0)</f>
        <v>0</v>
      </c>
      <c r="P34" s="14" t="n">
        <f aca="false">SUM(L34:O34)</f>
        <v>12557.92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7780838</v>
      </c>
      <c r="J35" s="5"/>
      <c r="K35" s="12" t="n">
        <v>16.25</v>
      </c>
      <c r="L35" s="2" t="n">
        <f aca="false">IF($F35&gt;0,($I35/1000)*(B35/$F35),0)</f>
        <v>324.201583333333</v>
      </c>
      <c r="M35" s="2" t="n">
        <f aca="false">IF($F35&gt;0,($I35/1000)*(C35/$F35),0)</f>
        <v>4538.82216666667</v>
      </c>
      <c r="N35" s="2" t="n">
        <f aca="false">IF($F35&gt;0,($I35/1000)*(D35/$F35),0)</f>
        <v>2917.81425</v>
      </c>
      <c r="O35" s="2" t="n">
        <f aca="false">IF($F35&gt;0,($I35/1000)*(E35/$F35),0)</f>
        <v>0</v>
      </c>
      <c r="P35" s="14" t="n">
        <f aca="false">SUM(L35:O35)</f>
        <v>7780.838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2567102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1443.994875</v>
      </c>
      <c r="N36" s="2" t="n">
        <f aca="false">IF($F36&gt;0,($I36/1000)*(D36/$F36),0)</f>
        <v>1123.107125</v>
      </c>
      <c r="O36" s="2" t="n">
        <f aca="false">IF($F36&gt;0,($I36/1000)*(E36/$F36),0)</f>
        <v>0</v>
      </c>
      <c r="P36" s="14" t="n">
        <f aca="false">SUM(L36:O36)</f>
        <v>2567.102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1735187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289.197833333333</v>
      </c>
      <c r="N37" s="2" t="n">
        <f aca="false">IF($F37&gt;0,($I37/1000)*(D37/$F37),0)</f>
        <v>1445.98916666667</v>
      </c>
      <c r="O37" s="2" t="n">
        <f aca="false">IF($F37&gt;0,($I37/1000)*(E37/$F37),0)</f>
        <v>0</v>
      </c>
      <c r="P37" s="14" t="n">
        <f aca="false">SUM(L37:O37)</f>
        <v>1735.187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707616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314.496</v>
      </c>
      <c r="N38" s="2" t="n">
        <f aca="false">IF($F38&gt;0,($I38/1000)*(D38/$F38),0)</f>
        <v>393.12</v>
      </c>
      <c r="O38" s="2" t="n">
        <f aca="false">IF($F38&gt;0,($I38/1000)*(E38/$F38),0)</f>
        <v>0</v>
      </c>
      <c r="P38" s="14" t="n">
        <f aca="false">SUM(L38:O38)</f>
        <v>707.616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 t="n">
        <v>80423</v>
      </c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72.3807</v>
      </c>
      <c r="N39" s="2" t="n">
        <f aca="false">IF($F39&gt;0,($I39/1000)*(D39/$F39),0)</f>
        <v>8.0423</v>
      </c>
      <c r="O39" s="2" t="n">
        <f aca="false">IF($F39&gt;0,($I39/1000)*(E39/$F39),0)</f>
        <v>0</v>
      </c>
      <c r="P39" s="14" t="n">
        <f aca="false">SUM(L39:O39)</f>
        <v>80.423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 t="n">
        <v>38914</v>
      </c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31.1312</v>
      </c>
      <c r="N40" s="2" t="n">
        <f aca="false">IF($F40&gt;0,($I40/1000)*(D40/$F40),0)</f>
        <v>7.7828</v>
      </c>
      <c r="O40" s="2" t="n">
        <f aca="false">IF($F40&gt;0,($I40/1000)*(E40/$F40),0)</f>
        <v>0</v>
      </c>
      <c r="P40" s="14" t="n">
        <f aca="false">SUM(L40:O40)</f>
        <v>38.914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210594782</v>
      </c>
      <c r="J47" s="2"/>
      <c r="K47" s="22" t="s">
        <v>7</v>
      </c>
      <c r="L47" s="23" t="n">
        <f aca="false">SUM(L10:L46)</f>
        <v>53227.1660963609</v>
      </c>
      <c r="M47" s="23" t="n">
        <f aca="false">SUM(M10:M46)</f>
        <v>140762.159140941</v>
      </c>
      <c r="N47" s="23" t="n">
        <f aca="false">SUM(N10:N46)</f>
        <v>16605.4567626984</v>
      </c>
      <c r="O47" s="23" t="n">
        <f aca="false">SUM(O10:O46)</f>
        <v>0</v>
      </c>
      <c r="P47" s="23" t="n">
        <f aca="false">SUM(P10:P46)</f>
        <v>210594.782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590.07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590.07</v>
      </c>
      <c r="G71" s="2"/>
      <c r="H71" s="12" t="n">
        <f aca="false">$I$53*((A71)^$K$53)</f>
        <v>5.26402605075392</v>
      </c>
      <c r="I71" s="2" t="n">
        <f aca="false">L22*$H71</f>
        <v>318.578856591627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318.578856591627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310.165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310.165</v>
      </c>
      <c r="G72" s="2"/>
      <c r="H72" s="12" t="n">
        <f aca="false">$I$53*((A72)^$K$53)</f>
        <v>6.19308477012622</v>
      </c>
      <c r="I72" s="2" t="n">
        <f aca="false">L23*$H72</f>
        <v>187.402745144019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187.402745144019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1274.082609375</v>
      </c>
      <c r="C73" s="2" t="n">
        <f aca="false">M24*($A73)</f>
        <v>27.108140625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1301.19075</v>
      </c>
      <c r="G73" s="2"/>
      <c r="H73" s="12" t="n">
        <f aca="false">$I$53*((A73)^$K$53)</f>
        <v>7.22991740449528</v>
      </c>
      <c r="I73" s="2" t="n">
        <f aca="false">L24*$H73</f>
        <v>856.884840212565</v>
      </c>
      <c r="J73" s="2" t="n">
        <f aca="false">M24*$H73</f>
        <v>18.2315923449482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875.116432557513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622.905319148936</v>
      </c>
      <c r="C74" s="2" t="n">
        <f aca="false">M25*($A74)</f>
        <v>57.9446808510638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680.85</v>
      </c>
      <c r="G74" s="2"/>
      <c r="H74" s="12" t="n">
        <f aca="false">$I$53*((A74)^$K$53)</f>
        <v>8.3811348413367</v>
      </c>
      <c r="I74" s="2" t="n">
        <f aca="false">L25*$H74</f>
        <v>464.058086504276</v>
      </c>
      <c r="J74" s="2" t="n">
        <f aca="false">M25*$H74</f>
        <v>43.1681940934211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507.226280597697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1691.29881081081</v>
      </c>
      <c r="C75" s="2" t="n">
        <f aca="false">M26*($A75)</f>
        <v>264.265439189189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1955.56425</v>
      </c>
      <c r="G75" s="2"/>
      <c r="H75" s="12" t="n">
        <f aca="false">$I$53*((A75)^$K$53)</f>
        <v>9.65342535375047</v>
      </c>
      <c r="I75" s="2" t="n">
        <f aca="false">L26*$H75</f>
        <v>1389.5171762595</v>
      </c>
      <c r="J75" s="2" t="n">
        <f aca="false">M26*$H75</f>
        <v>217.112058790546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1606.62923505004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4910.88896052632</v>
      </c>
      <c r="C76" s="2" t="n">
        <f aca="false">M27*($A76)</f>
        <v>2000.73253947368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6911.6215</v>
      </c>
      <c r="G76" s="2"/>
      <c r="H76" s="12" t="n">
        <f aca="false">$I$53*((A76)^$K$53)</f>
        <v>11.0535520034774</v>
      </c>
      <c r="I76" s="2" t="n">
        <f aca="false">L27*$H76</f>
        <v>4431.24624559025</v>
      </c>
      <c r="J76" s="2" t="n">
        <f aca="false">M27*$H76</f>
        <v>1805.32254449973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6236.56879008998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8899.5</v>
      </c>
      <c r="C77" s="2" t="n">
        <f aca="false">M28*($A77)</f>
        <v>8899.5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17799</v>
      </c>
      <c r="G77" s="2"/>
      <c r="H77" s="12" t="n">
        <f aca="false">$I$53*((A77)^$K$53)</f>
        <v>12.5883502386969</v>
      </c>
      <c r="I77" s="2" t="n">
        <f aca="false">L28*$H77</f>
        <v>8786.66846661043</v>
      </c>
      <c r="J77" s="2" t="n">
        <f aca="false">M28*$H77</f>
        <v>8786.66846661043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17573.3369332209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92920.6313513514</v>
      </c>
      <c r="C78" s="2" t="n">
        <f aca="false">M29*($A78)</f>
        <v>98082.8886486487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191003.52</v>
      </c>
      <c r="G78" s="2"/>
      <c r="H78" s="12" t="n">
        <f aca="false">$I$53*((A78)^$K$53)</f>
        <v>14.264725664579</v>
      </c>
      <c r="I78" s="2" t="n">
        <f aca="false">L29*$H78</f>
        <v>100036.778475963</v>
      </c>
      <c r="J78" s="2" t="n">
        <f aca="false">M29*$H78</f>
        <v>105594.377280183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205631.155756146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189123.001666667</v>
      </c>
      <c r="C79" s="2" t="n">
        <f aca="false">M30*($A79)</f>
        <v>256666.930833333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445789.9325</v>
      </c>
      <c r="G79" s="2"/>
      <c r="H79" s="12" t="n">
        <f aca="false">$I$53*((A79)^$K$53)</f>
        <v>16.0896519678276</v>
      </c>
      <c r="I79" s="2" t="n">
        <f aca="false">L30*$H79</f>
        <v>221303.510976549</v>
      </c>
      <c r="J79" s="2" t="n">
        <f aca="false">M30*$H79</f>
        <v>300340.47918246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521643.990159009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282785.509540179</v>
      </c>
      <c r="C80" s="2" t="n">
        <f aca="false">M31*($A80)</f>
        <v>535804.123339286</v>
      </c>
      <c r="D80" s="2" t="n">
        <f aca="false">N31*($A80)</f>
        <v>14883.4478705357</v>
      </c>
      <c r="E80" s="2" t="n">
        <f aca="false">O31*($A80)</f>
        <v>0</v>
      </c>
      <c r="F80" s="14" t="n">
        <f aca="false">SUM(B80:E80)</f>
        <v>833473.08075</v>
      </c>
      <c r="G80" s="2"/>
      <c r="H80" s="12" t="n">
        <f aca="false">$I$53*((A80)^$K$53)</f>
        <v>18.0701689791269</v>
      </c>
      <c r="I80" s="2" t="n">
        <f aca="false">L31*$H80</f>
        <v>358595.224016808</v>
      </c>
      <c r="J80" s="2" t="n">
        <f aca="false">M31*$H80</f>
        <v>679443.582347636</v>
      </c>
      <c r="K80" s="2" t="n">
        <f aca="false">N31*$H80</f>
        <v>18873.4328429899</v>
      </c>
      <c r="L80" s="2" t="n">
        <f aca="false">O31*$H80</f>
        <v>0</v>
      </c>
      <c r="M80" s="29" t="n">
        <f aca="false">SUM(I80:L80)</f>
        <v>1056912.23920743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159057.974625</v>
      </c>
      <c r="C81" s="2" t="n">
        <f aca="false">M32*($A81)</f>
        <v>556702.9111875</v>
      </c>
      <c r="D81" s="2" t="n">
        <f aca="false">N32*($A81)</f>
        <v>26509.6624375</v>
      </c>
      <c r="E81" s="2" t="n">
        <f aca="false">O32*($A81)</f>
        <v>0</v>
      </c>
      <c r="F81" s="14" t="n">
        <f aca="false">SUM(B81:E81)</f>
        <v>742270.54825</v>
      </c>
      <c r="G81" s="2"/>
      <c r="H81" s="12" t="n">
        <f aca="false">$I$53*((A81)^$K$53)</f>
        <v>20.2133808596117</v>
      </c>
      <c r="I81" s="2" t="n">
        <f aca="false">L32*$H81</f>
        <v>217972.842023972</v>
      </c>
      <c r="J81" s="2" t="n">
        <f aca="false">M32*$H81</f>
        <v>762904.947083901</v>
      </c>
      <c r="K81" s="2" t="n">
        <f aca="false">N32*$H81</f>
        <v>36328.8070039953</v>
      </c>
      <c r="L81" s="2" t="n">
        <f aca="false">O32*$H81</f>
        <v>0</v>
      </c>
      <c r="M81" s="29" t="n">
        <f aca="false">SUM(I81:L81)</f>
        <v>1017206.59611187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335520.579875</v>
      </c>
      <c r="D82" s="2" t="n">
        <f aca="false">N33*($A82)</f>
        <v>77427.826125</v>
      </c>
      <c r="E82" s="2" t="n">
        <f aca="false">O33*($A82)</f>
        <v>0</v>
      </c>
      <c r="F82" s="14" t="n">
        <f aca="false">SUM(B82:E82)</f>
        <v>412948.406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495612.396235307</v>
      </c>
      <c r="K82" s="2" t="n">
        <f aca="false">N33*$H82</f>
        <v>114372.091438917</v>
      </c>
      <c r="L82" s="2" t="n">
        <f aca="false">O33*$H82</f>
        <v>0</v>
      </c>
      <c r="M82" s="29" t="n">
        <f aca="false">SUM(I82:L82)</f>
        <v>609984.487674224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153834.52</v>
      </c>
      <c r="D83" s="2" t="n">
        <f aca="false">N34*($A83)</f>
        <v>43952.72</v>
      </c>
      <c r="E83" s="2" t="n">
        <f aca="false">O34*($A83)</f>
        <v>0</v>
      </c>
      <c r="F83" s="14" t="n">
        <f aca="false">SUM(B83:E83)</f>
        <v>197787.24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244344.084596173</v>
      </c>
      <c r="K83" s="2" t="n">
        <f aca="false">N34*$H83</f>
        <v>69812.5955989067</v>
      </c>
      <c r="L83" s="2" t="n">
        <f aca="false">O34*$H83</f>
        <v>0</v>
      </c>
      <c r="M83" s="29" t="n">
        <f aca="false">SUM(I83:L83)</f>
        <v>314156.68019508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5268.27572916667</v>
      </c>
      <c r="C84" s="2" t="n">
        <f aca="false">M35*($A84)</f>
        <v>73755.8602083333</v>
      </c>
      <c r="D84" s="2" t="n">
        <f aca="false">N35*($A84)</f>
        <v>47414.4815625</v>
      </c>
      <c r="E84" s="2" t="n">
        <f aca="false">O35*($A84)</f>
        <v>0</v>
      </c>
      <c r="F84" s="14" t="n">
        <f aca="false">SUM(B84:E84)</f>
        <v>126438.6175</v>
      </c>
      <c r="G84" s="2"/>
      <c r="H84" s="12" t="n">
        <f aca="false">$I$53*((A84)^$K$53)</f>
        <v>27.6911572530163</v>
      </c>
      <c r="I84" s="2" t="n">
        <f aca="false">L35*$H84</f>
        <v>8977.51702576021</v>
      </c>
      <c r="J84" s="2" t="n">
        <f aca="false">M35*$H84</f>
        <v>125685.238360643</v>
      </c>
      <c r="K84" s="2" t="n">
        <f aca="false">N35*$H84</f>
        <v>80797.6532318419</v>
      </c>
      <c r="L84" s="2" t="n">
        <f aca="false">O35*$H84</f>
        <v>0</v>
      </c>
      <c r="M84" s="29" t="n">
        <f aca="false">SUM(I84:L84)</f>
        <v>215460.408618245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24186.91415625</v>
      </c>
      <c r="D85" s="2" t="n">
        <f aca="false">N36*($A85)</f>
        <v>18812.04434375</v>
      </c>
      <c r="E85" s="2" t="n">
        <f aca="false">O36*($A85)</f>
        <v>0</v>
      </c>
      <c r="F85" s="14" t="n">
        <f aca="false">SUM(B85:E85)</f>
        <v>42998.9585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44124.7569264718</v>
      </c>
      <c r="K85" s="2" t="n">
        <f aca="false">N36*$H85</f>
        <v>34319.2553872559</v>
      </c>
      <c r="L85" s="2" t="n">
        <f aca="false">O36*$H85</f>
        <v>0</v>
      </c>
      <c r="M85" s="29" t="n">
        <f aca="false">SUM(I85:L85)</f>
        <v>78444.0123137277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4988.662625</v>
      </c>
      <c r="D86" s="2" t="n">
        <f aca="false">N37*($A86)</f>
        <v>24943.313125</v>
      </c>
      <c r="E86" s="2" t="n">
        <f aca="false">O37*($A86)</f>
        <v>0</v>
      </c>
      <c r="F86" s="14" t="n">
        <f aca="false">SUM(B86:E86)</f>
        <v>29931.97575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9723.64261092378</v>
      </c>
      <c r="K86" s="2" t="n">
        <f aca="false">N37*$H86</f>
        <v>48618.2130546189</v>
      </c>
      <c r="L86" s="2" t="n">
        <f aca="false">O37*$H86</f>
        <v>0</v>
      </c>
      <c r="M86" s="29" t="n">
        <f aca="false">SUM(I86:L86)</f>
        <v>58341.8556655427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5582.304</v>
      </c>
      <c r="D87" s="2" t="n">
        <f aca="false">N38*($A87)</f>
        <v>6977.88</v>
      </c>
      <c r="E87" s="2" t="n">
        <f aca="false">O38*($A87)</f>
        <v>0</v>
      </c>
      <c r="F87" s="14" t="n">
        <f aca="false">SUM(B87:E87)</f>
        <v>12560.184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11603.2590079378</v>
      </c>
      <c r="K87" s="2" t="n">
        <f aca="false">N38*$H87</f>
        <v>14504.0737599222</v>
      </c>
      <c r="L87" s="2" t="n">
        <f aca="false">O38*$H87</f>
        <v>0</v>
      </c>
      <c r="M87" s="29" t="n">
        <f aca="false">SUM(I87:L87)</f>
        <v>26107.33276786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1320.947775</v>
      </c>
      <c r="D88" s="2" t="n">
        <f aca="false">N39*($A88)</f>
        <v>146.771975</v>
      </c>
      <c r="E88" s="2" t="n">
        <f aca="false">O39*($A88)</f>
        <v>0</v>
      </c>
      <c r="F88" s="14" t="n">
        <f aca="false">SUM(B88:E88)</f>
        <v>1467.71975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2922.79326298376</v>
      </c>
      <c r="K88" s="2" t="n">
        <f aca="false">N39*$H88</f>
        <v>324.754806998196</v>
      </c>
      <c r="L88" s="2" t="n">
        <f aca="false">O39*$H88</f>
        <v>0</v>
      </c>
      <c r="M88" s="29" t="n">
        <f aca="false">SUM(I88:L88)</f>
        <v>3247.54806998196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583.71</v>
      </c>
      <c r="D89" s="2" t="n">
        <f aca="false">N40*($A89)</f>
        <v>145.9275</v>
      </c>
      <c r="E89" s="2" t="n">
        <f aca="false">O40*($A89)</f>
        <v>0</v>
      </c>
      <c r="F89" s="14" t="n">
        <f aca="false">SUM(B89:E89)</f>
        <v>729.6375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1372.52974636762</v>
      </c>
      <c r="K89" s="2" t="n">
        <f aca="false">N40*$H89</f>
        <v>343.132436591904</v>
      </c>
      <c r="L89" s="2" t="n">
        <f aca="false">O40*$H89</f>
        <v>0</v>
      </c>
      <c r="M89" s="29" t="n">
        <f aca="false">SUM(I89:L89)</f>
        <v>1715.66218295952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747454.303612224</v>
      </c>
      <c r="C96" s="23" t="n">
        <f aca="false">SUM(C59:C90)</f>
        <v>2058279.90344849</v>
      </c>
      <c r="D96" s="23" t="n">
        <f aca="false">SUM(D59:D90)</f>
        <v>261214.074939286</v>
      </c>
      <c r="E96" s="23" t="n">
        <f aca="false">SUM(E59:E90)</f>
        <v>0</v>
      </c>
      <c r="F96" s="23" t="n">
        <f aca="false">SUM(F59:F90)</f>
        <v>3066948.282</v>
      </c>
      <c r="G96" s="14"/>
      <c r="H96" s="22" t="s">
        <v>7</v>
      </c>
      <c r="I96" s="23" t="n">
        <f aca="false">SUM(I59:I95)</f>
        <v>923320.228935965</v>
      </c>
      <c r="J96" s="23" t="n">
        <f aca="false">SUM(J59:J95)</f>
        <v>2794542.58949733</v>
      </c>
      <c r="K96" s="23" t="n">
        <f aca="false">SUM(K59:K95)</f>
        <v>418294.009562038</v>
      </c>
      <c r="L96" s="23" t="n">
        <f aca="false">SUM(L59:L95)</f>
        <v>0</v>
      </c>
      <c r="M96" s="23" t="n">
        <f aca="false">SUM(M59:M95)</f>
        <v>4136156.82799533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14.0427221366446</v>
      </c>
      <c r="C97" s="30" t="n">
        <f aca="false">IF(M47&gt;0,C96/M47,0)</f>
        <v>14.6223950812491</v>
      </c>
      <c r="D97" s="30" t="n">
        <f aca="false">IF(N47&gt;0,D96/N47,0)</f>
        <v>15.7306166684955</v>
      </c>
      <c r="E97" s="30" t="n">
        <f aca="false">IF(O47&gt;0,E96/O47,0)</f>
        <v>0</v>
      </c>
      <c r="F97" s="30" t="n">
        <f aca="false">IF(P47&gt;0,F96/P47,0)</f>
        <v>14.5632681535291</v>
      </c>
      <c r="G97" s="14"/>
      <c r="H97" s="9" t="s">
        <v>13</v>
      </c>
      <c r="I97" s="30" t="n">
        <f aca="false">IF(L47&gt;0,I96/L47,0)</f>
        <v>17.3467854227748</v>
      </c>
      <c r="J97" s="30" t="n">
        <f aca="false">IF(M47&gt;0,J96/M47,0)</f>
        <v>19.8529392171318</v>
      </c>
      <c r="K97" s="30" t="n">
        <f aca="false">IF(N47&gt;0,K96/N47,0)</f>
        <v>25.1901537873785</v>
      </c>
      <c r="L97" s="30" t="n">
        <f aca="false">IF(O47&gt;0,L96/O47,0)</f>
        <v>0</v>
      </c>
      <c r="M97" s="30" t="n">
        <f aca="false">IF(P47&gt;0,M96/P47,0)</f>
        <v>19.6403576038998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53227.1660963609</v>
      </c>
      <c r="C109" s="37" t="n">
        <f aca="false">$B$97</f>
        <v>14.0427221366446</v>
      </c>
      <c r="D109" s="37" t="n">
        <f aca="false">$I$97</f>
        <v>17.3467854227748</v>
      </c>
      <c r="E109" s="38" t="n">
        <f aca="false">B109*D109</f>
        <v>923320.228935965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140762.159140941</v>
      </c>
      <c r="C110" s="37" t="n">
        <f aca="false">$C$97</f>
        <v>14.6223950812491</v>
      </c>
      <c r="D110" s="37" t="n">
        <f aca="false">$J$97</f>
        <v>19.8529392171318</v>
      </c>
      <c r="E110" s="38" t="n">
        <f aca="false">B110*D110</f>
        <v>2794542.58949733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16605.4567626984</v>
      </c>
      <c r="C111" s="37" t="n">
        <f aca="false">$D$97</f>
        <v>15.7306166684955</v>
      </c>
      <c r="D111" s="37" t="n">
        <f aca="false">$K$97</f>
        <v>25.1901537873785</v>
      </c>
      <c r="E111" s="38" t="n">
        <f aca="false">B111*D111</f>
        <v>418294.009562038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210594.782</v>
      </c>
      <c r="C113" s="37" t="n">
        <f aca="false">$F$97</f>
        <v>14.5632681535291</v>
      </c>
      <c r="D113" s="37" t="n">
        <f aca="false">$M$97</f>
        <v>19.6403576038998</v>
      </c>
      <c r="E113" s="38" t="n">
        <f aca="false">SUM(E109:E112)</f>
        <v>4136156.82799533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4142770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1.00159886877594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27" activeCellId="0" sqref="E27"/>
    </sheetView>
  </sheetViews>
  <sheetFormatPr defaultRowHeight="12.75"/>
  <cols>
    <col collapsed="false" hidden="false" max="2" min="2" style="0" width="10.2602040816327"/>
    <col collapsed="false" hidden="false" max="9" min="9" style="0" width="9.44897959183673"/>
    <col collapsed="false" hidden="false" max="11" min="11" style="0" width="9.44897959183673"/>
  </cols>
  <sheetData>
    <row r="1" customFormat="false" ht="19.7" hidden="false" customHeight="false" outlineLevel="0" collapsed="false">
      <c r="A1" s="1" t="s">
        <v>32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17512272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 t="n">
        <v>3712239</v>
      </c>
      <c r="J7" s="2"/>
      <c r="K7" s="12" t="n">
        <v>2.25</v>
      </c>
      <c r="L7" s="2" t="n">
        <f aca="false">IF($F7&gt;0,($I7/1000)*(B7/$F7),0)</f>
        <v>3712.239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3712.239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 t="n">
        <v>4242559</v>
      </c>
      <c r="J8" s="2"/>
      <c r="K8" s="12" t="n">
        <v>2.75</v>
      </c>
      <c r="L8" s="2" t="n">
        <f aca="false">IF($F8&gt;0,($I8/1000)*(B8/$F8),0)</f>
        <v>4242.559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4242.559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 t="n">
        <v>8485117</v>
      </c>
      <c r="J9" s="2"/>
      <c r="K9" s="12" t="n">
        <v>3.25</v>
      </c>
      <c r="L9" s="2" t="n">
        <f aca="false">IF($F9&gt;0,($I9/1000)*(B9/$F9),0)</f>
        <v>8485.117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8485.117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 t="n">
        <v>1590959</v>
      </c>
      <c r="J10" s="2"/>
      <c r="K10" s="12" t="n">
        <v>3.75</v>
      </c>
      <c r="L10" s="2" t="n">
        <f aca="false">IF($F10&gt;0,($I10/1000)*(B10/$F10),0)</f>
        <v>1590.959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1590.959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 t="n">
        <v>2651599</v>
      </c>
      <c r="J11" s="2"/>
      <c r="K11" s="12" t="n">
        <v>4.25</v>
      </c>
      <c r="L11" s="2" t="n">
        <f aca="false">IF($F11&gt;0,($I11/1000)*(B11/$F11),0)</f>
        <v>2651.599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2651.599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 t="n">
        <v>1590959</v>
      </c>
      <c r="J12" s="2"/>
      <c r="K12" s="12" t="n">
        <v>4.75</v>
      </c>
      <c r="L12" s="2" t="n">
        <f aca="false">IF($F12&gt;0,($I12/1000)*(B12/$F12),0)</f>
        <v>1590.959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1590.959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 t="n">
        <v>563418</v>
      </c>
      <c r="J17" s="2"/>
      <c r="K17" s="12" t="n">
        <v>7.25</v>
      </c>
      <c r="L17" s="2" t="n">
        <f aca="false">IF($F17&gt;0,($I17/1000)*(B17/$F17),0)</f>
        <v>563.418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563.418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 t="n">
        <v>20343451</v>
      </c>
      <c r="J18" s="5"/>
      <c r="K18" s="12" t="n">
        <v>7.75</v>
      </c>
      <c r="L18" s="2" t="n">
        <f aca="false">IF($F18&gt;0,($I18/1000)*(B18/$F18),0)</f>
        <v>20343.451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20343.451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 t="n">
        <v>59754108</v>
      </c>
      <c r="J19" s="5"/>
      <c r="K19" s="12" t="n">
        <v>8.25</v>
      </c>
      <c r="L19" s="2" t="n">
        <f aca="false">IF($F19&gt;0,($I19/1000)*(B19/$F19),0)</f>
        <v>59754.108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59754.108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 t="n">
        <v>45580923</v>
      </c>
      <c r="J20" s="5"/>
      <c r="K20" s="12" t="n">
        <v>8.75</v>
      </c>
      <c r="L20" s="2" t="n">
        <f aca="false">IF($F20&gt;0,($I20/1000)*(B20/$F20),0)</f>
        <v>45580.923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45580.923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18" t="n">
        <v>82511858</v>
      </c>
      <c r="J21" s="5"/>
      <c r="K21" s="12" t="n">
        <v>9.25</v>
      </c>
      <c r="L21" s="2" t="n">
        <f aca="false">IF($F21&gt;0,($I21/1000)*(B21/$F21),0)</f>
        <v>82511.858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82511.858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18" t="n">
        <v>281913333</v>
      </c>
      <c r="J22" s="5"/>
      <c r="K22" s="12" t="n">
        <v>9.75</v>
      </c>
      <c r="L22" s="2" t="n">
        <f aca="false">IF($F22&gt;0,($I22/1000)*(B22/$F22),0)</f>
        <v>281913.333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281913.333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18" t="n">
        <v>300881957</v>
      </c>
      <c r="J23" s="5"/>
      <c r="K23" s="12" t="n">
        <v>10.25</v>
      </c>
      <c r="L23" s="2" t="n">
        <f aca="false">IF($F23&gt;0,($I23/1000)*(B23/$F23),0)</f>
        <v>300881.957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300881.957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18" t="n">
        <v>256721514</v>
      </c>
      <c r="J24" s="5"/>
      <c r="K24" s="12" t="n">
        <v>10.75</v>
      </c>
      <c r="L24" s="2" t="n">
        <f aca="false">IF($F24&gt;0,($I24/1000)*(B24/$F24),0)</f>
        <v>251373.149125</v>
      </c>
      <c r="M24" s="2" t="n">
        <f aca="false">IF($F24&gt;0,($I24/1000)*(C24/$F24),0)</f>
        <v>5348.364875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256721.514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18" t="n">
        <v>241076123</v>
      </c>
      <c r="J25" s="5"/>
      <c r="K25" s="12" t="n">
        <v>11.25</v>
      </c>
      <c r="L25" s="2" t="n">
        <f aca="false">IF($F25&gt;0,($I25/1000)*(B25/$F25),0)</f>
        <v>220559.006148936</v>
      </c>
      <c r="M25" s="2" t="n">
        <f aca="false">IF($F25&gt;0,($I25/1000)*(C25/$F25),0)</f>
        <v>20517.1168510638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241076.123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18" t="n">
        <v>183468370</v>
      </c>
      <c r="J26" s="5"/>
      <c r="K26" s="12" t="n">
        <v>11.75</v>
      </c>
      <c r="L26" s="2" t="n">
        <f aca="false">IF($F26&gt;0,($I26/1000)*(B26/$F26),0)</f>
        <v>158675.347027027</v>
      </c>
      <c r="M26" s="2" t="n">
        <f aca="false">IF($F26&gt;0,($I26/1000)*(C26/$F26),0)</f>
        <v>24793.022972973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183468.37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 t="n">
        <v>0</v>
      </c>
      <c r="F27" s="14" t="n">
        <f aca="false">SUM(B27:E27)</f>
        <v>38</v>
      </c>
      <c r="G27" s="5"/>
      <c r="H27" s="12" t="n">
        <v>12.25</v>
      </c>
      <c r="I27" s="18" t="n">
        <v>126645311</v>
      </c>
      <c r="J27" s="5"/>
      <c r="K27" s="12" t="n">
        <v>12.25</v>
      </c>
      <c r="L27" s="2" t="n">
        <f aca="false">IF($F27&gt;0,($I27/1000)*(B27/$F27),0)</f>
        <v>89984.8262368421</v>
      </c>
      <c r="M27" s="2" t="n">
        <f aca="false">IF($F27&gt;0,($I27/1000)*(C27/$F27),0)</f>
        <v>36660.4847631579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126645.311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18" t="n">
        <v>55234085</v>
      </c>
      <c r="J28" s="5"/>
      <c r="K28" s="12" t="n">
        <v>12.75</v>
      </c>
      <c r="L28" s="2" t="n">
        <f aca="false">IF($F28&gt;0,($I28/1000)*(B28/$F28),0)</f>
        <v>27617.0425</v>
      </c>
      <c r="M28" s="2" t="n">
        <f aca="false">IF($F28&gt;0,($I28/1000)*(C28/$F28),0)</f>
        <v>27617.0425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55234.085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49017993</v>
      </c>
      <c r="J29" s="5"/>
      <c r="K29" s="12" t="n">
        <v>13.25</v>
      </c>
      <c r="L29" s="2" t="n">
        <f aca="false">IF($F29&gt;0,($I29/1000)*(B29/$F29),0)</f>
        <v>23846.5911891892</v>
      </c>
      <c r="M29" s="2" t="n">
        <f aca="false">IF($F29&gt;0,($I29/1000)*(C29/$F29),0)</f>
        <v>25171.4018108108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49017.993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44833885</v>
      </c>
      <c r="J30" s="5"/>
      <c r="K30" s="12" t="n">
        <v>13.75</v>
      </c>
      <c r="L30" s="2" t="n">
        <f aca="false">IF($F30&gt;0,($I30/1000)*(B30/$F30),0)</f>
        <v>19020.4360606061</v>
      </c>
      <c r="M30" s="2" t="n">
        <f aca="false">IF($F30&gt;0,($I30/1000)*(C30/$F30),0)</f>
        <v>25813.4489393939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44833.885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75993275</v>
      </c>
      <c r="J31" s="5"/>
      <c r="K31" s="12" t="n">
        <v>14.25</v>
      </c>
      <c r="L31" s="2" t="n">
        <f aca="false">IF($F31&gt;0,($I31/1000)*(B31/$F31),0)</f>
        <v>25783.4325892857</v>
      </c>
      <c r="M31" s="2" t="n">
        <f aca="false">IF($F31&gt;0,($I31/1000)*(C31/$F31),0)</f>
        <v>48852.8196428571</v>
      </c>
      <c r="N31" s="2" t="n">
        <f aca="false">IF($F31&gt;0,($I31/1000)*(D31/$F31),0)</f>
        <v>1357.02276785714</v>
      </c>
      <c r="O31" s="2" t="n">
        <f aca="false">IF($F31&gt;0,($I31/1000)*(E31/$F31),0)</f>
        <v>0</v>
      </c>
      <c r="P31" s="14" t="n">
        <f aca="false">SUM(L31:O31)</f>
        <v>75993.275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65136225</v>
      </c>
      <c r="J32" s="5"/>
      <c r="K32" s="12" t="n">
        <v>14.75</v>
      </c>
      <c r="L32" s="2" t="n">
        <f aca="false">IF($F32&gt;0,($I32/1000)*(B32/$F32),0)</f>
        <v>13957.7625</v>
      </c>
      <c r="M32" s="2" t="n">
        <f aca="false">IF($F32&gt;0,($I32/1000)*(C32/$F32),0)</f>
        <v>48852.16875</v>
      </c>
      <c r="N32" s="2" t="n">
        <f aca="false">IF($F32&gt;0,($I32/1000)*(D32/$F32),0)</f>
        <v>2326.29375</v>
      </c>
      <c r="O32" s="2" t="n">
        <f aca="false">IF($F32&gt;0,($I32/1000)*(E32/$F32),0)</f>
        <v>0</v>
      </c>
      <c r="P32" s="14" t="n">
        <f aca="false">SUM(L32:O32)</f>
        <v>65136.225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33041688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26846.3715</v>
      </c>
      <c r="N33" s="2" t="n">
        <f aca="false">IF($F33&gt;0,($I33/1000)*(D33/$F33),0)</f>
        <v>6195.3165</v>
      </c>
      <c r="O33" s="2" t="n">
        <f aca="false">IF($F33&gt;0,($I33/1000)*(E33/$F33),0)</f>
        <v>0</v>
      </c>
      <c r="P33" s="14" t="n">
        <f aca="false">SUM(L33:O33)</f>
        <v>33041.688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14058881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10934.6852222222</v>
      </c>
      <c r="N34" s="2" t="n">
        <f aca="false">IF($F34&gt;0,($I34/1000)*(D34/$F34),0)</f>
        <v>3124.19577777778</v>
      </c>
      <c r="O34" s="2" t="n">
        <f aca="false">IF($F34&gt;0,($I34/1000)*(E34/$F34),0)</f>
        <v>0</v>
      </c>
      <c r="P34" s="14" t="n">
        <f aca="false">SUM(L34:O34)</f>
        <v>14058.881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8780129</v>
      </c>
      <c r="J35" s="5"/>
      <c r="K35" s="12" t="n">
        <v>16.25</v>
      </c>
      <c r="L35" s="2" t="n">
        <f aca="false">IF($F35&gt;0,($I35/1000)*(B35/$F35),0)</f>
        <v>365.838708333333</v>
      </c>
      <c r="M35" s="2" t="n">
        <f aca="false">IF($F35&gt;0,($I35/1000)*(C35/$F35),0)</f>
        <v>5121.74191666667</v>
      </c>
      <c r="N35" s="2" t="n">
        <f aca="false">IF($F35&gt;0,($I35/1000)*(D35/$F35),0)</f>
        <v>3292.548375</v>
      </c>
      <c r="O35" s="2" t="n">
        <f aca="false">IF($F35&gt;0,($I35/1000)*(E35/$F35),0)</f>
        <v>0</v>
      </c>
      <c r="P35" s="14" t="n">
        <f aca="false">SUM(L35:O35)</f>
        <v>8780.129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2656327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1494.1839375</v>
      </c>
      <c r="N36" s="2" t="n">
        <f aca="false">IF($F36&gt;0,($I36/1000)*(D36/$F36),0)</f>
        <v>1162.1430625</v>
      </c>
      <c r="O36" s="2" t="n">
        <f aca="false">IF($F36&gt;0,($I36/1000)*(E36/$F36),0)</f>
        <v>0</v>
      </c>
      <c r="P36" s="14" t="n">
        <f aca="false">SUM(L36:O36)</f>
        <v>2656.327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1786173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297.6955</v>
      </c>
      <c r="N37" s="2" t="n">
        <f aca="false">IF($F37&gt;0,($I37/1000)*(D37/$F37),0)</f>
        <v>1488.4775</v>
      </c>
      <c r="O37" s="2" t="n">
        <f aca="false">IF($F37&gt;0,($I37/1000)*(E37/$F37),0)</f>
        <v>0</v>
      </c>
      <c r="P37" s="14" t="n">
        <f aca="false">SUM(L37:O37)</f>
        <v>1786.173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733109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325.826222222222</v>
      </c>
      <c r="N38" s="2" t="n">
        <f aca="false">IF($F38&gt;0,($I38/1000)*(D38/$F38),0)</f>
        <v>407.282777777778</v>
      </c>
      <c r="O38" s="2" t="n">
        <f aca="false">IF($F38&gt;0,($I38/1000)*(E38/$F38),0)</f>
        <v>0</v>
      </c>
      <c r="P38" s="14" t="n">
        <f aca="false">SUM(L38:O38)</f>
        <v>733.109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 t="n">
        <v>80423</v>
      </c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72.3807</v>
      </c>
      <c r="N39" s="2" t="n">
        <f aca="false">IF($F39&gt;0,($I39/1000)*(D39/$F39),0)</f>
        <v>8.0423</v>
      </c>
      <c r="O39" s="2" t="n">
        <f aca="false">IF($F39&gt;0,($I39/1000)*(E39/$F39),0)</f>
        <v>0</v>
      </c>
      <c r="P39" s="14" t="n">
        <f aca="false">SUM(L39:O39)</f>
        <v>80.423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 t="n">
        <v>38914</v>
      </c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31.1312</v>
      </c>
      <c r="N40" s="2" t="n">
        <f aca="false">IF($F40&gt;0,($I40/1000)*(D40/$F40),0)</f>
        <v>7.7828</v>
      </c>
      <c r="O40" s="2" t="n">
        <f aca="false">IF($F40&gt;0,($I40/1000)*(E40/$F40),0)</f>
        <v>0</v>
      </c>
      <c r="P40" s="14" t="n">
        <f aca="false">SUM(L40:O40)</f>
        <v>38.914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1956684990</v>
      </c>
      <c r="J47" s="2"/>
      <c r="K47" s="22" t="s">
        <v>7</v>
      </c>
      <c r="L47" s="23" t="n">
        <f aca="false">SUM(L10:L46)</f>
        <v>1628565.99708522</v>
      </c>
      <c r="M47" s="23" t="n">
        <f aca="false">SUM(M10:M46)</f>
        <v>308749.887303868</v>
      </c>
      <c r="N47" s="23" t="n">
        <f aca="false">SUM(N10:N46)</f>
        <v>19369.1056109127</v>
      </c>
      <c r="O47" s="23" t="n">
        <f aca="false">SUM(O10:O46)</f>
        <v>0</v>
      </c>
      <c r="P47" s="23" t="n">
        <f aca="false">SUM(P10:P46)</f>
        <v>1956684.99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8352.53775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8352.53775</v>
      </c>
      <c r="G56" s="2"/>
      <c r="H56" s="12" t="n">
        <f aca="false">$I$53*((A56)^$K$53)</f>
        <v>0.0448336594660282</v>
      </c>
      <c r="I56" s="2" t="n">
        <f aca="false">L7*$H56</f>
        <v>166.433259182509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166.433259182509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11667.03725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11667.03725</v>
      </c>
      <c r="G57" s="2"/>
      <c r="H57" s="12" t="n">
        <f aca="false">$I$53*((A57)^$K$53)</f>
        <v>0.0860692484858586</v>
      </c>
      <c r="I57" s="2" t="n">
        <f aca="false">L8*$H57</f>
        <v>365.153864786916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365.153864786916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27576.63025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27576.63025</v>
      </c>
      <c r="G58" s="2"/>
      <c r="H58" s="12" t="n">
        <f aca="false">$I$53*((A58)^$K$53)</f>
        <v>0.148129810342482</v>
      </c>
      <c r="I58" s="2" t="n">
        <f aca="false">L9*$H58</f>
        <v>1256.89877194377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1256.89877194377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5966.09625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5966.09625</v>
      </c>
      <c r="G59" s="2"/>
      <c r="H59" s="12" t="n">
        <f aca="false">$I$53*((A59)^$K$53)</f>
        <v>0.235845321153789</v>
      </c>
      <c r="I59" s="2" t="n">
        <f aca="false">L10*$H59</f>
        <v>375.220236297512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375.220236297512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11269.29575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11269.29575</v>
      </c>
      <c r="G60" s="2"/>
      <c r="H60" s="12" t="n">
        <f aca="false">$I$53*((A60)^$K$53)</f>
        <v>0.354236456165683</v>
      </c>
      <c r="I60" s="2" t="n">
        <f aca="false">L11*$H60</f>
        <v>939.293032932469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939.293032932469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7557.05525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7557.05525</v>
      </c>
      <c r="G61" s="2"/>
      <c r="H61" s="12" t="n">
        <f aca="false">$I$53*((A61)^$K$53)</f>
        <v>0.508494957647729</v>
      </c>
      <c r="I61" s="2" t="n">
        <f aca="false">L12*$H61</f>
        <v>808.994629324274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808.994629324274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4084.7805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4084.7805</v>
      </c>
      <c r="G66" s="2"/>
      <c r="H66" s="12" t="n">
        <f aca="false">$I$53*((A66)^$K$53)</f>
        <v>2.00975473013256</v>
      </c>
      <c r="I66" s="2" t="n">
        <f aca="false">L17*$H66</f>
        <v>1132.33199054183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1132.33199054183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157661.74525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157661.74525</v>
      </c>
      <c r="G67" s="2"/>
      <c r="H67" s="12" t="n">
        <f aca="false">$I$53*((A67)^$K$53)</f>
        <v>2.49618622699977</v>
      </c>
      <c r="I67" s="2" t="n">
        <f aca="false">L18*$H67</f>
        <v>50781.0421958446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50781.0421958446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492971.391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492971.391</v>
      </c>
      <c r="G68" s="2"/>
      <c r="H68" s="12" t="n">
        <f aca="false">$I$53*((A68)^$K$53)</f>
        <v>3.05860626669848</v>
      </c>
      <c r="I68" s="2" t="n">
        <f aca="false">L19*$H68</f>
        <v>182764.289189778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182764.289189778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398833.07625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398833.07625</v>
      </c>
      <c r="G69" s="2"/>
      <c r="H69" s="12" t="n">
        <f aca="false">$I$53*((A69)^$K$53)</f>
        <v>3.70319089396115</v>
      </c>
      <c r="I69" s="2" t="n">
        <f aca="false">L20*$H69</f>
        <v>168794.858991944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168794.858991944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763234.6865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763234.6865</v>
      </c>
      <c r="G70" s="2"/>
      <c r="H70" s="12" t="n">
        <f aca="false">$I$53*((A70)^$K$53)</f>
        <v>4.43621056233884</v>
      </c>
      <c r="I70" s="2" t="n">
        <f aca="false">L21*$H70</f>
        <v>366039.975977802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366039.975977802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2748654.99675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2748654.99675</v>
      </c>
      <c r="G71" s="2"/>
      <c r="H71" s="12" t="n">
        <f aca="false">$I$53*((A71)^$K$53)</f>
        <v>5.26402605075392</v>
      </c>
      <c r="I71" s="2" t="n">
        <f aca="false">L22*$H71</f>
        <v>1483999.12896686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1483999.12896686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3084040.05925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3084040.05925</v>
      </c>
      <c r="G72" s="2"/>
      <c r="H72" s="12" t="n">
        <f aca="false">$I$53*((A72)^$K$53)</f>
        <v>6.19308477012622</v>
      </c>
      <c r="I72" s="2" t="n">
        <f aca="false">L23*$H72</f>
        <v>1863387.46550247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1863387.46550247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2702261.35309375</v>
      </c>
      <c r="C73" s="2" t="n">
        <f aca="false">M24*($A73)</f>
        <v>57494.92240625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2759756.2755</v>
      </c>
      <c r="G73" s="2"/>
      <c r="H73" s="12" t="n">
        <f aca="false">$I$53*((A73)^$K$53)</f>
        <v>7.22991740449528</v>
      </c>
      <c r="I73" s="2" t="n">
        <f aca="false">L24*$H73</f>
        <v>1817407.10588162</v>
      </c>
      <c r="J73" s="2" t="n">
        <f aca="false">M24*$H73</f>
        <v>38668.2362953537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1856075.34217698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2481288.81917553</v>
      </c>
      <c r="C74" s="2" t="n">
        <f aca="false">M25*($A74)</f>
        <v>230817.564574468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2712106.38375</v>
      </c>
      <c r="G74" s="2"/>
      <c r="H74" s="12" t="n">
        <f aca="false">$I$53*((A74)^$K$53)</f>
        <v>8.3811348413367</v>
      </c>
      <c r="I74" s="2" t="n">
        <f aca="false">L25*$H74</f>
        <v>1848534.77100545</v>
      </c>
      <c r="J74" s="2" t="n">
        <f aca="false">M25*$H74</f>
        <v>171956.722884227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2020491.49388967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1864435.32756757</v>
      </c>
      <c r="C75" s="2" t="n">
        <f aca="false">M26*($A75)</f>
        <v>291318.019932432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2155753.3475</v>
      </c>
      <c r="G75" s="2"/>
      <c r="H75" s="12" t="n">
        <f aca="false">$I$53*((A75)^$K$53)</f>
        <v>9.65342535375047</v>
      </c>
      <c r="I75" s="2" t="n">
        <f aca="false">L26*$H75</f>
        <v>1531760.61800586</v>
      </c>
      <c r="J75" s="2" t="n">
        <f aca="false">M26*$H75</f>
        <v>239337.596563415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1771098.21456927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1102314.12140132</v>
      </c>
      <c r="C76" s="2" t="n">
        <f aca="false">M27*($A76)</f>
        <v>449090.938348684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1551405.05975</v>
      </c>
      <c r="G76" s="2"/>
      <c r="H76" s="12" t="n">
        <f aca="false">$I$53*((A76)^$K$53)</f>
        <v>11.0535520034774</v>
      </c>
      <c r="I76" s="2" t="n">
        <f aca="false">L27*$H76</f>
        <v>994651.956332812</v>
      </c>
      <c r="J76" s="2" t="n">
        <f aca="false">M27*$H76</f>
        <v>405228.574802257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1399880.53113507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352117.291875</v>
      </c>
      <c r="C77" s="2" t="n">
        <f aca="false">M28*($A77)</f>
        <v>352117.291875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704234.58375</v>
      </c>
      <c r="G77" s="2"/>
      <c r="H77" s="12" t="n">
        <f aca="false">$I$53*((A77)^$K$53)</f>
        <v>12.5883502386969</v>
      </c>
      <c r="I77" s="2" t="n">
        <f aca="false">L28*$H77</f>
        <v>347653.003546977</v>
      </c>
      <c r="J77" s="2" t="n">
        <f aca="false">M28*$H77</f>
        <v>347653.003546977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695306.007093954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315967.333256757</v>
      </c>
      <c r="C78" s="2" t="n">
        <f aca="false">M29*($A78)</f>
        <v>333521.073993243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649488.40725</v>
      </c>
      <c r="G78" s="2"/>
      <c r="H78" s="12" t="n">
        <f aca="false">$I$53*((A78)^$K$53)</f>
        <v>14.264725664579</v>
      </c>
      <c r="I78" s="2" t="n">
        <f aca="false">L29*$H78</f>
        <v>340165.081349151</v>
      </c>
      <c r="J78" s="2" t="n">
        <f aca="false">M29*$H78</f>
        <v>359063.141424104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699228.222773255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261530.995833333</v>
      </c>
      <c r="C79" s="2" t="n">
        <f aca="false">M30*($A79)</f>
        <v>354934.922916667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616465.91875</v>
      </c>
      <c r="G79" s="2"/>
      <c r="H79" s="12" t="n">
        <f aca="false">$I$53*((A79)^$K$53)</f>
        <v>16.0896519678276</v>
      </c>
      <c r="I79" s="2" t="n">
        <f aca="false">L30*$H79</f>
        <v>306032.19649147</v>
      </c>
      <c r="J79" s="2" t="n">
        <f aca="false">M30*$H79</f>
        <v>415329.409524138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721361.606015608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367413.914397321</v>
      </c>
      <c r="C80" s="2" t="n">
        <f aca="false">M31*($A80)</f>
        <v>696152.679910714</v>
      </c>
      <c r="D80" s="2" t="n">
        <f aca="false">N31*($A80)</f>
        <v>19337.5744419643</v>
      </c>
      <c r="E80" s="2" t="n">
        <f aca="false">O31*($A80)</f>
        <v>0</v>
      </c>
      <c r="F80" s="14" t="n">
        <f aca="false">SUM(B80:E80)</f>
        <v>1082904.16875</v>
      </c>
      <c r="G80" s="2"/>
      <c r="H80" s="12" t="n">
        <f aca="false">$I$53*((A80)^$K$53)</f>
        <v>18.0701689791269</v>
      </c>
      <c r="I80" s="2" t="n">
        <f aca="false">L31*$H80</f>
        <v>465910.983750319</v>
      </c>
      <c r="J80" s="2" t="n">
        <f aca="false">M31*$H80</f>
        <v>882778.706053236</v>
      </c>
      <c r="K80" s="2" t="n">
        <f aca="false">N31*$H80</f>
        <v>24521.630723701</v>
      </c>
      <c r="L80" s="2" t="n">
        <f aca="false">O31*$H80</f>
        <v>0</v>
      </c>
      <c r="M80" s="29" t="n">
        <f aca="false">SUM(I80:L80)</f>
        <v>1373211.32052726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205876.996875</v>
      </c>
      <c r="C81" s="2" t="n">
        <f aca="false">M32*($A81)</f>
        <v>720569.4890625</v>
      </c>
      <c r="D81" s="2" t="n">
        <f aca="false">N32*($A81)</f>
        <v>34312.8328125</v>
      </c>
      <c r="E81" s="2" t="n">
        <f aca="false">O32*($A81)</f>
        <v>0</v>
      </c>
      <c r="F81" s="14" t="n">
        <f aca="false">SUM(B81:E81)</f>
        <v>960759.31875</v>
      </c>
      <c r="G81" s="2"/>
      <c r="H81" s="12" t="n">
        <f aca="false">$I$53*((A81)^$K$53)</f>
        <v>20.2133808596117</v>
      </c>
      <c r="I81" s="2" t="n">
        <f aca="false">L32*$H81</f>
        <v>282133.569360506</v>
      </c>
      <c r="J81" s="2" t="n">
        <f aca="false">M32*$H81</f>
        <v>987467.492761772</v>
      </c>
      <c r="K81" s="2" t="n">
        <f aca="false">N32*$H81</f>
        <v>47022.2615600844</v>
      </c>
      <c r="L81" s="2" t="n">
        <f aca="false">O32*$H81</f>
        <v>0</v>
      </c>
      <c r="M81" s="29" t="n">
        <f aca="false">SUM(I81:L81)</f>
        <v>1316623.32368236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409407.165375</v>
      </c>
      <c r="D82" s="2" t="n">
        <f aca="false">N33*($A82)</f>
        <v>94478.576625</v>
      </c>
      <c r="E82" s="2" t="n">
        <f aca="false">O33*($A82)</f>
        <v>0</v>
      </c>
      <c r="F82" s="14" t="n">
        <f aca="false">SUM(B82:E82)</f>
        <v>503885.742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604753.563382022</v>
      </c>
      <c r="K82" s="2" t="n">
        <f aca="false">N33*$H82</f>
        <v>139558.51462662</v>
      </c>
      <c r="L82" s="2" t="n">
        <f aca="false">O33*$H82</f>
        <v>0</v>
      </c>
      <c r="M82" s="29" t="n">
        <f aca="false">SUM(I82:L82)</f>
        <v>744312.078008642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172221.29225</v>
      </c>
      <c r="D83" s="2" t="n">
        <f aca="false">N34*($A83)</f>
        <v>49206.0835</v>
      </c>
      <c r="E83" s="2" t="n">
        <f aca="false">O34*($A83)</f>
        <v>0</v>
      </c>
      <c r="F83" s="14" t="n">
        <f aca="false">SUM(B83:E83)</f>
        <v>221427.37575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273548.836781213</v>
      </c>
      <c r="K83" s="2" t="n">
        <f aca="false">N34*$H83</f>
        <v>78156.8105089181</v>
      </c>
      <c r="L83" s="2" t="n">
        <f aca="false">O34*$H83</f>
        <v>0</v>
      </c>
      <c r="M83" s="29" t="n">
        <f aca="false">SUM(I83:L83)</f>
        <v>351705.647290131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5944.87901041667</v>
      </c>
      <c r="C84" s="2" t="n">
        <f aca="false">M35*($A84)</f>
        <v>83228.3061458334</v>
      </c>
      <c r="D84" s="2" t="n">
        <f aca="false">N35*($A84)</f>
        <v>53503.91109375</v>
      </c>
      <c r="E84" s="2" t="n">
        <f aca="false">O35*($A84)</f>
        <v>0</v>
      </c>
      <c r="F84" s="14" t="n">
        <f aca="false">SUM(B84:E84)</f>
        <v>142677.09625</v>
      </c>
      <c r="G84" s="2"/>
      <c r="H84" s="12" t="n">
        <f aca="false">$I$53*((A84)^$K$53)</f>
        <v>27.6911572530163</v>
      </c>
      <c r="I84" s="2" t="n">
        <f aca="false">L35*$H84</f>
        <v>10130.4972016987</v>
      </c>
      <c r="J84" s="2" t="n">
        <f aca="false">M35*$H84</f>
        <v>141826.960823782</v>
      </c>
      <c r="K84" s="2" t="n">
        <f aca="false">N35*$H84</f>
        <v>91174.4748152884</v>
      </c>
      <c r="L84" s="2" t="n">
        <f aca="false">O35*$H84</f>
        <v>0</v>
      </c>
      <c r="M84" s="29" t="n">
        <f aca="false">SUM(I84:L84)</f>
        <v>243131.932840769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25027.580953125</v>
      </c>
      <c r="D85" s="2" t="n">
        <f aca="false">N36*($A85)</f>
        <v>19465.896296875</v>
      </c>
      <c r="E85" s="2" t="n">
        <f aca="false">O36*($A85)</f>
        <v>0</v>
      </c>
      <c r="F85" s="14" t="n">
        <f aca="false">SUM(B85:E85)</f>
        <v>44493.47725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45658.4051557843</v>
      </c>
      <c r="K85" s="2" t="n">
        <f aca="false">N36*$H85</f>
        <v>35512.0928989433</v>
      </c>
      <c r="L85" s="2" t="n">
        <f aca="false">O36*$H85</f>
        <v>0</v>
      </c>
      <c r="M85" s="29" t="n">
        <f aca="false">SUM(I85:L85)</f>
        <v>81170.4980547276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5135.247375</v>
      </c>
      <c r="D86" s="2" t="n">
        <f aca="false">N37*($A86)</f>
        <v>25676.236875</v>
      </c>
      <c r="E86" s="2" t="n">
        <f aca="false">O37*($A86)</f>
        <v>0</v>
      </c>
      <c r="F86" s="14" t="n">
        <f aca="false">SUM(B86:E86)</f>
        <v>30811.48425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10009.3580076854</v>
      </c>
      <c r="K86" s="2" t="n">
        <f aca="false">N37*$H86</f>
        <v>50046.7900384269</v>
      </c>
      <c r="L86" s="2" t="n">
        <f aca="false">O37*$H86</f>
        <v>0</v>
      </c>
      <c r="M86" s="29" t="n">
        <f aca="false">SUM(I86:L86)</f>
        <v>60056.1480461123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5783.41544444444</v>
      </c>
      <c r="D87" s="2" t="n">
        <f aca="false">N38*($A87)</f>
        <v>7229.26930555556</v>
      </c>
      <c r="E87" s="2" t="n">
        <f aca="false">O38*($A87)</f>
        <v>0</v>
      </c>
      <c r="F87" s="14" t="n">
        <f aca="false">SUM(B87:E87)</f>
        <v>13012.68475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12021.285002106</v>
      </c>
      <c r="K87" s="2" t="n">
        <f aca="false">N38*$H87</f>
        <v>15026.6062526325</v>
      </c>
      <c r="L87" s="2" t="n">
        <f aca="false">O38*$H87</f>
        <v>0</v>
      </c>
      <c r="M87" s="29" t="n">
        <f aca="false">SUM(I87:L87)</f>
        <v>27047.8912547385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1320.947775</v>
      </c>
      <c r="D88" s="2" t="n">
        <f aca="false">N39*($A88)</f>
        <v>146.771975</v>
      </c>
      <c r="E88" s="2" t="n">
        <f aca="false">O39*($A88)</f>
        <v>0</v>
      </c>
      <c r="F88" s="14" t="n">
        <f aca="false">SUM(B88:E88)</f>
        <v>1467.71975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2922.79326298376</v>
      </c>
      <c r="K88" s="2" t="n">
        <f aca="false">N39*$H88</f>
        <v>324.754806998196</v>
      </c>
      <c r="L88" s="2" t="n">
        <f aca="false">O39*$H88</f>
        <v>0</v>
      </c>
      <c r="M88" s="29" t="n">
        <f aca="false">SUM(I88:L88)</f>
        <v>3247.54806998196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583.71</v>
      </c>
      <c r="D89" s="2" t="n">
        <f aca="false">N40*($A89)</f>
        <v>145.9275</v>
      </c>
      <c r="E89" s="2" t="n">
        <f aca="false">O40*($A89)</f>
        <v>0</v>
      </c>
      <c r="F89" s="14" t="n">
        <f aca="false">SUM(B89:E89)</f>
        <v>729.6375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1372.52974636762</v>
      </c>
      <c r="K89" s="2" t="n">
        <f aca="false">N40*$H89</f>
        <v>343.132436591904</v>
      </c>
      <c r="L89" s="2" t="n">
        <f aca="false">O40*$H89</f>
        <v>0</v>
      </c>
      <c r="M89" s="29" t="n">
        <f aca="false">SUM(I89:L89)</f>
        <v>1715.66218295952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17333424.215236</v>
      </c>
      <c r="C96" s="23" t="n">
        <f aca="false">SUM(C59:C90)</f>
        <v>4188724.56833836</v>
      </c>
      <c r="D96" s="23" t="n">
        <f aca="false">SUM(D59:D90)</f>
        <v>303503.080425645</v>
      </c>
      <c r="E96" s="23" t="n">
        <f aca="false">SUM(E59:E90)</f>
        <v>0</v>
      </c>
      <c r="F96" s="23" t="n">
        <f aca="false">SUM(F59:F90)</f>
        <v>21825651.864</v>
      </c>
      <c r="G96" s="14"/>
      <c r="H96" s="22" t="s">
        <v>7</v>
      </c>
      <c r="I96" s="23" t="n">
        <f aca="false">SUM(I59:I95)</f>
        <v>12063402.3836397</v>
      </c>
      <c r="J96" s="23" t="n">
        <f aca="false">SUM(J59:J95)</f>
        <v>4939596.61601742</v>
      </c>
      <c r="K96" s="23" t="n">
        <f aca="false">SUM(K59:K95)</f>
        <v>481687.068668205</v>
      </c>
      <c r="L96" s="23" t="n">
        <f aca="false">SUM(L59:L95)</f>
        <v>0</v>
      </c>
      <c r="M96" s="23" t="n">
        <f aca="false">SUM(M59:M95)</f>
        <v>17484686.0683253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10.6433661554147</v>
      </c>
      <c r="C97" s="30" t="n">
        <f aca="false">IF(M47&gt;0,C96/M47,0)</f>
        <v>13.5667242016379</v>
      </c>
      <c r="D97" s="30" t="n">
        <f aca="false">IF(N47&gt;0,D96/N47,0)</f>
        <v>15.6694421788195</v>
      </c>
      <c r="E97" s="30" t="n">
        <f aca="false">IF(O47&gt;0,E96/O47,0)</f>
        <v>0</v>
      </c>
      <c r="F97" s="30" t="n">
        <f aca="false">IF(P47&gt;0,F96/P47,0)</f>
        <v>11.1544024590284</v>
      </c>
      <c r="G97" s="14"/>
      <c r="H97" s="9" t="s">
        <v>13</v>
      </c>
      <c r="I97" s="30" t="n">
        <f aca="false">IF(L47&gt;0,I96/L47,0)</f>
        <v>7.40737704534574</v>
      </c>
      <c r="J97" s="30" t="n">
        <f aca="false">IF(M47&gt;0,J96/M47,0)</f>
        <v>15.9986993328225</v>
      </c>
      <c r="K97" s="30" t="n">
        <f aca="false">IF(N47&gt;0,K96/N47,0)</f>
        <v>24.8688338194004</v>
      </c>
      <c r="L97" s="30" t="n">
        <f aca="false">IF(O47&gt;0,L96/O47,0)</f>
        <v>0</v>
      </c>
      <c r="M97" s="30" t="n">
        <f aca="false">IF(P47&gt;0,M96/P47,0)</f>
        <v>8.93587172063158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1628565.99708522</v>
      </c>
      <c r="C109" s="37" t="n">
        <f aca="false">$B$97</f>
        <v>10.6433661554147</v>
      </c>
      <c r="D109" s="37" t="n">
        <f aca="false">$I$97</f>
        <v>7.40737704534574</v>
      </c>
      <c r="E109" s="38" t="n">
        <f aca="false">B109*D109</f>
        <v>12063402.3836397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308749.887303868</v>
      </c>
      <c r="C110" s="37" t="n">
        <f aca="false">$C$97</f>
        <v>13.5667242016379</v>
      </c>
      <c r="D110" s="37" t="n">
        <f aca="false">$J$97</f>
        <v>15.9986993328225</v>
      </c>
      <c r="E110" s="38" t="n">
        <f aca="false">B110*D110</f>
        <v>4939596.61601742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19369.1056109127</v>
      </c>
      <c r="C111" s="37" t="n">
        <f aca="false">$D$97</f>
        <v>15.6694421788195</v>
      </c>
      <c r="D111" s="37" t="n">
        <f aca="false">$K$97</f>
        <v>24.8688338194004</v>
      </c>
      <c r="E111" s="38" t="n">
        <f aca="false">B111*D111</f>
        <v>481687.068668205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1956684.99</v>
      </c>
      <c r="C113" s="37" t="n">
        <f aca="false">$F$97</f>
        <v>11.1544024590284</v>
      </c>
      <c r="D113" s="37" t="n">
        <f aca="false">$M$97</f>
        <v>8.93587172063158</v>
      </c>
      <c r="E113" s="38" t="n">
        <f aca="false">SUM(E109:E112)</f>
        <v>17484686.0683253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17512272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1.00157771958655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I26" activeCellId="0" sqref="I26"/>
    </sheetView>
  </sheetViews>
  <sheetFormatPr defaultRowHeight="12.75"/>
  <cols>
    <col collapsed="false" hidden="false" max="2" min="2" style="0" width="10.2602040816327"/>
  </cols>
  <sheetData>
    <row r="1" customFormat="false" ht="19.7" hidden="false" customHeight="false" outlineLevel="0" collapsed="false">
      <c r="A1" s="1" t="s">
        <v>21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3218138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18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18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18"/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18"/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0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18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18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95104</v>
      </c>
      <c r="J27" s="5"/>
      <c r="K27" s="12" t="n">
        <v>12.25</v>
      </c>
      <c r="L27" s="2" t="n">
        <f aca="false">IF($F27&gt;0,($I27/1000)*(B27/$F27),0)</f>
        <v>67.5738947368421</v>
      </c>
      <c r="M27" s="2" t="n">
        <f aca="false">IF($F27&gt;0,($I27/1000)*(C27/$F27),0)</f>
        <v>27.5301052631579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95.104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895993</v>
      </c>
      <c r="J28" s="5"/>
      <c r="K28" s="12" t="n">
        <v>12.75</v>
      </c>
      <c r="L28" s="2" t="n">
        <f aca="false">IF($F28&gt;0,($I28/1000)*(B28/$F28),0)</f>
        <v>447.9965</v>
      </c>
      <c r="M28" s="2" t="n">
        <f aca="false">IF($F28&gt;0,($I28/1000)*(C28/$F28),0)</f>
        <v>447.9965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895.993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13469141</v>
      </c>
      <c r="J29" s="5"/>
      <c r="K29" s="12" t="n">
        <v>13.25</v>
      </c>
      <c r="L29" s="2" t="n">
        <f aca="false">IF($F29&gt;0,($I29/1000)*(B29/$F29),0)</f>
        <v>6552.55508108108</v>
      </c>
      <c r="M29" s="2" t="n">
        <f aca="false">IF($F29&gt;0,($I29/1000)*(C29/$F29),0)</f>
        <v>6916.58591891892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13469.141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30978548</v>
      </c>
      <c r="J30" s="5"/>
      <c r="K30" s="12" t="n">
        <v>13.75</v>
      </c>
      <c r="L30" s="2" t="n">
        <f aca="false">IF($F30&gt;0,($I30/1000)*(B30/$F30),0)</f>
        <v>13142.4143030303</v>
      </c>
      <c r="M30" s="2" t="n">
        <f aca="false">IF($F30&gt;0,($I30/1000)*(C30/$F30),0)</f>
        <v>17836.1336969697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30978.548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54263641</v>
      </c>
      <c r="J31" s="5"/>
      <c r="K31" s="12" t="n">
        <v>14.25</v>
      </c>
      <c r="L31" s="2" t="n">
        <f aca="false">IF($F31&gt;0,($I31/1000)*(B31/$F31),0)</f>
        <v>18410.8781964286</v>
      </c>
      <c r="M31" s="2" t="n">
        <f aca="false">IF($F31&gt;0,($I31/1000)*(C31/$F31),0)</f>
        <v>34883.7692142857</v>
      </c>
      <c r="N31" s="2" t="n">
        <f aca="false">IF($F31&gt;0,($I31/1000)*(D31/$F31),0)</f>
        <v>968.993589285714</v>
      </c>
      <c r="O31" s="2" t="n">
        <f aca="false">IF($F31&gt;0,($I31/1000)*(E31/$F31),0)</f>
        <v>0</v>
      </c>
      <c r="P31" s="14" t="n">
        <f aca="false">SUM(L31:O31)</f>
        <v>54263.641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42698538</v>
      </c>
      <c r="J32" s="5"/>
      <c r="K32" s="12" t="n">
        <v>14.75</v>
      </c>
      <c r="L32" s="2" t="n">
        <f aca="false">IF($F32&gt;0,($I32/1000)*(B32/$F32),0)</f>
        <v>9149.68671428571</v>
      </c>
      <c r="M32" s="2" t="n">
        <f aca="false">IF($F32&gt;0,($I32/1000)*(C32/$F32),0)</f>
        <v>32023.9035</v>
      </c>
      <c r="N32" s="2" t="n">
        <f aca="false">IF($F32&gt;0,($I32/1000)*(D32/$F32),0)</f>
        <v>1524.94778571429</v>
      </c>
      <c r="O32" s="2" t="n">
        <f aca="false">IF($F32&gt;0,($I32/1000)*(E32/$F32),0)</f>
        <v>0</v>
      </c>
      <c r="P32" s="14" t="n">
        <f aca="false">SUM(L32:O32)</f>
        <v>42698.538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18013336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14635.8355</v>
      </c>
      <c r="N33" s="2" t="n">
        <f aca="false">IF($F33&gt;0,($I33/1000)*(D33/$F33),0)</f>
        <v>3377.5005</v>
      </c>
      <c r="O33" s="2" t="n">
        <f aca="false">IF($F33&gt;0,($I33/1000)*(E33/$F33),0)</f>
        <v>0</v>
      </c>
      <c r="P33" s="14" t="n">
        <f aca="false">SUM(L33:O33)</f>
        <v>18013.336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5557637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4322.60655555556</v>
      </c>
      <c r="N34" s="2" t="n">
        <f aca="false">IF($F34&gt;0,($I34/1000)*(D34/$F34),0)</f>
        <v>1235.03044444444</v>
      </c>
      <c r="O34" s="2" t="n">
        <f aca="false">IF($F34&gt;0,($I34/1000)*(E34/$F34),0)</f>
        <v>0</v>
      </c>
      <c r="P34" s="14" t="n">
        <f aca="false">SUM(L34:O34)</f>
        <v>5557.637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3700093</v>
      </c>
      <c r="J35" s="5"/>
      <c r="K35" s="12" t="n">
        <v>16.25</v>
      </c>
      <c r="L35" s="2" t="n">
        <f aca="false">IF($F35&gt;0,($I35/1000)*(B35/$F35),0)</f>
        <v>154.170541666667</v>
      </c>
      <c r="M35" s="2" t="n">
        <f aca="false">IF($F35&gt;0,($I35/1000)*(C35/$F35),0)</f>
        <v>2158.38758333333</v>
      </c>
      <c r="N35" s="2" t="n">
        <f aca="false">IF($F35&gt;0,($I35/1000)*(D35/$F35),0)</f>
        <v>1387.534875</v>
      </c>
      <c r="O35" s="2" t="n">
        <f aca="false">IF($F35&gt;0,($I35/1000)*(E35/$F35),0)</f>
        <v>0</v>
      </c>
      <c r="P35" s="14" t="n">
        <f aca="false">SUM(L35:O35)</f>
        <v>3700.093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330377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185.8370625</v>
      </c>
      <c r="N36" s="2" t="n">
        <f aca="false">IF($F36&gt;0,($I36/1000)*(D36/$F36),0)</f>
        <v>144.5399375</v>
      </c>
      <c r="O36" s="2" t="n">
        <f aca="false">IF($F36&gt;0,($I36/1000)*(E36/$F36),0)</f>
        <v>0</v>
      </c>
      <c r="P36" s="14" t="n">
        <f aca="false">SUM(L36:O36)</f>
        <v>330.377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188787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31.4645</v>
      </c>
      <c r="N37" s="2" t="n">
        <f aca="false">IF($F37&gt;0,($I37/1000)*(D37/$F37),0)</f>
        <v>157.3225</v>
      </c>
      <c r="O37" s="2" t="n">
        <f aca="false">IF($F37&gt;0,($I37/1000)*(E37/$F37),0)</f>
        <v>0</v>
      </c>
      <c r="P37" s="14" t="n">
        <f aca="false">SUM(L37:O37)</f>
        <v>188.787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94393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41.9524444444444</v>
      </c>
      <c r="N38" s="2" t="n">
        <f aca="false">IF($F38&gt;0,($I38/1000)*(D38/$F38),0)</f>
        <v>52.4405555555556</v>
      </c>
      <c r="O38" s="2" t="n">
        <f aca="false">IF($F38&gt;0,($I38/1000)*(E38/$F38),0)</f>
        <v>0</v>
      </c>
      <c r="P38" s="14" t="n">
        <f aca="false">SUM(L38:O38)</f>
        <v>94.393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20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170285588</v>
      </c>
      <c r="J47" s="2"/>
      <c r="K47" s="22" t="s">
        <v>7</v>
      </c>
      <c r="L47" s="23" t="n">
        <f aca="false">SUM(L10:L46)</f>
        <v>47925.2752312292</v>
      </c>
      <c r="M47" s="23" t="n">
        <f aca="false">SUM(M10:M46)</f>
        <v>113512.002581271</v>
      </c>
      <c r="N47" s="23" t="n">
        <f aca="false">SUM(N10:N46)</f>
        <v>8848.3101875</v>
      </c>
      <c r="O47" s="23" t="n">
        <f aca="false">SUM(O10:O46)</f>
        <v>0</v>
      </c>
      <c r="P47" s="23" t="n">
        <f aca="false">SUM(P10:P46)</f>
        <v>170285.588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0</v>
      </c>
      <c r="G73" s="2"/>
      <c r="H73" s="12" t="n">
        <f aca="false">$I$53*((A73)^$K$53)</f>
        <v>7.22991740449528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827.780210526316</v>
      </c>
      <c r="C76" s="2" t="n">
        <f aca="false">M27*($A76)</f>
        <v>337.243789473684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1165.024</v>
      </c>
      <c r="G76" s="2"/>
      <c r="H76" s="12" t="n">
        <f aca="false">$I$53*((A76)^$K$53)</f>
        <v>11.0535520034774</v>
      </c>
      <c r="I76" s="2" t="n">
        <f aca="false">L27*$H76</f>
        <v>746.93155955119</v>
      </c>
      <c r="J76" s="2" t="n">
        <f aca="false">M27*$H76</f>
        <v>304.305450187522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1051.23700973871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5711.955375</v>
      </c>
      <c r="C77" s="2" t="n">
        <f aca="false">M28*($A77)</f>
        <v>5711.955375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11423.91075</v>
      </c>
      <c r="G77" s="2"/>
      <c r="H77" s="12" t="n">
        <f aca="false">$I$53*((A77)^$K$53)</f>
        <v>12.5883502386969</v>
      </c>
      <c r="I77" s="2" t="n">
        <f aca="false">L28*$H77</f>
        <v>5639.53684771037</v>
      </c>
      <c r="J77" s="2" t="n">
        <f aca="false">M28*$H77</f>
        <v>5639.53684771037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11279.0736954207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86821.3548243243</v>
      </c>
      <c r="C78" s="2" t="n">
        <f aca="false">M29*($A78)</f>
        <v>91644.7634256757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178466.11825</v>
      </c>
      <c r="G78" s="2"/>
      <c r="H78" s="12" t="n">
        <f aca="false">$I$53*((A78)^$K$53)</f>
        <v>14.264725664579</v>
      </c>
      <c r="I78" s="2" t="n">
        <f aca="false">L29*$H78</f>
        <v>93470.400633665</v>
      </c>
      <c r="J78" s="2" t="n">
        <f aca="false">M29*$H78</f>
        <v>98663.2006688686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192133.601302534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180708.196666667</v>
      </c>
      <c r="C79" s="2" t="n">
        <f aca="false">M30*($A79)</f>
        <v>245246.838333333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425955.035</v>
      </c>
      <c r="G79" s="2"/>
      <c r="H79" s="12" t="n">
        <f aca="false">$I$53*((A79)^$K$53)</f>
        <v>16.0896519678276</v>
      </c>
      <c r="I79" s="2" t="n">
        <f aca="false">L30*$H79</f>
        <v>211456.872152758</v>
      </c>
      <c r="J79" s="2" t="n">
        <f aca="false">M30*$H79</f>
        <v>286977.183635885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498434.055788643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262355.014299107</v>
      </c>
      <c r="C80" s="2" t="n">
        <f aca="false">M31*($A80)</f>
        <v>497093.711303572</v>
      </c>
      <c r="D80" s="2" t="n">
        <f aca="false">N31*($A80)</f>
        <v>13808.1586473214</v>
      </c>
      <c r="E80" s="2" t="n">
        <f aca="false">O31*($A80)</f>
        <v>0</v>
      </c>
      <c r="F80" s="14" t="n">
        <f aca="false">SUM(B80:E80)</f>
        <v>773256.88425</v>
      </c>
      <c r="G80" s="2"/>
      <c r="H80" s="12" t="n">
        <f aca="false">$I$53*((A80)^$K$53)</f>
        <v>18.0701689791269</v>
      </c>
      <c r="I80" s="2" t="n">
        <f aca="false">L31*$H80</f>
        <v>332687.680063587</v>
      </c>
      <c r="J80" s="2" t="n">
        <f aca="false">M31*$H80</f>
        <v>630355.604331006</v>
      </c>
      <c r="K80" s="2" t="n">
        <f aca="false">N31*$H80</f>
        <v>17509.8778980835</v>
      </c>
      <c r="L80" s="2" t="n">
        <f aca="false">O31*$H80</f>
        <v>0</v>
      </c>
      <c r="M80" s="29" t="n">
        <f aca="false">SUM(I80:L80)</f>
        <v>980553.162292676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134957.879035714</v>
      </c>
      <c r="C81" s="2" t="n">
        <f aca="false">M32*($A81)</f>
        <v>472352.576625</v>
      </c>
      <c r="D81" s="2" t="n">
        <f aca="false">N32*($A81)</f>
        <v>22492.9798392857</v>
      </c>
      <c r="E81" s="2" t="n">
        <f aca="false">O32*($A81)</f>
        <v>0</v>
      </c>
      <c r="F81" s="14" t="n">
        <f aca="false">SUM(B81:E81)</f>
        <v>629803.4355</v>
      </c>
      <c r="G81" s="2"/>
      <c r="H81" s="12" t="n">
        <f aca="false">$I$53*((A81)^$K$53)</f>
        <v>20.2133808596117</v>
      </c>
      <c r="I81" s="2" t="n">
        <f aca="false">L32*$H81</f>
        <v>184946.102301986</v>
      </c>
      <c r="J81" s="2" t="n">
        <f aca="false">M32*$H81</f>
        <v>647311.358056953</v>
      </c>
      <c r="K81" s="2" t="n">
        <f aca="false">N32*$H81</f>
        <v>30824.3503836644</v>
      </c>
      <c r="L81" s="2" t="n">
        <f aca="false">O32*$H81</f>
        <v>0</v>
      </c>
      <c r="M81" s="29" t="n">
        <f aca="false">SUM(I81:L81)</f>
        <v>863081.810742604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223196.491375</v>
      </c>
      <c r="D82" s="2" t="n">
        <f aca="false">N33*($A82)</f>
        <v>51506.882625</v>
      </c>
      <c r="E82" s="2" t="n">
        <f aca="false">O33*($A82)</f>
        <v>0</v>
      </c>
      <c r="F82" s="14" t="n">
        <f aca="false">SUM(B82:E82)</f>
        <v>274703.374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329693.480986736</v>
      </c>
      <c r="K82" s="2" t="n">
        <f aca="false">N33*$H82</f>
        <v>76083.110996939</v>
      </c>
      <c r="L82" s="2" t="n">
        <f aca="false">O33*$H82</f>
        <v>0</v>
      </c>
      <c r="M82" s="29" t="n">
        <f aca="false">SUM(I82:L82)</f>
        <v>405776.591983675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68081.05325</v>
      </c>
      <c r="D83" s="2" t="n">
        <f aca="false">N34*($A83)</f>
        <v>19451.7295</v>
      </c>
      <c r="E83" s="2" t="n">
        <f aca="false">O34*($A83)</f>
        <v>0</v>
      </c>
      <c r="F83" s="14" t="n">
        <f aca="false">SUM(B83:E83)</f>
        <v>87532.78275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108136.994445165</v>
      </c>
      <c r="K83" s="2" t="n">
        <f aca="false">N34*$H83</f>
        <v>30896.2841271899</v>
      </c>
      <c r="L83" s="2" t="n">
        <f aca="false">O34*$H83</f>
        <v>0</v>
      </c>
      <c r="M83" s="29" t="n">
        <f aca="false">SUM(I83:L83)</f>
        <v>139033.278572355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2505.27130208333</v>
      </c>
      <c r="C84" s="2" t="n">
        <f aca="false">M35*($A84)</f>
        <v>35073.7982291667</v>
      </c>
      <c r="D84" s="2" t="n">
        <f aca="false">N35*($A84)</f>
        <v>22547.44171875</v>
      </c>
      <c r="E84" s="2" t="n">
        <f aca="false">O35*($A84)</f>
        <v>0</v>
      </c>
      <c r="F84" s="14" t="n">
        <f aca="false">SUM(B84:E84)</f>
        <v>60126.51125</v>
      </c>
      <c r="G84" s="2"/>
      <c r="H84" s="12" t="n">
        <f aca="false">$I$53*((A84)^$K$53)</f>
        <v>27.6911572530163</v>
      </c>
      <c r="I84" s="2" t="n">
        <f aca="false">L35*$H84</f>
        <v>4269.16071307437</v>
      </c>
      <c r="J84" s="2" t="n">
        <f aca="false">M35*$H84</f>
        <v>59768.2499830412</v>
      </c>
      <c r="K84" s="2" t="n">
        <f aca="false">N35*$H84</f>
        <v>38422.4464176693</v>
      </c>
      <c r="L84" s="2" t="n">
        <f aca="false">O35*$H84</f>
        <v>0</v>
      </c>
      <c r="M84" s="29" t="n">
        <f aca="false">SUM(I84:L84)</f>
        <v>102459.857113785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3112.770796875</v>
      </c>
      <c r="D85" s="2" t="n">
        <f aca="false">N36*($A85)</f>
        <v>2421.043953125</v>
      </c>
      <c r="E85" s="2" t="n">
        <f aca="false">O36*($A85)</f>
        <v>0</v>
      </c>
      <c r="F85" s="14" t="n">
        <f aca="false">SUM(B85:E85)</f>
        <v>5533.81475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5678.70104853527</v>
      </c>
      <c r="K85" s="2" t="n">
        <f aca="false">N36*$H85</f>
        <v>4416.7674821941</v>
      </c>
      <c r="L85" s="2" t="n">
        <f aca="false">O36*$H85</f>
        <v>0</v>
      </c>
      <c r="M85" s="29" t="n">
        <f aca="false">SUM(I85:L85)</f>
        <v>10095.4685307294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542.762625</v>
      </c>
      <c r="D86" s="2" t="n">
        <f aca="false">N37*($A86)</f>
        <v>2713.813125</v>
      </c>
      <c r="E86" s="2" t="n">
        <f aca="false">O37*($A86)</f>
        <v>0</v>
      </c>
      <c r="F86" s="14" t="n">
        <f aca="false">SUM(B86:E86)</f>
        <v>3256.57575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1057.92477559391</v>
      </c>
      <c r="K86" s="2" t="n">
        <f aca="false">N37*$H86</f>
        <v>5289.62387796955</v>
      </c>
      <c r="L86" s="2" t="n">
        <f aca="false">O37*$H86</f>
        <v>0</v>
      </c>
      <c r="M86" s="29" t="n">
        <f aca="false">SUM(I86:L86)</f>
        <v>6347.54865356346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744.655888888889</v>
      </c>
      <c r="D87" s="2" t="n">
        <f aca="false">N38*($A87)</f>
        <v>930.819861111111</v>
      </c>
      <c r="E87" s="2" t="n">
        <f aca="false">O38*($A87)</f>
        <v>0</v>
      </c>
      <c r="F87" s="14" t="n">
        <f aca="false">SUM(B87:E87)</f>
        <v>1675.47575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1547.82597840675</v>
      </c>
      <c r="K87" s="2" t="n">
        <f aca="false">N38*$H87</f>
        <v>1934.78247300844</v>
      </c>
      <c r="L87" s="2" t="n">
        <f aca="false">O38*$H87</f>
        <v>0</v>
      </c>
      <c r="M87" s="29" t="n">
        <f aca="false">SUM(I87:L87)</f>
        <v>3482.60845141518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673887.451713422</v>
      </c>
      <c r="C96" s="23" t="n">
        <f aca="false">SUM(C59:C90)</f>
        <v>1643138.62101698</v>
      </c>
      <c r="D96" s="23" t="n">
        <f aca="false">SUM(D59:D90)</f>
        <v>135872.869269593</v>
      </c>
      <c r="E96" s="23" t="n">
        <f aca="false">SUM(E59:E90)</f>
        <v>0</v>
      </c>
      <c r="F96" s="23" t="n">
        <f aca="false">SUM(F59:F90)</f>
        <v>2452898.942</v>
      </c>
      <c r="G96" s="14"/>
      <c r="H96" s="22" t="s">
        <v>7</v>
      </c>
      <c r="I96" s="23" t="n">
        <f aca="false">SUM(I59:I95)</f>
        <v>833216.684272332</v>
      </c>
      <c r="J96" s="23" t="n">
        <f aca="false">SUM(J59:J95)</f>
        <v>2175134.36620809</v>
      </c>
      <c r="K96" s="23" t="n">
        <f aca="false">SUM(K59:K95)</f>
        <v>205377.243656718</v>
      </c>
      <c r="L96" s="23" t="n">
        <f aca="false">SUM(L59:L95)</f>
        <v>0</v>
      </c>
      <c r="M96" s="23" t="n">
        <f aca="false">SUM(M59:M95)</f>
        <v>3213728.29413714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14.0612119275697</v>
      </c>
      <c r="C97" s="30" t="n">
        <f aca="false">IF(M47&gt;0,C96/M47,0)</f>
        <v>14.4754614811817</v>
      </c>
      <c r="D97" s="30" t="n">
        <f aca="false">IF(N47&gt;0,D96/N47,0)</f>
        <v>15.355798609043</v>
      </c>
      <c r="E97" s="30" t="n">
        <f aca="false">IF(O47&gt;0,E96/O47,0)</f>
        <v>0</v>
      </c>
      <c r="F97" s="30" t="n">
        <f aca="false">IF(P47&gt;0,F96/P47,0)</f>
        <v>14.4046185634923</v>
      </c>
      <c r="G97" s="14"/>
      <c r="H97" s="9" t="s">
        <v>13</v>
      </c>
      <c r="I97" s="30" t="n">
        <f aca="false">IF(L47&gt;0,I96/L47,0)</f>
        <v>17.3857464615955</v>
      </c>
      <c r="J97" s="30" t="n">
        <f aca="false">IF(M47&gt;0,J96/M47,0)</f>
        <v>19.1621530476547</v>
      </c>
      <c r="K97" s="30" t="n">
        <f aca="false">IF(N47&gt;0,K96/N47,0)</f>
        <v>23.2109000820128</v>
      </c>
      <c r="L97" s="30" t="n">
        <f aca="false">IF(O47&gt;0,L96/O47,0)</f>
        <v>0</v>
      </c>
      <c r="M97" s="30" t="n">
        <f aca="false">IF(P47&gt;0,M96/P47,0)</f>
        <v>18.8725794818123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47925.2752312292</v>
      </c>
      <c r="C109" s="37" t="n">
        <f aca="false">$B$97</f>
        <v>14.0612119275697</v>
      </c>
      <c r="D109" s="37" t="n">
        <f aca="false">$I$97</f>
        <v>17.3857464615955</v>
      </c>
      <c r="E109" s="38" t="n">
        <f aca="false">B109*D109</f>
        <v>833216.684272332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113512.002581271</v>
      </c>
      <c r="C110" s="37" t="n">
        <f aca="false">$C$97</f>
        <v>14.4754614811817</v>
      </c>
      <c r="D110" s="37" t="n">
        <f aca="false">$J$97</f>
        <v>19.1621530476547</v>
      </c>
      <c r="E110" s="38" t="n">
        <f aca="false">B110*D110</f>
        <v>2175134.36620809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8848.3101875</v>
      </c>
      <c r="C111" s="37" t="n">
        <f aca="false">$D$97</f>
        <v>15.355798609043</v>
      </c>
      <c r="D111" s="37" t="n">
        <f aca="false">$K$97</f>
        <v>23.2109000820128</v>
      </c>
      <c r="E111" s="38" t="n">
        <f aca="false">B111*D111</f>
        <v>205377.243656718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170285.588</v>
      </c>
      <c r="C113" s="37" t="n">
        <f aca="false">$F$97</f>
        <v>14.4046185634923</v>
      </c>
      <c r="D113" s="37" t="n">
        <f aca="false">$M$97</f>
        <v>18.8725794818123</v>
      </c>
      <c r="E113" s="38" t="n">
        <f aca="false">SUM(E109:E112)</f>
        <v>3213728.29413714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3218138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1.00137214644776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I28" activeCellId="0" sqref="I28"/>
    </sheetView>
  </sheetViews>
  <sheetFormatPr defaultRowHeight="12.75"/>
  <cols>
    <col collapsed="false" hidden="false" max="2" min="2" style="0" width="10.2602040816327"/>
  </cols>
  <sheetData>
    <row r="1" customFormat="false" ht="19.7" hidden="false" customHeight="false" outlineLevel="0" collapsed="false">
      <c r="A1" s="1" t="s">
        <v>22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131530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18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18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/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/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0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/>
      <c r="J27" s="5"/>
      <c r="K27" s="12" t="n">
        <v>12.25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0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/>
      <c r="J28" s="5"/>
      <c r="K28" s="12" t="n">
        <v>12.75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0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17531</v>
      </c>
      <c r="J29" s="5"/>
      <c r="K29" s="12" t="n">
        <v>13.25</v>
      </c>
      <c r="L29" s="2" t="n">
        <f aca="false">IF($F29&gt;0,($I29/1000)*(B29/$F29),0)</f>
        <v>8.52859459459459</v>
      </c>
      <c r="M29" s="2" t="n">
        <f aca="false">IF($F29&gt;0,($I29/1000)*(C29/$F29),0)</f>
        <v>9.00240540540541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17.531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171742</v>
      </c>
      <c r="J30" s="5"/>
      <c r="K30" s="12" t="n">
        <v>13.75</v>
      </c>
      <c r="L30" s="2" t="n">
        <f aca="false">IF($F30&gt;0,($I30/1000)*(B30/$F30),0)</f>
        <v>72.8602424242424</v>
      </c>
      <c r="M30" s="2" t="n">
        <f aca="false">IF($F30&gt;0,($I30/1000)*(C30/$F30),0)</f>
        <v>98.8817575757576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171.742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605439</v>
      </c>
      <c r="J31" s="5"/>
      <c r="K31" s="12" t="n">
        <v>14.25</v>
      </c>
      <c r="L31" s="2" t="n">
        <f aca="false">IF($F31&gt;0,($I31/1000)*(B31/$F31),0)</f>
        <v>205.416803571429</v>
      </c>
      <c r="M31" s="2" t="n">
        <f aca="false">IF($F31&gt;0,($I31/1000)*(C31/$F31),0)</f>
        <v>389.210785714286</v>
      </c>
      <c r="N31" s="2" t="n">
        <f aca="false">IF($F31&gt;0,($I31/1000)*(D31/$F31),0)</f>
        <v>10.8114107142857</v>
      </c>
      <c r="O31" s="2" t="n">
        <f aca="false">IF($F31&gt;0,($I31/1000)*(E31/$F31),0)</f>
        <v>0</v>
      </c>
      <c r="P31" s="14" t="n">
        <f aca="false">SUM(L31:O31)</f>
        <v>605.439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1123196</v>
      </c>
      <c r="J32" s="5"/>
      <c r="K32" s="12" t="n">
        <v>14.75</v>
      </c>
      <c r="L32" s="2" t="n">
        <f aca="false">IF($F32&gt;0,($I32/1000)*(B32/$F32),0)</f>
        <v>240.684857142857</v>
      </c>
      <c r="M32" s="2" t="n">
        <f aca="false">IF($F32&gt;0,($I32/1000)*(C32/$F32),0)</f>
        <v>842.397</v>
      </c>
      <c r="N32" s="2" t="n">
        <f aca="false">IF($F32&gt;0,($I32/1000)*(D32/$F32),0)</f>
        <v>40.1141428571429</v>
      </c>
      <c r="O32" s="2" t="n">
        <f aca="false">IF($F32&gt;0,($I32/1000)*(E32/$F32),0)</f>
        <v>0</v>
      </c>
      <c r="P32" s="14" t="n">
        <f aca="false">SUM(L32:O32)</f>
        <v>1123.196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1339224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1088.1195</v>
      </c>
      <c r="N33" s="2" t="n">
        <f aca="false">IF($F33&gt;0,($I33/1000)*(D33/$F33),0)</f>
        <v>251.1045</v>
      </c>
      <c r="O33" s="2" t="n">
        <f aca="false">IF($F33&gt;0,($I33/1000)*(E33/$F33),0)</f>
        <v>0</v>
      </c>
      <c r="P33" s="14" t="n">
        <f aca="false">SUM(L33:O33)</f>
        <v>1339.224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1035146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805.113555555556</v>
      </c>
      <c r="N34" s="2" t="n">
        <f aca="false">IF($F34&gt;0,($I34/1000)*(D34/$F34),0)</f>
        <v>230.032444444444</v>
      </c>
      <c r="O34" s="2" t="n">
        <f aca="false">IF($F34&gt;0,($I34/1000)*(E34/$F34),0)</f>
        <v>0</v>
      </c>
      <c r="P34" s="14" t="n">
        <f aca="false">SUM(L34:O34)</f>
        <v>1035.146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603374</v>
      </c>
      <c r="J35" s="5"/>
      <c r="K35" s="12" t="n">
        <v>16.25</v>
      </c>
      <c r="L35" s="2" t="n">
        <f aca="false">IF($F35&gt;0,($I35/1000)*(B35/$F35),0)</f>
        <v>25.1405833333333</v>
      </c>
      <c r="M35" s="2" t="n">
        <f aca="false">IF($F35&gt;0,($I35/1000)*(C35/$F35),0)</f>
        <v>351.968166666667</v>
      </c>
      <c r="N35" s="2" t="n">
        <f aca="false">IF($F35&gt;0,($I35/1000)*(D35/$F35),0)</f>
        <v>226.26525</v>
      </c>
      <c r="O35" s="2" t="n">
        <f aca="false">IF($F35&gt;0,($I35/1000)*(E35/$F35),0)</f>
        <v>0</v>
      </c>
      <c r="P35" s="14" t="n">
        <f aca="false">SUM(L35:O35)</f>
        <v>603.374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330919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186.1419375</v>
      </c>
      <c r="N36" s="2" t="n">
        <f aca="false">IF($F36&gt;0,($I36/1000)*(D36/$F36),0)</f>
        <v>144.7770625</v>
      </c>
      <c r="O36" s="2" t="n">
        <f aca="false">IF($F36&gt;0,($I36/1000)*(E36/$F36),0)</f>
        <v>0</v>
      </c>
      <c r="P36" s="14" t="n">
        <f aca="false">SUM(L36:O36)</f>
        <v>330.919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228792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38.132</v>
      </c>
      <c r="N37" s="2" t="n">
        <f aca="false">IF($F37&gt;0,($I37/1000)*(D37/$F37),0)</f>
        <v>190.66</v>
      </c>
      <c r="O37" s="2" t="n">
        <f aca="false">IF($F37&gt;0,($I37/1000)*(E37/$F37),0)</f>
        <v>0</v>
      </c>
      <c r="P37" s="14" t="n">
        <f aca="false">SUM(L37:O37)</f>
        <v>228.792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90725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40.3222222222222</v>
      </c>
      <c r="N38" s="2" t="n">
        <f aca="false">IF($F38&gt;0,($I38/1000)*(D38/$F38),0)</f>
        <v>50.4027777777778</v>
      </c>
      <c r="O38" s="2" t="n">
        <f aca="false">IF($F38&gt;0,($I38/1000)*(E38/$F38),0)</f>
        <v>0</v>
      </c>
      <c r="P38" s="14" t="n">
        <f aca="false">SUM(L38:O38)</f>
        <v>90.725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 t="n">
        <v>11900</v>
      </c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10.71</v>
      </c>
      <c r="N39" s="2" t="n">
        <f aca="false">IF($F39&gt;0,($I39/1000)*(D39/$F39),0)</f>
        <v>1.19</v>
      </c>
      <c r="O39" s="2" t="n">
        <f aca="false">IF($F39&gt;0,($I39/1000)*(E39/$F39),0)</f>
        <v>0</v>
      </c>
      <c r="P39" s="14" t="n">
        <f aca="false">SUM(L39:O39)</f>
        <v>11.9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 t="n">
        <v>5758</v>
      </c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4.6064</v>
      </c>
      <c r="N40" s="2" t="n">
        <f aca="false">IF($F40&gt;0,($I40/1000)*(D40/$F40),0)</f>
        <v>1.1516</v>
      </c>
      <c r="O40" s="2" t="n">
        <f aca="false">IF($F40&gt;0,($I40/1000)*(E40/$F40),0)</f>
        <v>0</v>
      </c>
      <c r="P40" s="14" t="n">
        <f aca="false">SUM(L40:O40)</f>
        <v>5.758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5563746</v>
      </c>
      <c r="J47" s="2"/>
      <c r="K47" s="22" t="s">
        <v>7</v>
      </c>
      <c r="L47" s="23" t="n">
        <f aca="false">SUM(L10:L46)</f>
        <v>552.631081066456</v>
      </c>
      <c r="M47" s="23" t="n">
        <f aca="false">SUM(M10:M46)</f>
        <v>3864.60573063989</v>
      </c>
      <c r="N47" s="23" t="n">
        <f aca="false">SUM(N10:N46)</f>
        <v>1146.50918829365</v>
      </c>
      <c r="O47" s="23" t="n">
        <f aca="false">SUM(O10:O46)</f>
        <v>0</v>
      </c>
      <c r="P47" s="23" t="n">
        <f aca="false">SUM(P10:P46)</f>
        <v>5563.746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0</v>
      </c>
      <c r="G73" s="2"/>
      <c r="H73" s="12" t="n">
        <f aca="false">$I$53*((A73)^$K$53)</f>
        <v>7.22991740449528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0</v>
      </c>
      <c r="C76" s="2" t="n">
        <f aca="false">M27*($A76)</f>
        <v>0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0</v>
      </c>
      <c r="G76" s="2"/>
      <c r="H76" s="12" t="n">
        <f aca="false">$I$53*((A76)^$K$53)</f>
        <v>11.0535520034774</v>
      </c>
      <c r="I76" s="2" t="n">
        <f aca="false">L27*$H76</f>
        <v>0</v>
      </c>
      <c r="J76" s="2" t="n">
        <f aca="false">M27*$H76</f>
        <v>0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0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0</v>
      </c>
      <c r="C77" s="2" t="n">
        <f aca="false">M28*($A77)</f>
        <v>0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0</v>
      </c>
      <c r="G77" s="2"/>
      <c r="H77" s="12" t="n">
        <f aca="false">$I$53*((A77)^$K$53)</f>
        <v>12.5883502386969</v>
      </c>
      <c r="I77" s="2" t="n">
        <f aca="false">L28*$H77</f>
        <v>0</v>
      </c>
      <c r="J77" s="2" t="n">
        <f aca="false">M28*$H77</f>
        <v>0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0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113.003878378378</v>
      </c>
      <c r="C78" s="2" t="n">
        <f aca="false">M29*($A78)</f>
        <v>119.281871621622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232.28575</v>
      </c>
      <c r="G78" s="2"/>
      <c r="H78" s="12" t="n">
        <f aca="false">$I$53*((A78)^$K$53)</f>
        <v>14.264725664579</v>
      </c>
      <c r="I78" s="2" t="n">
        <f aca="false">L29*$H78</f>
        <v>121.658062196303</v>
      </c>
      <c r="J78" s="2" t="n">
        <f aca="false">M29*$H78</f>
        <v>128.416843429431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250.074905625735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1001.82833333333</v>
      </c>
      <c r="C79" s="2" t="n">
        <f aca="false">M30*($A79)</f>
        <v>1359.62416666667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2361.4525</v>
      </c>
      <c r="G79" s="2"/>
      <c r="H79" s="12" t="n">
        <f aca="false">$I$53*((A79)^$K$53)</f>
        <v>16.0896519678276</v>
      </c>
      <c r="I79" s="2" t="n">
        <f aca="false">L30*$H79</f>
        <v>1172.29594289761</v>
      </c>
      <c r="J79" s="2" t="n">
        <f aca="false">M30*$H79</f>
        <v>1590.97306536104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2763.26900825866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2927.18945089286</v>
      </c>
      <c r="C80" s="2" t="n">
        <f aca="false">M31*($A80)</f>
        <v>5546.25369642857</v>
      </c>
      <c r="D80" s="2" t="n">
        <f aca="false">N31*($A80)</f>
        <v>154.062602678571</v>
      </c>
      <c r="E80" s="2" t="n">
        <f aca="false">O31*($A80)</f>
        <v>0</v>
      </c>
      <c r="F80" s="14" t="n">
        <f aca="false">SUM(B80:E80)</f>
        <v>8627.50575</v>
      </c>
      <c r="G80" s="2"/>
      <c r="H80" s="12" t="n">
        <f aca="false">$I$53*((A80)^$K$53)</f>
        <v>18.0701689791269</v>
      </c>
      <c r="I80" s="2" t="n">
        <f aca="false">L31*$H80</f>
        <v>3711.91635168782</v>
      </c>
      <c r="J80" s="2" t="n">
        <f aca="false">M31*$H80</f>
        <v>7033.10466635588</v>
      </c>
      <c r="K80" s="2" t="n">
        <f aca="false">N31*$H80</f>
        <v>195.364018509885</v>
      </c>
      <c r="L80" s="2" t="n">
        <f aca="false">O31*$H80</f>
        <v>0</v>
      </c>
      <c r="M80" s="29" t="n">
        <f aca="false">SUM(I80:L80)</f>
        <v>10940.3850365536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3550.10164285714</v>
      </c>
      <c r="C81" s="2" t="n">
        <f aca="false">M32*($A81)</f>
        <v>12425.35575</v>
      </c>
      <c r="D81" s="2" t="n">
        <f aca="false">N32*($A81)</f>
        <v>591.683607142857</v>
      </c>
      <c r="E81" s="2" t="n">
        <f aca="false">O32*($A81)</f>
        <v>0</v>
      </c>
      <c r="F81" s="14" t="n">
        <f aca="false">SUM(B81:E81)</f>
        <v>16567.141</v>
      </c>
      <c r="G81" s="2"/>
      <c r="H81" s="12" t="n">
        <f aca="false">$I$53*((A81)^$K$53)</f>
        <v>20.2133808596117</v>
      </c>
      <c r="I81" s="2" t="n">
        <f aca="false">L32*$H81</f>
        <v>4865.05468456981</v>
      </c>
      <c r="J81" s="2" t="n">
        <f aca="false">M32*$H81</f>
        <v>17027.6913959943</v>
      </c>
      <c r="K81" s="2" t="n">
        <f aca="false">N32*$H81</f>
        <v>810.842447428301</v>
      </c>
      <c r="L81" s="2" t="n">
        <f aca="false">O32*$H81</f>
        <v>0</v>
      </c>
      <c r="M81" s="29" t="n">
        <f aca="false">SUM(I81:L81)</f>
        <v>22703.5885279924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16593.822375</v>
      </c>
      <c r="D82" s="2" t="n">
        <f aca="false">N33*($A82)</f>
        <v>3829.343625</v>
      </c>
      <c r="E82" s="2" t="n">
        <f aca="false">O33*($A82)</f>
        <v>0</v>
      </c>
      <c r="F82" s="14" t="n">
        <f aca="false">SUM(B82:E82)</f>
        <v>20423.166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24511.4742977636</v>
      </c>
      <c r="K82" s="2" t="n">
        <f aca="false">N33*$H82</f>
        <v>5656.49406871468</v>
      </c>
      <c r="L82" s="2" t="n">
        <f aca="false">O33*$H82</f>
        <v>0</v>
      </c>
      <c r="M82" s="29" t="n">
        <f aca="false">SUM(I82:L82)</f>
        <v>30167.9683664783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12680.5385</v>
      </c>
      <c r="D83" s="2" t="n">
        <f aca="false">N34*($A83)</f>
        <v>3623.011</v>
      </c>
      <c r="E83" s="2" t="n">
        <f aca="false">O34*($A83)</f>
        <v>0</v>
      </c>
      <c r="F83" s="14" t="n">
        <f aca="false">SUM(B83:E83)</f>
        <v>16303.5495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20141.2177966885</v>
      </c>
      <c r="K83" s="2" t="n">
        <f aca="false">N34*$H83</f>
        <v>5754.63365619671</v>
      </c>
      <c r="L83" s="2" t="n">
        <f aca="false">O34*$H83</f>
        <v>0</v>
      </c>
      <c r="M83" s="29" t="n">
        <f aca="false">SUM(I83:L83)</f>
        <v>25895.8514528852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408.534479166667</v>
      </c>
      <c r="C84" s="2" t="n">
        <f aca="false">M35*($A84)</f>
        <v>5719.48270833333</v>
      </c>
      <c r="D84" s="2" t="n">
        <f aca="false">N35*($A84)</f>
        <v>3676.8103125</v>
      </c>
      <c r="E84" s="2" t="n">
        <f aca="false">O35*($A84)</f>
        <v>0</v>
      </c>
      <c r="F84" s="14" t="n">
        <f aca="false">SUM(B84:E84)</f>
        <v>9804.8275</v>
      </c>
      <c r="G84" s="2"/>
      <c r="H84" s="12" t="n">
        <f aca="false">$I$53*((A84)^$K$53)</f>
        <v>27.6911572530163</v>
      </c>
      <c r="I84" s="2" t="n">
        <f aca="false">L35*$H84</f>
        <v>696.171846515895</v>
      </c>
      <c r="J84" s="2" t="n">
        <f aca="false">M35*$H84</f>
        <v>9746.40585122253</v>
      </c>
      <c r="K84" s="2" t="n">
        <f aca="false">N35*$H84</f>
        <v>6265.54661864305</v>
      </c>
      <c r="L84" s="2" t="n">
        <f aca="false">O35*$H84</f>
        <v>0</v>
      </c>
      <c r="M84" s="29" t="n">
        <f aca="false">SUM(I84:L84)</f>
        <v>16708.1243163815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3117.877453125</v>
      </c>
      <c r="D85" s="2" t="n">
        <f aca="false">N36*($A85)</f>
        <v>2425.015796875</v>
      </c>
      <c r="E85" s="2" t="n">
        <f aca="false">O36*($A85)</f>
        <v>0</v>
      </c>
      <c r="F85" s="14" t="n">
        <f aca="false">SUM(B85:E85)</f>
        <v>5542.89325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5688.01724175788</v>
      </c>
      <c r="K85" s="2" t="n">
        <f aca="false">N36*$H85</f>
        <v>4424.01341025613</v>
      </c>
      <c r="L85" s="2" t="n">
        <f aca="false">O36*$H85</f>
        <v>0</v>
      </c>
      <c r="M85" s="29" t="n">
        <f aca="false">SUM(I85:L85)</f>
        <v>10112.030652014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657.777</v>
      </c>
      <c r="D86" s="2" t="n">
        <f aca="false">N37*($A86)</f>
        <v>3288.885</v>
      </c>
      <c r="E86" s="2" t="n">
        <f aca="false">O37*($A86)</f>
        <v>0</v>
      </c>
      <c r="F86" s="14" t="n">
        <f aca="false">SUM(B86:E86)</f>
        <v>3946.662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1282.10483379513</v>
      </c>
      <c r="K86" s="2" t="n">
        <f aca="false">N37*$H86</f>
        <v>6410.52416897566</v>
      </c>
      <c r="L86" s="2" t="n">
        <f aca="false">O37*$H86</f>
        <v>0</v>
      </c>
      <c r="M86" s="29" t="n">
        <f aca="false">SUM(I86:L86)</f>
        <v>7692.62900277079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715.719444444444</v>
      </c>
      <c r="D87" s="2" t="n">
        <f aca="false">N38*($A87)</f>
        <v>894.649305555556</v>
      </c>
      <c r="E87" s="2" t="n">
        <f aca="false">O38*($A87)</f>
        <v>0</v>
      </c>
      <c r="F87" s="14" t="n">
        <f aca="false">SUM(B87:E87)</f>
        <v>1610.36875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1487.6792970978</v>
      </c>
      <c r="K87" s="2" t="n">
        <f aca="false">N38*$H87</f>
        <v>1859.59912137225</v>
      </c>
      <c r="L87" s="2" t="n">
        <f aca="false">O38*$H87</f>
        <v>0</v>
      </c>
      <c r="M87" s="29" t="n">
        <f aca="false">SUM(I87:L87)</f>
        <v>3347.27841847004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195.4575</v>
      </c>
      <c r="D88" s="2" t="n">
        <f aca="false">N39*($A88)</f>
        <v>21.7175</v>
      </c>
      <c r="E88" s="2" t="n">
        <f aca="false">O39*($A88)</f>
        <v>0</v>
      </c>
      <c r="F88" s="14" t="n">
        <f aca="false">SUM(B88:E88)</f>
        <v>217.175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432.47876639154</v>
      </c>
      <c r="K88" s="2" t="n">
        <f aca="false">N39*$H88</f>
        <v>48.0531962657266</v>
      </c>
      <c r="L88" s="2" t="n">
        <f aca="false">O39*$H88</f>
        <v>0</v>
      </c>
      <c r="M88" s="29" t="n">
        <f aca="false">SUM(I88:L88)</f>
        <v>480.531962657266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86.37</v>
      </c>
      <c r="D89" s="2" t="n">
        <f aca="false">N40*($A89)</f>
        <v>21.5925</v>
      </c>
      <c r="E89" s="2" t="n">
        <f aca="false">O40*($A89)</f>
        <v>0</v>
      </c>
      <c r="F89" s="14" t="n">
        <f aca="false">SUM(B89:E89)</f>
        <v>107.9625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203.08953794482</v>
      </c>
      <c r="K89" s="2" t="n">
        <f aca="false">N40*$H89</f>
        <v>50.772384486205</v>
      </c>
      <c r="L89" s="2" t="n">
        <f aca="false">O40*$H89</f>
        <v>0</v>
      </c>
      <c r="M89" s="29" t="n">
        <f aca="false">SUM(I89:L89)</f>
        <v>253.861922431025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8000.65778462838</v>
      </c>
      <c r="C96" s="23" t="n">
        <f aca="false">SUM(C59:C90)</f>
        <v>59217.5604656196</v>
      </c>
      <c r="D96" s="23" t="n">
        <f aca="false">SUM(D59:D90)</f>
        <v>18526.771249752</v>
      </c>
      <c r="E96" s="23" t="n">
        <f aca="false">SUM(E59:E90)</f>
        <v>0</v>
      </c>
      <c r="F96" s="23" t="n">
        <f aca="false">SUM(F59:F90)</f>
        <v>85744.9895</v>
      </c>
      <c r="G96" s="14"/>
      <c r="H96" s="22" t="s">
        <v>7</v>
      </c>
      <c r="I96" s="23" t="n">
        <f aca="false">SUM(I59:I95)</f>
        <v>10567.0968878674</v>
      </c>
      <c r="J96" s="23" t="n">
        <f aca="false">SUM(J59:J95)</f>
        <v>89272.6535938025</v>
      </c>
      <c r="K96" s="23" t="n">
        <f aca="false">SUM(K59:K95)</f>
        <v>31475.8430908486</v>
      </c>
      <c r="L96" s="23" t="n">
        <f aca="false">SUM(L59:L95)</f>
        <v>0</v>
      </c>
      <c r="M96" s="23" t="n">
        <f aca="false">SUM(M59:M95)</f>
        <v>131315.593572519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14.4773937962173</v>
      </c>
      <c r="C97" s="30" t="n">
        <f aca="false">IF(M47&gt;0,C96/M47,0)</f>
        <v>15.3230535255182</v>
      </c>
      <c r="D97" s="30" t="n">
        <f aca="false">IF(N47&gt;0,D96/N47,0)</f>
        <v>16.1592871988452</v>
      </c>
      <c r="E97" s="30" t="n">
        <f aca="false">IF(O47&gt;0,E96/O47,0)</f>
        <v>0</v>
      </c>
      <c r="F97" s="30" t="n">
        <f aca="false">IF(P47&gt;0,F96/P47,0)</f>
        <v>15.4113774244906</v>
      </c>
      <c r="G97" s="14"/>
      <c r="H97" s="9" t="s">
        <v>13</v>
      </c>
      <c r="I97" s="30" t="n">
        <f aca="false">IF(L47&gt;0,I96/L47,0)</f>
        <v>19.1214306431612</v>
      </c>
      <c r="J97" s="30" t="n">
        <f aca="false">IF(M47&gt;0,J96/M47,0)</f>
        <v>23.100067591894</v>
      </c>
      <c r="K97" s="30" t="n">
        <f aca="false">IF(N47&gt;0,K96/N47,0)</f>
        <v>27.4536335270841</v>
      </c>
      <c r="L97" s="30" t="n">
        <f aca="false">IF(O47&gt;0,L96/O47,0)</f>
        <v>0</v>
      </c>
      <c r="M97" s="30" t="n">
        <f aca="false">IF(P47&gt;0,M96/P47,0)</f>
        <v>23.6020108704672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552.631081066456</v>
      </c>
      <c r="C109" s="37" t="n">
        <f aca="false">$B$97</f>
        <v>14.4773937962173</v>
      </c>
      <c r="D109" s="37" t="n">
        <f aca="false">$I$97</f>
        <v>19.1214306431612</v>
      </c>
      <c r="E109" s="38" t="n">
        <f aca="false">B109*D109</f>
        <v>10567.0968878674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3864.60573063989</v>
      </c>
      <c r="C110" s="37" t="n">
        <f aca="false">$C$97</f>
        <v>15.3230535255182</v>
      </c>
      <c r="D110" s="37" t="n">
        <f aca="false">$J$97</f>
        <v>23.100067591894</v>
      </c>
      <c r="E110" s="38" t="n">
        <f aca="false">B110*D110</f>
        <v>89272.6535938025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1146.50918829365</v>
      </c>
      <c r="C111" s="37" t="n">
        <f aca="false">$D$97</f>
        <v>16.1592871988452</v>
      </c>
      <c r="D111" s="37" t="n">
        <f aca="false">$K$97</f>
        <v>27.4536335270841</v>
      </c>
      <c r="E111" s="38" t="n">
        <f aca="false">B111*D111</f>
        <v>31475.8430908486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5563.746</v>
      </c>
      <c r="C113" s="37" t="n">
        <f aca="false">$F$97</f>
        <v>15.4113774244906</v>
      </c>
      <c r="D113" s="37" t="n">
        <f aca="false">$M$97</f>
        <v>23.6020108704672</v>
      </c>
      <c r="E113" s="38" t="n">
        <f aca="false">SUM(E109:E112)</f>
        <v>131315.593572519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131530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1.00163275679337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I26" activeCellId="0" sqref="I26"/>
    </sheetView>
  </sheetViews>
  <sheetFormatPr defaultRowHeight="12.75"/>
  <cols>
    <col collapsed="false" hidden="false" max="2" min="2" style="0" width="10.2602040816327"/>
  </cols>
  <sheetData>
    <row r="1" customFormat="false" ht="19.7" hidden="false" customHeight="false" outlineLevel="0" collapsed="false">
      <c r="A1" s="1" t="s">
        <v>23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2561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/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/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0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76</v>
      </c>
      <c r="J27" s="5"/>
      <c r="K27" s="12" t="n">
        <v>12.25</v>
      </c>
      <c r="L27" s="2" t="n">
        <f aca="false">IF($F27&gt;0,($I27/1000)*(B27/$F27),0)</f>
        <v>0.054</v>
      </c>
      <c r="M27" s="2" t="n">
        <f aca="false">IF($F27&gt;0,($I27/1000)*(C27/$F27),0)</f>
        <v>0.022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0.076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713</v>
      </c>
      <c r="J28" s="5"/>
      <c r="K28" s="12" t="n">
        <v>12.75</v>
      </c>
      <c r="L28" s="2" t="n">
        <f aca="false">IF($F28&gt;0,($I28/1000)*(B28/$F28),0)</f>
        <v>0.3565</v>
      </c>
      <c r="M28" s="2" t="n">
        <f aca="false">IF($F28&gt;0,($I28/1000)*(C28/$F28),0)</f>
        <v>0.3565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0.713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10712</v>
      </c>
      <c r="J29" s="5"/>
      <c r="K29" s="12" t="n">
        <v>13.25</v>
      </c>
      <c r="L29" s="2" t="n">
        <f aca="false">IF($F29&gt;0,($I29/1000)*(B29/$F29),0)</f>
        <v>5.21124324324324</v>
      </c>
      <c r="M29" s="2" t="n">
        <f aca="false">IF($F29&gt;0,($I29/1000)*(C29/$F29),0)</f>
        <v>5.50075675675676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10.712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24638</v>
      </c>
      <c r="J30" s="5"/>
      <c r="K30" s="12" t="n">
        <v>13.75</v>
      </c>
      <c r="L30" s="2" t="n">
        <f aca="false">IF($F30&gt;0,($I30/1000)*(B30/$F30),0)</f>
        <v>10.4524848484848</v>
      </c>
      <c r="M30" s="2" t="n">
        <f aca="false">IF($F30&gt;0,($I30/1000)*(C30/$F30),0)</f>
        <v>14.1855151515152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24.638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43157</v>
      </c>
      <c r="J31" s="5"/>
      <c r="K31" s="12" t="n">
        <v>14.25</v>
      </c>
      <c r="L31" s="2" t="n">
        <f aca="false">IF($F31&gt;0,($I31/1000)*(B31/$F31),0)</f>
        <v>14.6425535714286</v>
      </c>
      <c r="M31" s="2" t="n">
        <f aca="false">IF($F31&gt;0,($I31/1000)*(C31/$F31),0)</f>
        <v>27.7437857142857</v>
      </c>
      <c r="N31" s="2" t="n">
        <f aca="false">IF($F31&gt;0,($I31/1000)*(D31/$F31),0)</f>
        <v>0.770660714285714</v>
      </c>
      <c r="O31" s="2" t="n">
        <f aca="false">IF($F31&gt;0,($I31/1000)*(E31/$F31),0)</f>
        <v>0</v>
      </c>
      <c r="P31" s="14" t="n">
        <f aca="false">SUM(L31:O31)</f>
        <v>43.157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33959</v>
      </c>
      <c r="J32" s="5"/>
      <c r="K32" s="12" t="n">
        <v>14.75</v>
      </c>
      <c r="L32" s="2" t="n">
        <f aca="false">IF($F32&gt;0,($I32/1000)*(B32/$F32),0)</f>
        <v>7.27692857142857</v>
      </c>
      <c r="M32" s="2" t="n">
        <f aca="false">IF($F32&gt;0,($I32/1000)*(C32/$F32),0)</f>
        <v>25.46925</v>
      </c>
      <c r="N32" s="2" t="n">
        <f aca="false">IF($F32&gt;0,($I32/1000)*(D32/$F32),0)</f>
        <v>1.21282142857143</v>
      </c>
      <c r="O32" s="2" t="n">
        <f aca="false">IF($F32&gt;0,($I32/1000)*(E32/$F32),0)</f>
        <v>0</v>
      </c>
      <c r="P32" s="14" t="n">
        <f aca="false">SUM(L32:O32)</f>
        <v>33.959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14326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11.639875</v>
      </c>
      <c r="N33" s="2" t="n">
        <f aca="false">IF($F33&gt;0,($I33/1000)*(D33/$F33),0)</f>
        <v>2.686125</v>
      </c>
      <c r="O33" s="2" t="n">
        <f aca="false">IF($F33&gt;0,($I33/1000)*(E33/$F33),0)</f>
        <v>0</v>
      </c>
      <c r="P33" s="14" t="n">
        <f aca="false">SUM(L33:O33)</f>
        <v>14.326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4420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3.43777777777778</v>
      </c>
      <c r="N34" s="2" t="n">
        <f aca="false">IF($F34&gt;0,($I34/1000)*(D34/$F34),0)</f>
        <v>0.982222222222222</v>
      </c>
      <c r="O34" s="2" t="n">
        <f aca="false">IF($F34&gt;0,($I34/1000)*(E34/$F34),0)</f>
        <v>0</v>
      </c>
      <c r="P34" s="14" t="n">
        <f aca="false">SUM(L34:O34)</f>
        <v>4.42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2943</v>
      </c>
      <c r="J35" s="5"/>
      <c r="K35" s="12" t="n">
        <v>16.25</v>
      </c>
      <c r="L35" s="2" t="n">
        <f aca="false">IF($F35&gt;0,($I35/1000)*(B35/$F35),0)</f>
        <v>0.122625</v>
      </c>
      <c r="M35" s="2" t="n">
        <f aca="false">IF($F35&gt;0,($I35/1000)*(C35/$F35),0)</f>
        <v>1.71675</v>
      </c>
      <c r="N35" s="2" t="n">
        <f aca="false">IF($F35&gt;0,($I35/1000)*(D35/$F35),0)</f>
        <v>1.103625</v>
      </c>
      <c r="O35" s="2" t="n">
        <f aca="false">IF($F35&gt;0,($I35/1000)*(E35/$F35),0)</f>
        <v>0</v>
      </c>
      <c r="P35" s="14" t="n">
        <f aca="false">SUM(L35:O35)</f>
        <v>2.943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263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0.1479375</v>
      </c>
      <c r="N36" s="2" t="n">
        <f aca="false">IF($F36&gt;0,($I36/1000)*(D36/$F36),0)</f>
        <v>0.1150625</v>
      </c>
      <c r="O36" s="2" t="n">
        <f aca="false">IF($F36&gt;0,($I36/1000)*(E36/$F36),0)</f>
        <v>0</v>
      </c>
      <c r="P36" s="14" t="n">
        <f aca="false">SUM(L36:O36)</f>
        <v>0.263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150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0.025</v>
      </c>
      <c r="N37" s="2" t="n">
        <f aca="false">IF($F37&gt;0,($I37/1000)*(D37/$F37),0)</f>
        <v>0.125</v>
      </c>
      <c r="O37" s="2" t="n">
        <f aca="false">IF($F37&gt;0,($I37/1000)*(E37/$F37),0)</f>
        <v>0</v>
      </c>
      <c r="P37" s="14" t="n">
        <f aca="false">SUM(L37:O37)</f>
        <v>0.15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75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0.0333333333333333</v>
      </c>
      <c r="N38" s="2" t="n">
        <f aca="false">IF($F38&gt;0,($I38/1000)*(D38/$F38),0)</f>
        <v>0.0416666666666667</v>
      </c>
      <c r="O38" s="2" t="n">
        <f aca="false">IF($F38&gt;0,($I38/1000)*(E38/$F38),0)</f>
        <v>0</v>
      </c>
      <c r="P38" s="14" t="n">
        <f aca="false">SUM(L38:O38)</f>
        <v>0.075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135432</v>
      </c>
      <c r="J47" s="2"/>
      <c r="K47" s="22" t="s">
        <v>7</v>
      </c>
      <c r="L47" s="23" t="n">
        <f aca="false">SUM(L10:L46)</f>
        <v>38.1163352345852</v>
      </c>
      <c r="M47" s="23" t="n">
        <f aca="false">SUM(M10:M46)</f>
        <v>90.2784812336687</v>
      </c>
      <c r="N47" s="23" t="n">
        <f aca="false">SUM(N10:N46)</f>
        <v>7.03718353174603</v>
      </c>
      <c r="O47" s="23" t="n">
        <f aca="false">SUM(O10:O46)</f>
        <v>0</v>
      </c>
      <c r="P47" s="23" t="n">
        <f aca="false">SUM(P10:P46)</f>
        <v>135.432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0</v>
      </c>
      <c r="G73" s="2"/>
      <c r="H73" s="12" t="n">
        <f aca="false">$I$53*((A73)^$K$53)</f>
        <v>7.22991740449528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0.6615</v>
      </c>
      <c r="C76" s="2" t="n">
        <f aca="false">M27*($A76)</f>
        <v>0.2695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0.931</v>
      </c>
      <c r="G76" s="2"/>
      <c r="H76" s="12" t="n">
        <f aca="false">$I$53*((A76)^$K$53)</f>
        <v>11.0535520034774</v>
      </c>
      <c r="I76" s="2" t="n">
        <f aca="false">L27*$H76</f>
        <v>0.596891808187778</v>
      </c>
      <c r="J76" s="2" t="n">
        <f aca="false">M27*$H76</f>
        <v>0.243178144076502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0.840069952264281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4.545375</v>
      </c>
      <c r="C77" s="2" t="n">
        <f aca="false">M28*($A77)</f>
        <v>4.545375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9.09075</v>
      </c>
      <c r="G77" s="2"/>
      <c r="H77" s="12" t="n">
        <f aca="false">$I$53*((A77)^$K$53)</f>
        <v>12.5883502386969</v>
      </c>
      <c r="I77" s="2" t="n">
        <f aca="false">L28*$H77</f>
        <v>4.48774686009544</v>
      </c>
      <c r="J77" s="2" t="n">
        <f aca="false">M28*$H77</f>
        <v>4.48774686009544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8.97549372019088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69.048972972973</v>
      </c>
      <c r="C78" s="2" t="n">
        <f aca="false">M29*($A78)</f>
        <v>72.885027027027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141.934</v>
      </c>
      <c r="G78" s="2"/>
      <c r="H78" s="12" t="n">
        <f aca="false">$I$53*((A78)^$K$53)</f>
        <v>14.264725664579</v>
      </c>
      <c r="I78" s="2" t="n">
        <f aca="false">L29*$H78</f>
        <v>74.3369552362559</v>
      </c>
      <c r="J78" s="2" t="n">
        <f aca="false">M29*$H78</f>
        <v>78.4667860827146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152.803741318971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143.721666666667</v>
      </c>
      <c r="C79" s="2" t="n">
        <f aca="false">M30*($A79)</f>
        <v>195.050833333333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338.7725</v>
      </c>
      <c r="G79" s="2"/>
      <c r="H79" s="12" t="n">
        <f aca="false">$I$53*((A79)^$K$53)</f>
        <v>16.0896519678276</v>
      </c>
      <c r="I79" s="2" t="n">
        <f aca="false">L30*$H79</f>
        <v>168.176843411113</v>
      </c>
      <c r="J79" s="2" t="n">
        <f aca="false">M30*$H79</f>
        <v>228.240001772225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396.416845183338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208.656388392857</v>
      </c>
      <c r="C80" s="2" t="n">
        <f aca="false">M31*($A80)</f>
        <v>395.348946428571</v>
      </c>
      <c r="D80" s="2" t="n">
        <f aca="false">N31*($A80)</f>
        <v>10.9819151785714</v>
      </c>
      <c r="E80" s="2" t="n">
        <f aca="false">O31*($A80)</f>
        <v>0</v>
      </c>
      <c r="F80" s="14" t="n">
        <f aca="false">SUM(B80:E80)</f>
        <v>614.98725</v>
      </c>
      <c r="G80" s="2"/>
      <c r="H80" s="12" t="n">
        <f aca="false">$I$53*((A80)^$K$53)</f>
        <v>18.0701689791269</v>
      </c>
      <c r="I80" s="2" t="n">
        <f aca="false">L31*$H80</f>
        <v>264.593417321632</v>
      </c>
      <c r="J80" s="2" t="n">
        <f aca="false">M31*$H80</f>
        <v>501.334895977829</v>
      </c>
      <c r="K80" s="2" t="n">
        <f aca="false">N31*$H80</f>
        <v>13.9259693327175</v>
      </c>
      <c r="L80" s="2" t="n">
        <f aca="false">O31*$H80</f>
        <v>0</v>
      </c>
      <c r="M80" s="29" t="n">
        <f aca="false">SUM(I80:L80)</f>
        <v>779.854282632178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107.334696428571</v>
      </c>
      <c r="C81" s="2" t="n">
        <f aca="false">M32*($A81)</f>
        <v>375.6714375</v>
      </c>
      <c r="D81" s="2" t="n">
        <f aca="false">N32*($A81)</f>
        <v>17.8891160714286</v>
      </c>
      <c r="E81" s="2" t="n">
        <f aca="false">O32*($A81)</f>
        <v>0</v>
      </c>
      <c r="F81" s="14" t="n">
        <f aca="false">SUM(B81:E81)</f>
        <v>500.89525</v>
      </c>
      <c r="G81" s="2"/>
      <c r="H81" s="12" t="n">
        <f aca="false">$I$53*((A81)^$K$53)</f>
        <v>20.2133808596117</v>
      </c>
      <c r="I81" s="2" t="n">
        <f aca="false">L32*$H81</f>
        <v>147.091328702476</v>
      </c>
      <c r="J81" s="2" t="n">
        <f aca="false">M32*$H81</f>
        <v>514.819650458666</v>
      </c>
      <c r="K81" s="2" t="n">
        <f aca="false">N32*$H81</f>
        <v>24.5152214504127</v>
      </c>
      <c r="L81" s="2" t="n">
        <f aca="false">O32*$H81</f>
        <v>0</v>
      </c>
      <c r="M81" s="29" t="n">
        <f aca="false">SUM(I81:L81)</f>
        <v>686.426200611554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177.50809375</v>
      </c>
      <c r="D82" s="2" t="n">
        <f aca="false">N33*($A82)</f>
        <v>40.96340625</v>
      </c>
      <c r="E82" s="2" t="n">
        <f aca="false">O33*($A82)</f>
        <v>0</v>
      </c>
      <c r="F82" s="14" t="n">
        <f aca="false">SUM(B82:E82)</f>
        <v>218.4715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262.205113401314</v>
      </c>
      <c r="K82" s="2" t="n">
        <f aca="false">N33*$H82</f>
        <v>60.5088723233802</v>
      </c>
      <c r="L82" s="2" t="n">
        <f aca="false">O33*$H82</f>
        <v>0</v>
      </c>
      <c r="M82" s="29" t="n">
        <f aca="false">SUM(I82:L82)</f>
        <v>322.713985724694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54.145</v>
      </c>
      <c r="D83" s="2" t="n">
        <f aca="false">N34*($A83)</f>
        <v>15.47</v>
      </c>
      <c r="E83" s="2" t="n">
        <f aca="false">O34*($A83)</f>
        <v>0</v>
      </c>
      <c r="F83" s="14" t="n">
        <f aca="false">SUM(B83:E83)</f>
        <v>69.615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86.0015714318204</v>
      </c>
      <c r="K83" s="2" t="n">
        <f aca="false">N34*$H83</f>
        <v>24.5718775519487</v>
      </c>
      <c r="L83" s="2" t="n">
        <f aca="false">O34*$H83</f>
        <v>0</v>
      </c>
      <c r="M83" s="29" t="n">
        <f aca="false">SUM(I83:L83)</f>
        <v>110.573448983769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1.99265625</v>
      </c>
      <c r="C84" s="2" t="n">
        <f aca="false">M35*($A84)</f>
        <v>27.8971875</v>
      </c>
      <c r="D84" s="2" t="n">
        <f aca="false">N35*($A84)</f>
        <v>17.93390625</v>
      </c>
      <c r="E84" s="2" t="n">
        <f aca="false">O35*($A84)</f>
        <v>0</v>
      </c>
      <c r="F84" s="14" t="n">
        <f aca="false">SUM(B84:E84)</f>
        <v>47.82375</v>
      </c>
      <c r="G84" s="2"/>
      <c r="H84" s="12" t="n">
        <f aca="false">$I$53*((A84)^$K$53)</f>
        <v>27.6911572530163</v>
      </c>
      <c r="I84" s="2" t="n">
        <f aca="false">L35*$H84</f>
        <v>3.39562815815113</v>
      </c>
      <c r="J84" s="2" t="n">
        <f aca="false">M35*$H84</f>
        <v>47.5387942141158</v>
      </c>
      <c r="K84" s="2" t="n">
        <f aca="false">N35*$H84</f>
        <v>30.5606534233601</v>
      </c>
      <c r="L84" s="2" t="n">
        <f aca="false">O35*$H84</f>
        <v>0</v>
      </c>
      <c r="M84" s="29" t="n">
        <f aca="false">SUM(I84:L84)</f>
        <v>81.4950757956271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2.477953125</v>
      </c>
      <c r="D85" s="2" t="n">
        <f aca="false">N36*($A85)</f>
        <v>1.927296875</v>
      </c>
      <c r="E85" s="2" t="n">
        <f aca="false">O36*($A85)</f>
        <v>0</v>
      </c>
      <c r="F85" s="14" t="n">
        <f aca="false">SUM(B85:E85)</f>
        <v>4.40525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4.52058822425525</v>
      </c>
      <c r="K85" s="2" t="n">
        <f aca="false">N36*$H85</f>
        <v>3.51601306330964</v>
      </c>
      <c r="L85" s="2" t="n">
        <f aca="false">O36*$H85</f>
        <v>0</v>
      </c>
      <c r="M85" s="29" t="n">
        <f aca="false">SUM(I85:L85)</f>
        <v>8.03660128756489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0.43125</v>
      </c>
      <c r="D86" s="2" t="n">
        <f aca="false">N37*($A86)</f>
        <v>2.15625</v>
      </c>
      <c r="E86" s="2" t="n">
        <f aca="false">O37*($A86)</f>
        <v>0</v>
      </c>
      <c r="F86" s="14" t="n">
        <f aca="false">SUM(B86:E86)</f>
        <v>2.5875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0.840570146986214</v>
      </c>
      <c r="K86" s="2" t="n">
        <f aca="false">N37*$H86</f>
        <v>4.20285073493107</v>
      </c>
      <c r="L86" s="2" t="n">
        <f aca="false">O37*$H86</f>
        <v>0</v>
      </c>
      <c r="M86" s="29" t="n">
        <f aca="false">SUM(I86:L86)</f>
        <v>5.04342088191728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0.591666666666667</v>
      </c>
      <c r="D87" s="2" t="n">
        <f aca="false">N38*($A87)</f>
        <v>0.739583333333333</v>
      </c>
      <c r="E87" s="2" t="n">
        <f aca="false">O38*($A87)</f>
        <v>0</v>
      </c>
      <c r="F87" s="14" t="n">
        <f aca="false">SUM(B87:E87)</f>
        <v>1.33125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1.22982581738589</v>
      </c>
      <c r="K87" s="2" t="n">
        <f aca="false">N38*$H87</f>
        <v>1.53728227173236</v>
      </c>
      <c r="L87" s="2" t="n">
        <f aca="false">O38*$H87</f>
        <v>0</v>
      </c>
      <c r="M87" s="29" t="n">
        <f aca="false">SUM(I87:L87)</f>
        <v>2.76710808911825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535.961255711068</v>
      </c>
      <c r="C96" s="23" t="n">
        <f aca="false">SUM(C59:C90)</f>
        <v>1306.8222703306</v>
      </c>
      <c r="D96" s="23" t="n">
        <f aca="false">SUM(D59:D90)</f>
        <v>108.061473958333</v>
      </c>
      <c r="E96" s="23" t="n">
        <f aca="false">SUM(E59:E90)</f>
        <v>0</v>
      </c>
      <c r="F96" s="23" t="n">
        <f aca="false">SUM(F59:F90)</f>
        <v>1950.845</v>
      </c>
      <c r="G96" s="14"/>
      <c r="H96" s="22" t="s">
        <v>7</v>
      </c>
      <c r="I96" s="23" t="n">
        <f aca="false">SUM(I59:I95)</f>
        <v>662.678811497911</v>
      </c>
      <c r="J96" s="23" t="n">
        <f aca="false">SUM(J59:J95)</f>
        <v>1729.92872253148</v>
      </c>
      <c r="K96" s="23" t="n">
        <f aca="false">SUM(K59:K95)</f>
        <v>163.338740151792</v>
      </c>
      <c r="L96" s="23" t="n">
        <f aca="false">SUM(L59:L95)</f>
        <v>0</v>
      </c>
      <c r="M96" s="23" t="n">
        <f aca="false">SUM(M59:M95)</f>
        <v>2555.94627418119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14.0611958734364</v>
      </c>
      <c r="C97" s="30" t="n">
        <f aca="false">IF(M47&gt;0,C96/M47,0)</f>
        <v>14.4754569690659</v>
      </c>
      <c r="D97" s="30" t="n">
        <f aca="false">IF(N47&gt;0,D96/N47,0)</f>
        <v>15.3557845224369</v>
      </c>
      <c r="E97" s="30" t="n">
        <f aca="false">IF(O47&gt;0,E96/O47,0)</f>
        <v>0</v>
      </c>
      <c r="F97" s="30" t="n">
        <f aca="false">IF(P47&gt;0,F96/P47,0)</f>
        <v>14.4046089550476</v>
      </c>
      <c r="G97" s="14"/>
      <c r="H97" s="9" t="s">
        <v>13</v>
      </c>
      <c r="I97" s="30" t="n">
        <f aca="false">IF(L47&gt;0,I96/L47,0)</f>
        <v>17.3856906079633</v>
      </c>
      <c r="J97" s="30" t="n">
        <f aca="false">IF(M47&gt;0,J96/M47,0)</f>
        <v>19.1621380742316</v>
      </c>
      <c r="K97" s="30" t="n">
        <f aca="false">IF(N47&gt;0,K96/N47,0)</f>
        <v>23.2108114581552</v>
      </c>
      <c r="L97" s="30" t="n">
        <f aca="false">IF(O47&gt;0,L96/O47,0)</f>
        <v>0</v>
      </c>
      <c r="M97" s="30" t="n">
        <f aca="false">IF(P47&gt;0,M96/P47,0)</f>
        <v>18.8725432259819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38.1163352345852</v>
      </c>
      <c r="C109" s="37" t="n">
        <f aca="false">$B$97</f>
        <v>14.0611958734364</v>
      </c>
      <c r="D109" s="37" t="n">
        <f aca="false">$I$97</f>
        <v>17.3856906079633</v>
      </c>
      <c r="E109" s="38" t="n">
        <f aca="false">B109*D109</f>
        <v>662.678811497911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90.2784812336687</v>
      </c>
      <c r="C110" s="37" t="n">
        <f aca="false">$C$97</f>
        <v>14.4754569690659</v>
      </c>
      <c r="D110" s="37" t="n">
        <f aca="false">$J$97</f>
        <v>19.1621380742316</v>
      </c>
      <c r="E110" s="38" t="n">
        <f aca="false">B110*D110</f>
        <v>1729.92872253148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7.03718353174603</v>
      </c>
      <c r="C111" s="37" t="n">
        <f aca="false">$D$97</f>
        <v>15.3557845224369</v>
      </c>
      <c r="D111" s="37" t="n">
        <f aca="false">$K$97</f>
        <v>23.2108114581552</v>
      </c>
      <c r="E111" s="38" t="n">
        <f aca="false">B111*D111</f>
        <v>163.338740151792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135.432</v>
      </c>
      <c r="C113" s="37" t="n">
        <f aca="false">$F$97</f>
        <v>14.4046089550476</v>
      </c>
      <c r="D113" s="37" t="n">
        <f aca="false">$M$97</f>
        <v>18.8725432259819</v>
      </c>
      <c r="E113" s="38" t="n">
        <f aca="false">SUM(E109:E112)</f>
        <v>2555.94627418119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2561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1.00197724258521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I21" activeCellId="0" sqref="I21"/>
    </sheetView>
  </sheetViews>
  <sheetFormatPr defaultRowHeight="12.75"/>
  <cols>
    <col collapsed="false" hidden="false" max="2" min="2" style="0" width="10.2602040816327"/>
  </cols>
  <sheetData>
    <row r="1" customFormat="false" ht="19.7" hidden="false" customHeight="false" outlineLevel="0" collapsed="false">
      <c r="A1" s="1" t="s">
        <v>24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32448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60520</v>
      </c>
      <c r="J22" s="5"/>
      <c r="K22" s="12" t="n">
        <v>9.75</v>
      </c>
      <c r="L22" s="2" t="n">
        <f aca="false">IF($F22&gt;0,($I22/1000)*(B22/$F22),0)</f>
        <v>60.52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60.52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30260</v>
      </c>
      <c r="J23" s="5"/>
      <c r="K23" s="12" t="n">
        <v>10.25</v>
      </c>
      <c r="L23" s="2" t="n">
        <f aca="false">IF($F23&gt;0,($I23/1000)*(B23/$F23),0)</f>
        <v>30.26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30.26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121041</v>
      </c>
      <c r="J24" s="5"/>
      <c r="K24" s="12" t="n">
        <v>10.75</v>
      </c>
      <c r="L24" s="2" t="n">
        <f aca="false">IF($F24&gt;0,($I24/1000)*(B24/$F24),0)</f>
        <v>118.5193125</v>
      </c>
      <c r="M24" s="2" t="n">
        <f aca="false">IF($F24&gt;0,($I24/1000)*(C24/$F24),0)</f>
        <v>2.5216875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121.041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60520</v>
      </c>
      <c r="J25" s="5"/>
      <c r="K25" s="12" t="n">
        <v>11.25</v>
      </c>
      <c r="L25" s="2" t="n">
        <f aca="false">IF($F25&gt;0,($I25/1000)*(B25/$F25),0)</f>
        <v>55.3693617021277</v>
      </c>
      <c r="M25" s="2" t="n">
        <f aca="false">IF($F25&gt;0,($I25/1000)*(C25/$F25),0)</f>
        <v>5.15063829787234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60.52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166431</v>
      </c>
      <c r="J26" s="5"/>
      <c r="K26" s="12" t="n">
        <v>11.75</v>
      </c>
      <c r="L26" s="2" t="n">
        <f aca="false">IF($F26&gt;0,($I26/1000)*(B26/$F26),0)</f>
        <v>143.940324324324</v>
      </c>
      <c r="M26" s="2" t="n">
        <f aca="false">IF($F26&gt;0,($I26/1000)*(C26/$F26),0)</f>
        <v>22.4906756756757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166.431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469034</v>
      </c>
      <c r="J27" s="5"/>
      <c r="K27" s="12" t="n">
        <v>12.25</v>
      </c>
      <c r="L27" s="2" t="n">
        <f aca="false">IF($F27&gt;0,($I27/1000)*(B27/$F27),0)</f>
        <v>333.261</v>
      </c>
      <c r="M27" s="2" t="n">
        <f aca="false">IF($F27&gt;0,($I27/1000)*(C27/$F27),0)</f>
        <v>135.773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469.034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499294</v>
      </c>
      <c r="J28" s="5"/>
      <c r="K28" s="12" t="n">
        <v>12.75</v>
      </c>
      <c r="L28" s="2" t="n">
        <f aca="false">IF($F28&gt;0,($I28/1000)*(B28/$F28),0)</f>
        <v>249.647</v>
      </c>
      <c r="M28" s="2" t="n">
        <f aca="false">IF($F28&gt;0,($I28/1000)*(C28/$F28),0)</f>
        <v>249.647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499.294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817026</v>
      </c>
      <c r="J29" s="5"/>
      <c r="K29" s="12" t="n">
        <v>13.25</v>
      </c>
      <c r="L29" s="2" t="n">
        <f aca="false">IF($F29&gt;0,($I29/1000)*(B29/$F29),0)</f>
        <v>397.472108108108</v>
      </c>
      <c r="M29" s="2" t="n">
        <f aca="false">IF($F29&gt;0,($I29/1000)*(C29/$F29),0)</f>
        <v>419.553891891892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817.026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257212</v>
      </c>
      <c r="J30" s="5"/>
      <c r="K30" s="12" t="n">
        <v>13.75</v>
      </c>
      <c r="L30" s="2" t="n">
        <f aca="false">IF($F30&gt;0,($I30/1000)*(B30/$F30),0)</f>
        <v>109.120242424242</v>
      </c>
      <c r="M30" s="2" t="n">
        <f aca="false">IF($F30&gt;0,($I30/1000)*(C30/$F30),0)</f>
        <v>148.091757575758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257.212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90781</v>
      </c>
      <c r="J31" s="5"/>
      <c r="K31" s="12" t="n">
        <v>14.25</v>
      </c>
      <c r="L31" s="2" t="n">
        <f aca="false">IF($F31&gt;0,($I31/1000)*(B31/$F31),0)</f>
        <v>30.8006964285714</v>
      </c>
      <c r="M31" s="2" t="n">
        <f aca="false">IF($F31&gt;0,($I31/1000)*(C31/$F31),0)</f>
        <v>58.3592142857143</v>
      </c>
      <c r="N31" s="2" t="n">
        <f aca="false">IF($F31&gt;0,($I31/1000)*(D31/$F31),0)</f>
        <v>1.62108928571429</v>
      </c>
      <c r="O31" s="2" t="n">
        <f aca="false">IF($F31&gt;0,($I31/1000)*(E31/$F31),0)</f>
        <v>0</v>
      </c>
      <c r="P31" s="14" t="n">
        <f aca="false">SUM(L31:O31)</f>
        <v>90.781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/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4" t="n">
        <f aca="false">SUM(L32:O32)</f>
        <v>0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/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4" t="n">
        <f aca="false">SUM(L33:O33)</f>
        <v>0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/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4" t="n">
        <f aca="false">SUM(L34:O34)</f>
        <v>0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/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4" t="n">
        <f aca="false">SUM(L35:O35)</f>
        <v>0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4" t="n">
        <f aca="false">SUM(L36:O36)</f>
        <v>0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4" t="n">
        <f aca="false">SUM(L37:O37)</f>
        <v>0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4" t="n">
        <f aca="false">SUM(L38:O38)</f>
        <v>0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2572119</v>
      </c>
      <c r="J47" s="2"/>
      <c r="K47" s="22" t="s">
        <v>7</v>
      </c>
      <c r="L47" s="23" t="n">
        <f aca="false">SUM(L10:L46)</f>
        <v>1528.91004548737</v>
      </c>
      <c r="M47" s="23" t="n">
        <f aca="false">SUM(M10:M46)</f>
        <v>1041.58786522691</v>
      </c>
      <c r="N47" s="23" t="n">
        <f aca="false">SUM(N10:N46)</f>
        <v>1.62108928571429</v>
      </c>
      <c r="O47" s="23" t="n">
        <f aca="false">SUM(O10:O46)</f>
        <v>0</v>
      </c>
      <c r="P47" s="23" t="n">
        <f aca="false">SUM(P10:P46)</f>
        <v>2572.119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590.07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590.07</v>
      </c>
      <c r="G71" s="2"/>
      <c r="H71" s="12" t="n">
        <f aca="false">$I$53*((A71)^$K$53)</f>
        <v>5.26402605075392</v>
      </c>
      <c r="I71" s="2" t="n">
        <f aca="false">L22*$H71</f>
        <v>318.578856591627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318.578856591627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310.165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310.165</v>
      </c>
      <c r="G72" s="2"/>
      <c r="H72" s="12" t="n">
        <f aca="false">$I$53*((A72)^$K$53)</f>
        <v>6.19308477012622</v>
      </c>
      <c r="I72" s="2" t="n">
        <f aca="false">L23*$H72</f>
        <v>187.402745144019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187.402745144019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1274.082609375</v>
      </c>
      <c r="C73" s="2" t="n">
        <f aca="false">M24*($A73)</f>
        <v>27.108140625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1301.19075</v>
      </c>
      <c r="G73" s="2"/>
      <c r="H73" s="12" t="n">
        <f aca="false">$I$53*((A73)^$K$53)</f>
        <v>7.22991740449528</v>
      </c>
      <c r="I73" s="2" t="n">
        <f aca="false">L24*$H73</f>
        <v>856.884840212565</v>
      </c>
      <c r="J73" s="2" t="n">
        <f aca="false">M24*$H73</f>
        <v>18.2315923449482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875.116432557513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622.905319148936</v>
      </c>
      <c r="C74" s="2" t="n">
        <f aca="false">M25*($A74)</f>
        <v>57.9446808510638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680.85</v>
      </c>
      <c r="G74" s="2"/>
      <c r="H74" s="12" t="n">
        <f aca="false">$I$53*((A74)^$K$53)</f>
        <v>8.3811348413367</v>
      </c>
      <c r="I74" s="2" t="n">
        <f aca="false">L25*$H74</f>
        <v>464.058086504276</v>
      </c>
      <c r="J74" s="2" t="n">
        <f aca="false">M25*$H74</f>
        <v>43.1681940934211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507.226280597697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1691.29881081081</v>
      </c>
      <c r="C75" s="2" t="n">
        <f aca="false">M26*($A75)</f>
        <v>264.265439189189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1955.56425</v>
      </c>
      <c r="G75" s="2"/>
      <c r="H75" s="12" t="n">
        <f aca="false">$I$53*((A75)^$K$53)</f>
        <v>9.65342535375047</v>
      </c>
      <c r="I75" s="2" t="n">
        <f aca="false">L26*$H75</f>
        <v>1389.5171762595</v>
      </c>
      <c r="J75" s="2" t="n">
        <f aca="false">M26*$H75</f>
        <v>217.112058790546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1606.62923505004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4082.44725</v>
      </c>
      <c r="C76" s="2" t="n">
        <f aca="false">M27*($A76)</f>
        <v>1663.21925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5745.6665</v>
      </c>
      <c r="G76" s="2"/>
      <c r="H76" s="12" t="n">
        <f aca="false">$I$53*((A76)^$K$53)</f>
        <v>11.0535520034774</v>
      </c>
      <c r="I76" s="2" t="n">
        <f aca="false">L27*$H76</f>
        <v>3683.71779423087</v>
      </c>
      <c r="J76" s="2" t="n">
        <f aca="false">M27*$H76</f>
        <v>1500.77391616813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5184.49171039901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3182.99925</v>
      </c>
      <c r="C77" s="2" t="n">
        <f aca="false">M28*($A77)</f>
        <v>3182.99925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6365.9985</v>
      </c>
      <c r="G77" s="2"/>
      <c r="H77" s="12" t="n">
        <f aca="false">$I$53*((A77)^$K$53)</f>
        <v>12.5883502386969</v>
      </c>
      <c r="I77" s="2" t="n">
        <f aca="false">L28*$H77</f>
        <v>3142.64387203996</v>
      </c>
      <c r="J77" s="2" t="n">
        <f aca="false">M28*$H77</f>
        <v>3142.64387203996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6285.28774407992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5266.50543243243</v>
      </c>
      <c r="C78" s="2" t="n">
        <f aca="false">M29*($A78)</f>
        <v>5559.08906756757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10825.5945</v>
      </c>
      <c r="G78" s="2"/>
      <c r="H78" s="12" t="n">
        <f aca="false">$I$53*((A78)^$K$53)</f>
        <v>14.264725664579</v>
      </c>
      <c r="I78" s="2" t="n">
        <f aca="false">L29*$H78</f>
        <v>5669.83058148406</v>
      </c>
      <c r="J78" s="2" t="n">
        <f aca="false">M29*$H78</f>
        <v>5984.82116934428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11654.6517508283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1500.40333333333</v>
      </c>
      <c r="C79" s="2" t="n">
        <f aca="false">M30*($A79)</f>
        <v>2036.26166666667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3536.665</v>
      </c>
      <c r="G79" s="2"/>
      <c r="H79" s="12" t="n">
        <f aca="false">$I$53*((A79)^$K$53)</f>
        <v>16.0896519678276</v>
      </c>
      <c r="I79" s="2" t="n">
        <f aca="false">L30*$H79</f>
        <v>1755.70672325104</v>
      </c>
      <c r="J79" s="2" t="n">
        <f aca="false">M30*$H79</f>
        <v>2382.74483869784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4138.45156194888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438.909924107143</v>
      </c>
      <c r="C80" s="2" t="n">
        <f aca="false">M31*($A80)</f>
        <v>831.618803571429</v>
      </c>
      <c r="D80" s="2" t="n">
        <f aca="false">N31*($A80)</f>
        <v>23.1005223214286</v>
      </c>
      <c r="E80" s="2" t="n">
        <f aca="false">O31*($A80)</f>
        <v>0</v>
      </c>
      <c r="F80" s="14" t="n">
        <f aca="false">SUM(B80:E80)</f>
        <v>1293.62925</v>
      </c>
      <c r="G80" s="2"/>
      <c r="H80" s="12" t="n">
        <f aca="false">$I$53*((A80)^$K$53)</f>
        <v>18.0701689791269</v>
      </c>
      <c r="I80" s="2" t="n">
        <f aca="false">L31*$H80</f>
        <v>556.573789139075</v>
      </c>
      <c r="J80" s="2" t="n">
        <f aca="false">M31*$H80</f>
        <v>1054.56086363193</v>
      </c>
      <c r="K80" s="2" t="n">
        <f aca="false">N31*$H80</f>
        <v>29.2933573231092</v>
      </c>
      <c r="L80" s="2" t="n">
        <f aca="false">O31*$H80</f>
        <v>0</v>
      </c>
      <c r="M80" s="29" t="n">
        <f aca="false">SUM(I80:L80)</f>
        <v>1640.42801009412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4" t="n">
        <f aca="false">SUM(B81:E81)</f>
        <v>0</v>
      </c>
      <c r="G81" s="2"/>
      <c r="H81" s="12" t="n">
        <f aca="false">$I$53*((A81)^$K$53)</f>
        <v>20.2133808596117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4" t="n">
        <f aca="false">SUM(B82:E82)</f>
        <v>0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4" t="n">
        <f aca="false">SUM(B83:E83)</f>
        <v>0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4" t="n">
        <f aca="false">SUM(B84:E84)</f>
        <v>0</v>
      </c>
      <c r="G84" s="2"/>
      <c r="H84" s="12" t="n">
        <f aca="false">$I$53*((A84)^$K$53)</f>
        <v>27.6911572530163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4" t="n">
        <f aca="false">SUM(B85:E85)</f>
        <v>0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4" t="n">
        <f aca="false">SUM(B86:E86)</f>
        <v>0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4" t="n">
        <f aca="false">SUM(B87:E87)</f>
        <v>0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18959.7869292077</v>
      </c>
      <c r="C96" s="23" t="n">
        <f aca="false">SUM(C59:C90)</f>
        <v>13622.5062984709</v>
      </c>
      <c r="D96" s="23" t="n">
        <f aca="false">SUM(D59:D90)</f>
        <v>23.1005223214286</v>
      </c>
      <c r="E96" s="23" t="n">
        <f aca="false">SUM(E59:E90)</f>
        <v>0</v>
      </c>
      <c r="F96" s="23" t="n">
        <f aca="false">SUM(F59:F90)</f>
        <v>32605.39375</v>
      </c>
      <c r="G96" s="14"/>
      <c r="H96" s="22" t="s">
        <v>7</v>
      </c>
      <c r="I96" s="23" t="n">
        <f aca="false">SUM(I59:I95)</f>
        <v>18024.914464857</v>
      </c>
      <c r="J96" s="23" t="n">
        <f aca="false">SUM(J59:J95)</f>
        <v>14344.0565051111</v>
      </c>
      <c r="K96" s="23" t="n">
        <f aca="false">SUM(K59:K95)</f>
        <v>29.2933573231092</v>
      </c>
      <c r="L96" s="23" t="n">
        <f aca="false">SUM(L59:L95)</f>
        <v>0</v>
      </c>
      <c r="M96" s="23" t="n">
        <f aca="false">SUM(M59:M95)</f>
        <v>32398.2643272912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12.4008518258926</v>
      </c>
      <c r="C97" s="30" t="n">
        <f aca="false">IF(M47&gt;0,C96/M47,0)</f>
        <v>13.0785954341963</v>
      </c>
      <c r="D97" s="30" t="n">
        <f aca="false">IF(N47&gt;0,D96/N47,0)</f>
        <v>14.25</v>
      </c>
      <c r="E97" s="30" t="n">
        <f aca="false">IF(O47&gt;0,E96/O47,0)</f>
        <v>0</v>
      </c>
      <c r="F97" s="30" t="n">
        <f aca="false">IF(P47&gt;0,F96/P47,0)</f>
        <v>12.6764717145669</v>
      </c>
      <c r="G97" s="14"/>
      <c r="H97" s="9" t="s">
        <v>13</v>
      </c>
      <c r="I97" s="30" t="n">
        <f aca="false">IF(L47&gt;0,I96/L47,0)</f>
        <v>11.7893884719105</v>
      </c>
      <c r="J97" s="30" t="n">
        <f aca="false">IF(M47&gt;0,J96/M47,0)</f>
        <v>13.7713360379695</v>
      </c>
      <c r="K97" s="30" t="n">
        <f aca="false">IF(N47&gt;0,K96/N47,0)</f>
        <v>18.0701689791269</v>
      </c>
      <c r="L97" s="30" t="n">
        <f aca="false">IF(O47&gt;0,L96/O47,0)</f>
        <v>0</v>
      </c>
      <c r="M97" s="30" t="n">
        <f aca="false">IF(P47&gt;0,M96/P47,0)</f>
        <v>12.5959430054718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1528.91004548737</v>
      </c>
      <c r="C109" s="37" t="n">
        <f aca="false">$B$97</f>
        <v>12.4008518258926</v>
      </c>
      <c r="D109" s="37" t="n">
        <f aca="false">$I$97</f>
        <v>11.7893884719105</v>
      </c>
      <c r="E109" s="38" t="n">
        <f aca="false">B109*D109</f>
        <v>18024.914464857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1041.58786522691</v>
      </c>
      <c r="C110" s="37" t="n">
        <f aca="false">$C$97</f>
        <v>13.0785954341963</v>
      </c>
      <c r="D110" s="37" t="n">
        <f aca="false">$J$97</f>
        <v>13.7713360379695</v>
      </c>
      <c r="E110" s="38" t="n">
        <f aca="false">B110*D110</f>
        <v>14344.0565051111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1.62108928571429</v>
      </c>
      <c r="C111" s="37" t="n">
        <f aca="false">$D$97</f>
        <v>14.25</v>
      </c>
      <c r="D111" s="37" t="n">
        <f aca="false">$K$97</f>
        <v>18.0701689791269</v>
      </c>
      <c r="E111" s="38" t="n">
        <f aca="false">B111*D111</f>
        <v>29.2933573231092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2572.119</v>
      </c>
      <c r="C113" s="37" t="n">
        <f aca="false">$F$97</f>
        <v>12.6764717145669</v>
      </c>
      <c r="D113" s="37" t="n">
        <f aca="false">$M$97</f>
        <v>12.5959430054718</v>
      </c>
      <c r="E113" s="38" t="n">
        <f aca="false">SUM(E109:E112)</f>
        <v>32398.2643272912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32448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1.00153513386416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I26" activeCellId="0" sqref="I26"/>
    </sheetView>
  </sheetViews>
  <sheetFormatPr defaultRowHeight="12.75"/>
  <cols>
    <col collapsed="false" hidden="false" max="2" min="2" style="0" width="10.2602040816327"/>
    <col collapsed="false" hidden="false" max="9" min="9" style="0" width="10.2602040816327"/>
  </cols>
  <sheetData>
    <row r="1" customFormat="false" ht="19.7" hidden="false" customHeight="false" outlineLevel="0" collapsed="false">
      <c r="A1" s="1" t="s">
        <v>25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869317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20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/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/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0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25685</v>
      </c>
      <c r="J27" s="5"/>
      <c r="K27" s="12" t="n">
        <v>12.25</v>
      </c>
      <c r="L27" s="2" t="n">
        <f aca="false">IF($F27&gt;0,($I27/1000)*(B27/$F27),0)</f>
        <v>18.2498684210526</v>
      </c>
      <c r="M27" s="2" t="n">
        <f aca="false">IF($F27&gt;0,($I27/1000)*(C27/$F27),0)</f>
        <v>7.43513157894737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25.685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241983</v>
      </c>
      <c r="J28" s="5"/>
      <c r="K28" s="12" t="n">
        <v>12.75</v>
      </c>
      <c r="L28" s="2" t="n">
        <f aca="false">IF($F28&gt;0,($I28/1000)*(B28/$F28),0)</f>
        <v>120.9915</v>
      </c>
      <c r="M28" s="2" t="n">
        <f aca="false">IF($F28&gt;0,($I28/1000)*(C28/$F28),0)</f>
        <v>120.9915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241.983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3637636</v>
      </c>
      <c r="J29" s="5"/>
      <c r="K29" s="12" t="n">
        <v>13.25</v>
      </c>
      <c r="L29" s="2" t="n">
        <f aca="false">IF($F29&gt;0,($I29/1000)*(B29/$F29),0)</f>
        <v>1769.66075675676</v>
      </c>
      <c r="M29" s="2" t="n">
        <f aca="false">IF($F29&gt;0,($I29/1000)*(C29/$F29),0)</f>
        <v>1867.97524324324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3637.636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8366434</v>
      </c>
      <c r="J30" s="5"/>
      <c r="K30" s="12" t="n">
        <v>13.75</v>
      </c>
      <c r="L30" s="2" t="n">
        <f aca="false">IF($F30&gt;0,($I30/1000)*(B30/$F30),0)</f>
        <v>3549.39624242424</v>
      </c>
      <c r="M30" s="2" t="n">
        <f aca="false">IF($F30&gt;0,($I30/1000)*(C30/$F30),0)</f>
        <v>4817.03775757576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8366.434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14655082</v>
      </c>
      <c r="J31" s="5"/>
      <c r="K31" s="12" t="n">
        <v>14.25</v>
      </c>
      <c r="L31" s="2" t="n">
        <f aca="false">IF($F31&gt;0,($I31/1000)*(B31/$F31),0)</f>
        <v>4972.25996428571</v>
      </c>
      <c r="M31" s="2" t="n">
        <f aca="false">IF($F31&gt;0,($I31/1000)*(C31/$F31),0)</f>
        <v>9421.12414285714</v>
      </c>
      <c r="N31" s="2" t="n">
        <f aca="false">IF($F31&gt;0,($I31/1000)*(D31/$F31),0)</f>
        <v>261.697892857143</v>
      </c>
      <c r="O31" s="2" t="n">
        <f aca="false">IF($F31&gt;0,($I31/1000)*(E31/$F31),0)</f>
        <v>0</v>
      </c>
      <c r="P31" s="14" t="n">
        <f aca="false">SUM(L31:O31)</f>
        <v>14655.082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11531673</v>
      </c>
      <c r="J32" s="5"/>
      <c r="K32" s="12" t="n">
        <v>14.75</v>
      </c>
      <c r="L32" s="2" t="n">
        <f aca="false">IF($F32&gt;0,($I32/1000)*(B32/$F32),0)</f>
        <v>2471.07278571429</v>
      </c>
      <c r="M32" s="2" t="n">
        <f aca="false">IF($F32&gt;0,($I32/1000)*(C32/$F32),0)</f>
        <v>8648.75475</v>
      </c>
      <c r="N32" s="2" t="n">
        <f aca="false">IF($F32&gt;0,($I32/1000)*(D32/$F32),0)</f>
        <v>411.845464285714</v>
      </c>
      <c r="O32" s="2" t="n">
        <f aca="false">IF($F32&gt;0,($I32/1000)*(E32/$F32),0)</f>
        <v>0</v>
      </c>
      <c r="P32" s="14" t="n">
        <f aca="false">SUM(L32:O32)</f>
        <v>11531.673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4864895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3952.7271875</v>
      </c>
      <c r="N33" s="2" t="n">
        <f aca="false">IF($F33&gt;0,($I33/1000)*(D33/$F33),0)</f>
        <v>912.1678125</v>
      </c>
      <c r="O33" s="2" t="n">
        <f aca="false">IF($F33&gt;0,($I33/1000)*(E33/$F33),0)</f>
        <v>0</v>
      </c>
      <c r="P33" s="14" t="n">
        <f aca="false">SUM(L33:O33)</f>
        <v>4864.895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1500961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1167.41411111111</v>
      </c>
      <c r="N34" s="2" t="n">
        <f aca="false">IF($F34&gt;0,($I34/1000)*(D34/$F34),0)</f>
        <v>333.546888888889</v>
      </c>
      <c r="O34" s="2" t="n">
        <f aca="false">IF($F34&gt;0,($I34/1000)*(E34/$F34),0)</f>
        <v>0</v>
      </c>
      <c r="P34" s="14" t="n">
        <f aca="false">SUM(L34:O34)</f>
        <v>1500.961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999291</v>
      </c>
      <c r="J35" s="5"/>
      <c r="K35" s="12" t="n">
        <v>16.25</v>
      </c>
      <c r="L35" s="2" t="n">
        <f aca="false">IF($F35&gt;0,($I35/1000)*(B35/$F35),0)</f>
        <v>41.637125</v>
      </c>
      <c r="M35" s="2" t="n">
        <f aca="false">IF($F35&gt;0,($I35/1000)*(C35/$F35),0)</f>
        <v>582.91975</v>
      </c>
      <c r="N35" s="2" t="n">
        <f aca="false">IF($F35&gt;0,($I35/1000)*(D35/$F35),0)</f>
        <v>374.734125</v>
      </c>
      <c r="O35" s="2" t="n">
        <f aca="false">IF($F35&gt;0,($I35/1000)*(E35/$F35),0)</f>
        <v>0</v>
      </c>
      <c r="P35" s="14" t="n">
        <f aca="false">SUM(L35:O35)</f>
        <v>999.291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89225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50.1890625</v>
      </c>
      <c r="N36" s="2" t="n">
        <f aca="false">IF($F36&gt;0,($I36/1000)*(D36/$F36),0)</f>
        <v>39.0359375</v>
      </c>
      <c r="O36" s="2" t="n">
        <f aca="false">IF($F36&gt;0,($I36/1000)*(E36/$F36),0)</f>
        <v>0</v>
      </c>
      <c r="P36" s="14" t="n">
        <f aca="false">SUM(L36:O36)</f>
        <v>89.225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50986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8.49766666666667</v>
      </c>
      <c r="N37" s="2" t="n">
        <f aca="false">IF($F37&gt;0,($I37/1000)*(D37/$F37),0)</f>
        <v>42.4883333333333</v>
      </c>
      <c r="O37" s="2" t="n">
        <f aca="false">IF($F37&gt;0,($I37/1000)*(E37/$F37),0)</f>
        <v>0</v>
      </c>
      <c r="P37" s="14" t="n">
        <f aca="false">SUM(L37:O37)</f>
        <v>50.986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25493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11.3302222222222</v>
      </c>
      <c r="N38" s="2" t="n">
        <f aca="false">IF($F38&gt;0,($I38/1000)*(D38/$F38),0)</f>
        <v>14.1627777777778</v>
      </c>
      <c r="O38" s="2" t="n">
        <f aca="false">IF($F38&gt;0,($I38/1000)*(E38/$F38),0)</f>
        <v>0</v>
      </c>
      <c r="P38" s="14" t="n">
        <f aca="false">SUM(L38:O38)</f>
        <v>25.493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45989344</v>
      </c>
      <c r="J47" s="2"/>
      <c r="K47" s="22" t="s">
        <v>7</v>
      </c>
      <c r="L47" s="23" t="n">
        <f aca="false">SUM(L10:L46)</f>
        <v>12943.2682426021</v>
      </c>
      <c r="M47" s="23" t="n">
        <f aca="false">SUM(M10:M46)</f>
        <v>30656.3965252551</v>
      </c>
      <c r="N47" s="23" t="n">
        <f aca="false">SUM(N10:N46)</f>
        <v>2389.67923214286</v>
      </c>
      <c r="O47" s="23" t="n">
        <f aca="false">SUM(O10:O46)</f>
        <v>0</v>
      </c>
      <c r="P47" s="23" t="n">
        <f aca="false">SUM(P10:P46)</f>
        <v>45989.344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0</v>
      </c>
      <c r="G73" s="2"/>
      <c r="H73" s="12" t="n">
        <f aca="false">$I$53*((A73)^$K$53)</f>
        <v>7.22991740449528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223.560888157895</v>
      </c>
      <c r="C76" s="2" t="n">
        <f aca="false">M27*($A76)</f>
        <v>91.0803618421053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314.64125</v>
      </c>
      <c r="G76" s="2"/>
      <c r="H76" s="12" t="n">
        <f aca="false">$I$53*((A76)^$K$53)</f>
        <v>11.0535520034774</v>
      </c>
      <c r="I76" s="2" t="n">
        <f aca="false">L27*$H76</f>
        <v>201.725869648725</v>
      </c>
      <c r="J76" s="2" t="n">
        <f aca="false">M27*$H76</f>
        <v>82.1846135605916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283.910483209316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1542.641625</v>
      </c>
      <c r="C77" s="2" t="n">
        <f aca="false">M28*($A77)</f>
        <v>1542.641625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3085.28325</v>
      </c>
      <c r="G77" s="2"/>
      <c r="H77" s="12" t="n">
        <f aca="false">$I$53*((A77)^$K$53)</f>
        <v>12.5883502386969</v>
      </c>
      <c r="I77" s="2" t="n">
        <f aca="false">L28*$H77</f>
        <v>1523.08337790529</v>
      </c>
      <c r="J77" s="2" t="n">
        <f aca="false">M28*$H77</f>
        <v>1523.08337790529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3046.16675581059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23448.005027027</v>
      </c>
      <c r="C78" s="2" t="n">
        <f aca="false">M29*($A78)</f>
        <v>24750.671972973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48198.677</v>
      </c>
      <c r="G78" s="2"/>
      <c r="H78" s="12" t="n">
        <f aca="false">$I$53*((A78)^$K$53)</f>
        <v>14.264725664579</v>
      </c>
      <c r="I78" s="2" t="n">
        <f aca="false">L29*$H78</f>
        <v>25243.7252145065</v>
      </c>
      <c r="J78" s="2" t="n">
        <f aca="false">M29*$H78</f>
        <v>26646.1543930901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51889.8796075966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48804.1983333333</v>
      </c>
      <c r="C79" s="2" t="n">
        <f aca="false">M30*($A79)</f>
        <v>66234.2691666667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115038.4675</v>
      </c>
      <c r="G79" s="2"/>
      <c r="H79" s="12" t="n">
        <f aca="false">$I$53*((A79)^$K$53)</f>
        <v>16.0896519678276</v>
      </c>
      <c r="I79" s="2" t="n">
        <f aca="false">L30*$H79</f>
        <v>57108.5502365213</v>
      </c>
      <c r="J79" s="2" t="n">
        <f aca="false">M30*$H79</f>
        <v>77504.4610352789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134613.0112718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70854.7044910714</v>
      </c>
      <c r="C80" s="2" t="n">
        <f aca="false">M31*($A80)</f>
        <v>134251.019035714</v>
      </c>
      <c r="D80" s="2" t="n">
        <f aca="false">N31*($A80)</f>
        <v>3729.19497321429</v>
      </c>
      <c r="E80" s="2" t="n">
        <f aca="false">O31*($A80)</f>
        <v>0</v>
      </c>
      <c r="F80" s="14" t="n">
        <f aca="false">SUM(B80:E80)</f>
        <v>208834.9185</v>
      </c>
      <c r="G80" s="2"/>
      <c r="H80" s="12" t="n">
        <f aca="false">$I$53*((A80)^$K$53)</f>
        <v>18.0701689791269</v>
      </c>
      <c r="I80" s="2" t="n">
        <f aca="false">L31*$H80</f>
        <v>89849.5777627901</v>
      </c>
      <c r="J80" s="2" t="n">
        <f aca="false">M31*$H80</f>
        <v>170241.30523476</v>
      </c>
      <c r="K80" s="2" t="n">
        <f aca="false">N31*$H80</f>
        <v>4728.92514541001</v>
      </c>
      <c r="L80" s="2" t="n">
        <f aca="false">O31*$H80</f>
        <v>0</v>
      </c>
      <c r="M80" s="29" t="n">
        <f aca="false">SUM(I80:L80)</f>
        <v>264819.80814296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36448.3235892857</v>
      </c>
      <c r="C81" s="2" t="n">
        <f aca="false">M32*($A81)</f>
        <v>127569.1325625</v>
      </c>
      <c r="D81" s="2" t="n">
        <f aca="false">N32*($A81)</f>
        <v>6074.72059821429</v>
      </c>
      <c r="E81" s="2" t="n">
        <f aca="false">O32*($A81)</f>
        <v>0</v>
      </c>
      <c r="F81" s="14" t="n">
        <f aca="false">SUM(B81:E81)</f>
        <v>170092.17675</v>
      </c>
      <c r="G81" s="2"/>
      <c r="H81" s="12" t="n">
        <f aca="false">$I$53*((A81)^$K$53)</f>
        <v>20.2133808596117</v>
      </c>
      <c r="I81" s="2" t="n">
        <f aca="false">L32*$H81</f>
        <v>49948.7353494645</v>
      </c>
      <c r="J81" s="2" t="n">
        <f aca="false">M32*$H81</f>
        <v>174820.573723126</v>
      </c>
      <c r="K81" s="2" t="n">
        <f aca="false">N32*$H81</f>
        <v>8324.78922491076</v>
      </c>
      <c r="L81" s="2" t="n">
        <f aca="false">O32*$H81</f>
        <v>0</v>
      </c>
      <c r="M81" s="29" t="n">
        <f aca="false">SUM(I81:L81)</f>
        <v>233094.098297501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60279.089609375</v>
      </c>
      <c r="D82" s="2" t="n">
        <f aca="false">N33*($A82)</f>
        <v>13910.559140625</v>
      </c>
      <c r="E82" s="2" t="n">
        <f aca="false">O33*($A82)</f>
        <v>0</v>
      </c>
      <c r="F82" s="14" t="n">
        <f aca="false">SUM(B82:E82)</f>
        <v>74189.64875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89040.9287421811</v>
      </c>
      <c r="K82" s="2" t="n">
        <f aca="false">N33*$H82</f>
        <v>20547.906632811</v>
      </c>
      <c r="L82" s="2" t="n">
        <f aca="false">O33*$H82</f>
        <v>0</v>
      </c>
      <c r="M82" s="29" t="n">
        <f aca="false">SUM(I82:L82)</f>
        <v>109588.835374992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18386.77225</v>
      </c>
      <c r="D83" s="2" t="n">
        <f aca="false">N34*($A83)</f>
        <v>5253.3635</v>
      </c>
      <c r="E83" s="2" t="n">
        <f aca="false">O34*($A83)</f>
        <v>0</v>
      </c>
      <c r="F83" s="14" t="n">
        <f aca="false">SUM(B83:E83)</f>
        <v>23640.13575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29204.75218504</v>
      </c>
      <c r="K83" s="2" t="n">
        <f aca="false">N34*$H83</f>
        <v>8344.21491001141</v>
      </c>
      <c r="L83" s="2" t="n">
        <f aca="false">O34*$H83</f>
        <v>0</v>
      </c>
      <c r="M83" s="29" t="n">
        <f aca="false">SUM(I83:L83)</f>
        <v>37548.9670950514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676.60328125</v>
      </c>
      <c r="C84" s="2" t="n">
        <f aca="false">M35*($A84)</f>
        <v>9472.4459375</v>
      </c>
      <c r="D84" s="2" t="n">
        <f aca="false">N35*($A84)</f>
        <v>6089.42953125</v>
      </c>
      <c r="E84" s="2" t="n">
        <f aca="false">O35*($A84)</f>
        <v>0</v>
      </c>
      <c r="F84" s="14" t="n">
        <f aca="false">SUM(B84:E84)</f>
        <v>16238.47875</v>
      </c>
      <c r="G84" s="2"/>
      <c r="H84" s="12" t="n">
        <f aca="false">$I$53*((A84)^$K$53)</f>
        <v>27.6911572530163</v>
      </c>
      <c r="I84" s="2" t="n">
        <f aca="false">L35*$H84</f>
        <v>1152.9801759385</v>
      </c>
      <c r="J84" s="2" t="n">
        <f aca="false">M35*$H84</f>
        <v>16141.722463139</v>
      </c>
      <c r="K84" s="2" t="n">
        <f aca="false">N35*$H84</f>
        <v>10376.8215834465</v>
      </c>
      <c r="L84" s="2" t="n">
        <f aca="false">O35*$H84</f>
        <v>0</v>
      </c>
      <c r="M84" s="29" t="n">
        <f aca="false">SUM(I84:L84)</f>
        <v>27671.5242225239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840.666796875</v>
      </c>
      <c r="D85" s="2" t="n">
        <f aca="false">N36*($A85)</f>
        <v>653.851953125</v>
      </c>
      <c r="E85" s="2" t="n">
        <f aca="false">O36*($A85)</f>
        <v>0</v>
      </c>
      <c r="F85" s="14" t="n">
        <f aca="false">SUM(B85:E85)</f>
        <v>1494.51875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1533.64822931245</v>
      </c>
      <c r="K85" s="2" t="n">
        <f aca="false">N36*$H85</f>
        <v>1192.83751168746</v>
      </c>
      <c r="L85" s="2" t="n">
        <f aca="false">O36*$H85</f>
        <v>0</v>
      </c>
      <c r="M85" s="29" t="n">
        <f aca="false">SUM(I85:L85)</f>
        <v>2726.48574099991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146.58475</v>
      </c>
      <c r="D86" s="2" t="n">
        <f aca="false">N37*($A86)</f>
        <v>732.92375</v>
      </c>
      <c r="E86" s="2" t="n">
        <f aca="false">O37*($A86)</f>
        <v>0</v>
      </c>
      <c r="F86" s="14" t="n">
        <f aca="false">SUM(B86:E86)</f>
        <v>879.5085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285.715396761594</v>
      </c>
      <c r="K86" s="2" t="n">
        <f aca="false">N37*$H86</f>
        <v>1428.57698380797</v>
      </c>
      <c r="L86" s="2" t="n">
        <f aca="false">O37*$H86</f>
        <v>0</v>
      </c>
      <c r="M86" s="29" t="n">
        <f aca="false">SUM(I86:L86)</f>
        <v>1714.29238056956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201.111444444444</v>
      </c>
      <c r="D87" s="2" t="n">
        <f aca="false">N38*($A87)</f>
        <v>251.389305555556</v>
      </c>
      <c r="E87" s="2" t="n">
        <f aca="false">O38*($A87)</f>
        <v>0</v>
      </c>
      <c r="F87" s="14" t="n">
        <f aca="false">SUM(B87:E87)</f>
        <v>452.50075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418.025994168246</v>
      </c>
      <c r="K87" s="2" t="n">
        <f aca="false">N38*$H87</f>
        <v>522.532492710308</v>
      </c>
      <c r="L87" s="2" t="n">
        <f aca="false">O38*$H87</f>
        <v>0</v>
      </c>
      <c r="M87" s="29" t="n">
        <f aca="false">SUM(I87:L87)</f>
        <v>940.558486878554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181998.037235125</v>
      </c>
      <c r="C96" s="23" t="n">
        <f aca="false">SUM(C59:C90)</f>
        <v>443765.485512891</v>
      </c>
      <c r="D96" s="23" t="n">
        <f aca="false">SUM(D59:D90)</f>
        <v>36695.4327519841</v>
      </c>
      <c r="E96" s="23" t="n">
        <f aca="false">SUM(E59:E90)</f>
        <v>0</v>
      </c>
      <c r="F96" s="23" t="n">
        <f aca="false">SUM(F59:F90)</f>
        <v>662458.9555</v>
      </c>
      <c r="G96" s="14"/>
      <c r="H96" s="22" t="s">
        <v>7</v>
      </c>
      <c r="I96" s="23" t="n">
        <f aca="false">SUM(I59:I95)</f>
        <v>225028.377986775</v>
      </c>
      <c r="J96" s="23" t="n">
        <f aca="false">SUM(J59:J95)</f>
        <v>587442.555388323</v>
      </c>
      <c r="K96" s="23" t="n">
        <f aca="false">SUM(K59:K95)</f>
        <v>55466.6044847954</v>
      </c>
      <c r="L96" s="23" t="n">
        <f aca="false">SUM(L59:L95)</f>
        <v>0</v>
      </c>
      <c r="M96" s="23" t="n">
        <f aca="false">SUM(M59:M95)</f>
        <v>867937.537859894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14.0612118843438</v>
      </c>
      <c r="C97" s="30" t="n">
        <f aca="false">IF(M47&gt;0,C96/M47,0)</f>
        <v>14.4754614309386</v>
      </c>
      <c r="D97" s="30" t="n">
        <f aca="false">IF(N47&gt;0,D96/N47,0)</f>
        <v>15.355798493122</v>
      </c>
      <c r="E97" s="30" t="n">
        <f aca="false">IF(O47&gt;0,E96/O47,0)</f>
        <v>0</v>
      </c>
      <c r="F97" s="30" t="n">
        <f aca="false">IF(P47&gt;0,F96/P47,0)</f>
        <v>14.4046185024948</v>
      </c>
      <c r="G97" s="14"/>
      <c r="H97" s="9" t="s">
        <v>13</v>
      </c>
      <c r="I97" s="30" t="n">
        <f aca="false">IF(L47&gt;0,I96/L47,0)</f>
        <v>17.3857463021671</v>
      </c>
      <c r="J97" s="30" t="n">
        <f aca="false">IF(M47&gt;0,J96/M47,0)</f>
        <v>19.1621528285094</v>
      </c>
      <c r="K97" s="30" t="n">
        <f aca="false">IF(N47&gt;0,K96/N47,0)</f>
        <v>23.2108994959369</v>
      </c>
      <c r="L97" s="30" t="n">
        <f aca="false">IF(O47&gt;0,L96/O47,0)</f>
        <v>0</v>
      </c>
      <c r="M97" s="30" t="n">
        <f aca="false">IF(P47&gt;0,M96/P47,0)</f>
        <v>18.8725792187837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12943.2682426021</v>
      </c>
      <c r="C109" s="37" t="n">
        <f aca="false">$B$97</f>
        <v>14.0612118843438</v>
      </c>
      <c r="D109" s="37" t="n">
        <f aca="false">$I$97</f>
        <v>17.3857463021671</v>
      </c>
      <c r="E109" s="38" t="n">
        <f aca="false">B109*D109</f>
        <v>225028.377986775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30656.3965252551</v>
      </c>
      <c r="C110" s="37" t="n">
        <f aca="false">$C$97</f>
        <v>14.4754614309386</v>
      </c>
      <c r="D110" s="37" t="n">
        <f aca="false">$J$97</f>
        <v>19.1621528285094</v>
      </c>
      <c r="E110" s="38" t="n">
        <f aca="false">B110*D110</f>
        <v>587442.555388323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2389.67923214286</v>
      </c>
      <c r="C111" s="37" t="n">
        <f aca="false">$D$97</f>
        <v>15.355798493122</v>
      </c>
      <c r="D111" s="37" t="n">
        <f aca="false">$K$97</f>
        <v>23.2108994959369</v>
      </c>
      <c r="E111" s="38" t="n">
        <f aca="false">B111*D111</f>
        <v>55466.6044847954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45989.344</v>
      </c>
      <c r="C113" s="37" t="n">
        <f aca="false">$F$97</f>
        <v>14.4046185024948</v>
      </c>
      <c r="D113" s="37" t="n">
        <f aca="false">$M$97</f>
        <v>18.8725792187837</v>
      </c>
      <c r="E113" s="38" t="n">
        <f aca="false">SUM(E109:E112)</f>
        <v>867937.537859894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869317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1.00158935646856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I17" activeCellId="0" sqref="I17"/>
    </sheetView>
  </sheetViews>
  <sheetFormatPr defaultRowHeight="12.75"/>
  <cols>
    <col collapsed="false" hidden="false" max="2" min="2" style="0" width="10.2602040816327"/>
    <col collapsed="false" hidden="false" max="9" min="9" style="0" width="10.2602040816327"/>
  </cols>
  <sheetData>
    <row r="1" customFormat="false" ht="19.7" hidden="false" customHeight="false" outlineLevel="0" collapsed="false">
      <c r="A1" s="1" t="s">
        <v>26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9548242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20" t="n">
        <v>1750645</v>
      </c>
      <c r="J18" s="5"/>
      <c r="K18" s="12" t="n">
        <v>7.75</v>
      </c>
      <c r="L18" s="2" t="n">
        <f aca="false">IF($F18&gt;0,($I18/1000)*(B18/$F18),0)</f>
        <v>1750.645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1750.645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 t="n">
        <v>2848854</v>
      </c>
      <c r="J19" s="5"/>
      <c r="K19" s="12" t="n">
        <v>8.25</v>
      </c>
      <c r="L19" s="2" t="n">
        <f aca="false">IF($F19&gt;0,($I19/1000)*(B19/$F19),0)</f>
        <v>2848.854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2848.854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 t="n">
        <v>13466076</v>
      </c>
      <c r="J20" s="5"/>
      <c r="K20" s="12" t="n">
        <v>8.75</v>
      </c>
      <c r="L20" s="2" t="n">
        <f aca="false">IF($F20&gt;0,($I20/1000)*(B20/$F20),0)</f>
        <v>13466.076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13466.076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 t="n">
        <v>76785171</v>
      </c>
      <c r="J21" s="5"/>
      <c r="K21" s="12" t="n">
        <v>9.25</v>
      </c>
      <c r="L21" s="2" t="n">
        <f aca="false">IF($F21&gt;0,($I21/1000)*(B21/$F21),0)</f>
        <v>76785.171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76785.171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279735115</v>
      </c>
      <c r="J22" s="5"/>
      <c r="K22" s="12" t="n">
        <v>9.75</v>
      </c>
      <c r="L22" s="2" t="n">
        <f aca="false">IF($F22&gt;0,($I22/1000)*(B22/$F22),0)</f>
        <v>279735.115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279735.115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296143954</v>
      </c>
      <c r="J23" s="5"/>
      <c r="K23" s="12" t="n">
        <v>10.25</v>
      </c>
      <c r="L23" s="2" t="n">
        <f aca="false">IF($F23&gt;0,($I23/1000)*(B23/$F23),0)</f>
        <v>296143.954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296143.954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230410511</v>
      </c>
      <c r="J24" s="5"/>
      <c r="K24" s="12" t="n">
        <v>10.75</v>
      </c>
      <c r="L24" s="2" t="n">
        <f aca="false">IF($F24&gt;0,($I24/1000)*(B24/$F24),0)</f>
        <v>225610.292020833</v>
      </c>
      <c r="M24" s="2" t="n">
        <f aca="false">IF($F24&gt;0,($I24/1000)*(C24/$F24),0)</f>
        <v>4800.21897916667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230410.511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153764282</v>
      </c>
      <c r="J25" s="5"/>
      <c r="K25" s="12" t="n">
        <v>11.25</v>
      </c>
      <c r="L25" s="2" t="n">
        <f aca="false">IF($F25&gt;0,($I25/1000)*(B25/$F25),0)</f>
        <v>140677.96012766</v>
      </c>
      <c r="M25" s="2" t="n">
        <f aca="false">IF($F25&gt;0,($I25/1000)*(C25/$F25),0)</f>
        <v>13086.3218723404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153764.282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115494696</v>
      </c>
      <c r="J26" s="5"/>
      <c r="K26" s="12" t="n">
        <v>11.75</v>
      </c>
      <c r="L26" s="2" t="n">
        <f aca="false">IF($F26&gt;0,($I26/1000)*(B26/$F26),0)</f>
        <v>99887.3046486487</v>
      </c>
      <c r="M26" s="2" t="n">
        <f aca="false">IF($F26&gt;0,($I26/1000)*(C26/$F26),0)</f>
        <v>15607.3913513514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115494.696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79573472</v>
      </c>
      <c r="J27" s="5"/>
      <c r="K27" s="12" t="n">
        <v>12.25</v>
      </c>
      <c r="L27" s="2" t="n">
        <f aca="false">IF($F27&gt;0,($I27/1000)*(B27/$F27),0)</f>
        <v>56539.0458947368</v>
      </c>
      <c r="M27" s="2" t="n">
        <f aca="false">IF($F27&gt;0,($I27/1000)*(C27/$F27),0)</f>
        <v>23034.4261052632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79573.472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33933387</v>
      </c>
      <c r="J28" s="5"/>
      <c r="K28" s="12" t="n">
        <v>12.75</v>
      </c>
      <c r="L28" s="2" t="n">
        <f aca="false">IF($F28&gt;0,($I28/1000)*(B28/$F28),0)</f>
        <v>16966.6935</v>
      </c>
      <c r="M28" s="2" t="n">
        <f aca="false">IF($F28&gt;0,($I28/1000)*(C28/$F28),0)</f>
        <v>16966.6935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33933.387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21629070</v>
      </c>
      <c r="J29" s="5"/>
      <c r="K29" s="12" t="n">
        <v>13.25</v>
      </c>
      <c r="L29" s="2" t="n">
        <f aca="false">IF($F29&gt;0,($I29/1000)*(B29/$F29),0)</f>
        <v>10522.2502702703</v>
      </c>
      <c r="M29" s="2" t="n">
        <f aca="false">IF($F29&gt;0,($I29/1000)*(C29/$F29),0)</f>
        <v>11106.8197297297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21629.07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1750645</v>
      </c>
      <c r="J30" s="5"/>
      <c r="K30" s="12" t="n">
        <v>13.75</v>
      </c>
      <c r="L30" s="2" t="n">
        <f aca="false">IF($F30&gt;0,($I30/1000)*(B30/$F30),0)</f>
        <v>742.697878787879</v>
      </c>
      <c r="M30" s="2" t="n">
        <f aca="false">IF($F30&gt;0,($I30/1000)*(C30/$F30),0)</f>
        <v>1007.94712121212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1750.645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2848854</v>
      </c>
      <c r="J31" s="5"/>
      <c r="K31" s="12" t="n">
        <v>14.25</v>
      </c>
      <c r="L31" s="2" t="n">
        <f aca="false">IF($F31&gt;0,($I31/1000)*(B31/$F31),0)</f>
        <v>966.575464285714</v>
      </c>
      <c r="M31" s="2" t="n">
        <f aca="false">IF($F31&gt;0,($I31/1000)*(C31/$F31),0)</f>
        <v>1831.40614285714</v>
      </c>
      <c r="N31" s="2" t="n">
        <f aca="false">IF($F31&gt;0,($I31/1000)*(D31/$F31),0)</f>
        <v>50.8723928571428</v>
      </c>
      <c r="O31" s="2" t="n">
        <f aca="false">IF($F31&gt;0,($I31/1000)*(E31/$F31),0)</f>
        <v>0</v>
      </c>
      <c r="P31" s="14" t="n">
        <f aca="false">SUM(L31:O31)</f>
        <v>2848.854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1750645</v>
      </c>
      <c r="J32" s="5"/>
      <c r="K32" s="12" t="n">
        <v>14.75</v>
      </c>
      <c r="L32" s="2" t="n">
        <f aca="false">IF($F32&gt;0,($I32/1000)*(B32/$F32),0)</f>
        <v>375.138214285714</v>
      </c>
      <c r="M32" s="2" t="n">
        <f aca="false">IF($F32&gt;0,($I32/1000)*(C32/$F32),0)</f>
        <v>1312.98375</v>
      </c>
      <c r="N32" s="2" t="n">
        <f aca="false">IF($F32&gt;0,($I32/1000)*(D32/$F32),0)</f>
        <v>62.5230357142857</v>
      </c>
      <c r="O32" s="2" t="n">
        <f aca="false">IF($F32&gt;0,($I32/1000)*(E32/$F32),0)</f>
        <v>0</v>
      </c>
      <c r="P32" s="14" t="n">
        <f aca="false">SUM(L32:O32)</f>
        <v>1750.645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1098209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892.2948125</v>
      </c>
      <c r="N33" s="2" t="n">
        <f aca="false">IF($F33&gt;0,($I33/1000)*(D33/$F33),0)</f>
        <v>205.9141875</v>
      </c>
      <c r="O33" s="2" t="n">
        <f aca="false">IF($F33&gt;0,($I33/1000)*(E33/$F33),0)</f>
        <v>0</v>
      </c>
      <c r="P33" s="14" t="n">
        <f aca="false">SUM(L33:O33)</f>
        <v>1098.209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/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4" t="n">
        <f aca="false">SUM(L34:O34)</f>
        <v>0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/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4" t="n">
        <f aca="false">SUM(L35:O35)</f>
        <v>0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4" t="n">
        <f aca="false">SUM(L36:O36)</f>
        <v>0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4" t="n">
        <f aca="false">SUM(L37:O37)</f>
        <v>0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4" t="n">
        <f aca="false">SUM(L38:O38)</f>
        <v>0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1312983586</v>
      </c>
      <c r="J47" s="2"/>
      <c r="K47" s="22" t="s">
        <v>7</v>
      </c>
      <c r="L47" s="23" t="n">
        <f aca="false">SUM(L10:L46)</f>
        <v>1223017.77301951</v>
      </c>
      <c r="M47" s="23" t="n">
        <f aca="false">SUM(M10:M46)</f>
        <v>89646.5033644206</v>
      </c>
      <c r="N47" s="23" t="n">
        <f aca="false">SUM(N10:N46)</f>
        <v>319.309616071429</v>
      </c>
      <c r="O47" s="23" t="n">
        <f aca="false">SUM(O10:O46)</f>
        <v>0</v>
      </c>
      <c r="P47" s="23" t="n">
        <f aca="false">SUM(P10:P46)</f>
        <v>1312983.586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13567.49875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13567.49875</v>
      </c>
      <c r="G67" s="2"/>
      <c r="H67" s="12" t="n">
        <f aca="false">$I$53*((A67)^$K$53)</f>
        <v>2.49618622699977</v>
      </c>
      <c r="I67" s="2" t="n">
        <f aca="false">L18*$H67</f>
        <v>4369.93593736601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4369.93593736601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23503.0455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23503.0455</v>
      </c>
      <c r="G68" s="2"/>
      <c r="H68" s="12" t="n">
        <f aca="false">$I$53*((A68)^$K$53)</f>
        <v>3.05860626669848</v>
      </c>
      <c r="I68" s="2" t="n">
        <f aca="false">L19*$H68</f>
        <v>8713.52269730903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8713.52269730903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117828.165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117828.165</v>
      </c>
      <c r="G69" s="2"/>
      <c r="H69" s="12" t="n">
        <f aca="false">$I$53*((A69)^$K$53)</f>
        <v>3.70319089396115</v>
      </c>
      <c r="I69" s="2" t="n">
        <f aca="false">L20*$H69</f>
        <v>49867.4500205888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49867.4500205888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710262.83175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710262.83175</v>
      </c>
      <c r="G70" s="2"/>
      <c r="H70" s="12" t="n">
        <f aca="false">$I$53*((A70)^$K$53)</f>
        <v>4.43621056233884</v>
      </c>
      <c r="I70" s="2" t="n">
        <f aca="false">L21*$H70</f>
        <v>340635.186621194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340635.186621194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2727417.37125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2727417.37125</v>
      </c>
      <c r="G71" s="2"/>
      <c r="H71" s="12" t="n">
        <f aca="false">$I$53*((A71)^$K$53)</f>
        <v>5.26402605075392</v>
      </c>
      <c r="I71" s="2" t="n">
        <f aca="false">L22*$H71</f>
        <v>1472532.93267064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1472532.93267064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3035475.5285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3035475.5285</v>
      </c>
      <c r="G72" s="2"/>
      <c r="H72" s="12" t="n">
        <f aca="false">$I$53*((A72)^$K$53)</f>
        <v>6.19308477012622</v>
      </c>
      <c r="I72" s="2" t="n">
        <f aca="false">L23*$H72</f>
        <v>1834044.61128236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1834044.61128236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2425310.63922396</v>
      </c>
      <c r="C73" s="2" t="n">
        <f aca="false">M24*($A73)</f>
        <v>51602.3540260417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2476912.99325</v>
      </c>
      <c r="G73" s="2"/>
      <c r="H73" s="12" t="n">
        <f aca="false">$I$53*((A73)^$K$53)</f>
        <v>7.22991740449528</v>
      </c>
      <c r="I73" s="2" t="n">
        <f aca="false">L24*$H73</f>
        <v>1631143.77691469</v>
      </c>
      <c r="J73" s="2" t="n">
        <f aca="false">M24*$H73</f>
        <v>34705.1867428656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1665848.96365755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1582627.05143617</v>
      </c>
      <c r="C74" s="2" t="n">
        <f aca="false">M25*($A74)</f>
        <v>147221.12106383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1729848.1725</v>
      </c>
      <c r="G74" s="2"/>
      <c r="H74" s="12" t="n">
        <f aca="false">$I$53*((A74)^$K$53)</f>
        <v>8.3811348413367</v>
      </c>
      <c r="I74" s="2" t="n">
        <f aca="false">L25*$H74</f>
        <v>1179040.9530341</v>
      </c>
      <c r="J74" s="2" t="n">
        <f aca="false">M25*$H74</f>
        <v>109678.228189219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1288719.18122332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1173675.82962162</v>
      </c>
      <c r="C75" s="2" t="n">
        <f aca="false">M26*($A75)</f>
        <v>183386.848378378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1357062.678</v>
      </c>
      <c r="G75" s="2"/>
      <c r="H75" s="12" t="n">
        <f aca="false">$I$53*((A75)^$K$53)</f>
        <v>9.65342535375047</v>
      </c>
      <c r="I75" s="2" t="n">
        <f aca="false">L26*$H75</f>
        <v>964254.639213062</v>
      </c>
      <c r="J75" s="2" t="n">
        <f aca="false">M26*$H75</f>
        <v>150664.787377041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1114919.4265901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692603.312210526</v>
      </c>
      <c r="C76" s="2" t="n">
        <f aca="false">M27*($A76)</f>
        <v>282171.719789474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974775.032</v>
      </c>
      <c r="G76" s="2"/>
      <c r="H76" s="12" t="n">
        <f aca="false">$I$53*((A76)^$K$53)</f>
        <v>11.0535520034774</v>
      </c>
      <c r="I76" s="2" t="n">
        <f aca="false">L27*$H76</f>
        <v>624957.284024468</v>
      </c>
      <c r="J76" s="2" t="n">
        <f aca="false">M27*$H76</f>
        <v>254612.226824783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879569.510849251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216325.342125</v>
      </c>
      <c r="C77" s="2" t="n">
        <f aca="false">M28*($A77)</f>
        <v>216325.342125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432650.68425</v>
      </c>
      <c r="G77" s="2"/>
      <c r="H77" s="12" t="n">
        <f aca="false">$I$53*((A77)^$K$53)</f>
        <v>12.5883502386969</v>
      </c>
      <c r="I77" s="2" t="n">
        <f aca="false">L28*$H77</f>
        <v>213582.680170622</v>
      </c>
      <c r="J77" s="2" t="n">
        <f aca="false">M28*$H77</f>
        <v>213582.680170622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427165.360341244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139419.816081081</v>
      </c>
      <c r="C78" s="2" t="n">
        <f aca="false">M29*($A78)</f>
        <v>147165.361418919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286585.1775</v>
      </c>
      <c r="G78" s="2"/>
      <c r="H78" s="12" t="n">
        <f aca="false">$I$53*((A78)^$K$53)</f>
        <v>14.264725664579</v>
      </c>
      <c r="I78" s="2" t="n">
        <f aca="false">L29*$H78</f>
        <v>150097.013479448</v>
      </c>
      <c r="J78" s="2" t="n">
        <f aca="false">M29*$H78</f>
        <v>158435.736450528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308532.749929976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10212.0958333333</v>
      </c>
      <c r="C79" s="2" t="n">
        <f aca="false">M30*($A79)</f>
        <v>13859.2729166667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24071.36875</v>
      </c>
      <c r="G79" s="2"/>
      <c r="H79" s="12" t="n">
        <f aca="false">$I$53*((A79)^$K$53)</f>
        <v>16.0896519678276</v>
      </c>
      <c r="I79" s="2" t="n">
        <f aca="false">L30*$H79</f>
        <v>11949.7503869408</v>
      </c>
      <c r="J79" s="2" t="n">
        <f aca="false">M30*$H79</f>
        <v>16217.5183822768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28167.2687692176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13773.7003660714</v>
      </c>
      <c r="C80" s="2" t="n">
        <f aca="false">M31*($A80)</f>
        <v>26097.5375357143</v>
      </c>
      <c r="D80" s="2" t="n">
        <f aca="false">N31*($A80)</f>
        <v>724.931598214286</v>
      </c>
      <c r="E80" s="2" t="n">
        <f aca="false">O31*($A80)</f>
        <v>0</v>
      </c>
      <c r="F80" s="14" t="n">
        <f aca="false">SUM(B80:E80)</f>
        <v>40596.1695</v>
      </c>
      <c r="G80" s="2"/>
      <c r="H80" s="12" t="n">
        <f aca="false">$I$53*((A80)^$K$53)</f>
        <v>18.0701689791269</v>
      </c>
      <c r="I80" s="2" t="n">
        <f aca="false">L31*$H80</f>
        <v>17466.1819707209</v>
      </c>
      <c r="J80" s="2" t="n">
        <f aca="false">M31*$H80</f>
        <v>33093.8184708395</v>
      </c>
      <c r="K80" s="2" t="n">
        <f aca="false">N31*$H80</f>
        <v>919.272735301097</v>
      </c>
      <c r="L80" s="2" t="n">
        <f aca="false">O31*$H80</f>
        <v>0</v>
      </c>
      <c r="M80" s="29" t="n">
        <f aca="false">SUM(I80:L80)</f>
        <v>51479.2731768615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5533.28866071429</v>
      </c>
      <c r="C81" s="2" t="n">
        <f aca="false">M32*($A81)</f>
        <v>19366.5103125</v>
      </c>
      <c r="D81" s="2" t="n">
        <f aca="false">N32*($A81)</f>
        <v>922.214776785714</v>
      </c>
      <c r="E81" s="2" t="n">
        <f aca="false">O32*($A81)</f>
        <v>0</v>
      </c>
      <c r="F81" s="14" t="n">
        <f aca="false">SUM(B81:E81)</f>
        <v>25822.01375</v>
      </c>
      <c r="G81" s="2"/>
      <c r="H81" s="12" t="n">
        <f aca="false">$I$53*((A81)^$K$53)</f>
        <v>20.2133808596117</v>
      </c>
      <c r="I81" s="2" t="n">
        <f aca="false">L32*$H81</f>
        <v>7582.81160035177</v>
      </c>
      <c r="J81" s="2" t="n">
        <f aca="false">M32*$H81</f>
        <v>26539.8406012312</v>
      </c>
      <c r="K81" s="2" t="n">
        <f aca="false">N32*$H81</f>
        <v>1263.80193339196</v>
      </c>
      <c r="L81" s="2" t="n">
        <f aca="false">O32*$H81</f>
        <v>0</v>
      </c>
      <c r="M81" s="29" t="n">
        <f aca="false">SUM(I81:L81)</f>
        <v>35386.4541349749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13607.495890625</v>
      </c>
      <c r="D82" s="2" t="n">
        <f aca="false">N33*($A82)</f>
        <v>3140.191359375</v>
      </c>
      <c r="E82" s="2" t="n">
        <f aca="false">O33*($A82)</f>
        <v>0</v>
      </c>
      <c r="F82" s="14" t="n">
        <f aca="false">SUM(B82:E82)</f>
        <v>16747.68725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20100.2384045333</v>
      </c>
      <c r="K82" s="2" t="n">
        <f aca="false">N33*$H82</f>
        <v>4638.5165548923</v>
      </c>
      <c r="L82" s="2" t="n">
        <f aca="false">O33*$H82</f>
        <v>0</v>
      </c>
      <c r="M82" s="29" t="n">
        <f aca="false">SUM(I82:L82)</f>
        <v>24738.7549594256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4" t="n">
        <f aca="false">SUM(B83:E83)</f>
        <v>0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4" t="n">
        <f aca="false">SUM(B84:E84)</f>
        <v>0</v>
      </c>
      <c r="G84" s="2"/>
      <c r="H84" s="12" t="n">
        <f aca="false">$I$53*((A84)^$K$53)</f>
        <v>27.6911572530163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4" t="n">
        <f aca="false">SUM(B85:E85)</f>
        <v>0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4" t="n">
        <f aca="false">SUM(B86:E86)</f>
        <v>0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4" t="n">
        <f aca="false">SUM(B87:E87)</f>
        <v>0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12887535.5163085</v>
      </c>
      <c r="C96" s="23" t="n">
        <f aca="false">SUM(C59:C90)</f>
        <v>1100803.56345715</v>
      </c>
      <c r="D96" s="23" t="n">
        <f aca="false">SUM(D59:D90)</f>
        <v>4787.337734375</v>
      </c>
      <c r="E96" s="23" t="n">
        <f aca="false">SUM(E59:E90)</f>
        <v>0</v>
      </c>
      <c r="F96" s="23" t="n">
        <f aca="false">SUM(F59:F90)</f>
        <v>13993126.4175</v>
      </c>
      <c r="G96" s="14"/>
      <c r="H96" s="22" t="s">
        <v>7</v>
      </c>
      <c r="I96" s="23" t="n">
        <f aca="false">SUM(I59:I95)</f>
        <v>8510238.73002386</v>
      </c>
      <c r="J96" s="23" t="n">
        <f aca="false">SUM(J59:J95)</f>
        <v>1017630.26161394</v>
      </c>
      <c r="K96" s="23" t="n">
        <f aca="false">SUM(K59:K95)</f>
        <v>6821.59122358536</v>
      </c>
      <c r="L96" s="23" t="n">
        <f aca="false">SUM(L59:L95)</f>
        <v>0</v>
      </c>
      <c r="M96" s="23" t="n">
        <f aca="false">SUM(M59:M95)</f>
        <v>9534690.58286139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10.5374883346874</v>
      </c>
      <c r="C97" s="30" t="n">
        <f aca="false">IF(M47&gt;0,C96/M47,0)</f>
        <v>12.2793809255704</v>
      </c>
      <c r="D97" s="30" t="n">
        <f aca="false">IF(N47&gt;0,D96/N47,0)</f>
        <v>14.992776582413</v>
      </c>
      <c r="E97" s="30" t="n">
        <f aca="false">IF(O47&gt;0,E96/O47,0)</f>
        <v>0</v>
      </c>
      <c r="F97" s="30" t="n">
        <f aca="false">IF(P47&gt;0,F96/P47,0)</f>
        <v>10.6575029320283</v>
      </c>
      <c r="G97" s="14"/>
      <c r="H97" s="9" t="s">
        <v>13</v>
      </c>
      <c r="I97" s="30" t="n">
        <f aca="false">IF(L47&gt;0,I96/L47,0)</f>
        <v>6.95839334289717</v>
      </c>
      <c r="J97" s="30" t="n">
        <f aca="false">IF(M47&gt;0,J96/M47,0)</f>
        <v>11.3515890014939</v>
      </c>
      <c r="K97" s="30" t="n">
        <f aca="false">IF(N47&gt;0,K96/N47,0)</f>
        <v>21.3635633887687</v>
      </c>
      <c r="L97" s="30" t="n">
        <f aca="false">IF(O47&gt;0,L96/O47,0)</f>
        <v>0</v>
      </c>
      <c r="M97" s="30" t="n">
        <f aca="false">IF(P47&gt;0,M96/P47,0)</f>
        <v>7.26185055512292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1223017.77301951</v>
      </c>
      <c r="C109" s="37" t="n">
        <f aca="false">$B$97</f>
        <v>10.5374883346874</v>
      </c>
      <c r="D109" s="37" t="n">
        <f aca="false">$I$97</f>
        <v>6.95839334289717</v>
      </c>
      <c r="E109" s="38" t="n">
        <f aca="false">B109*D109</f>
        <v>8510238.73002386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89646.5033644206</v>
      </c>
      <c r="C110" s="37" t="n">
        <f aca="false">$C$97</f>
        <v>12.2793809255704</v>
      </c>
      <c r="D110" s="37" t="n">
        <f aca="false">$J$97</f>
        <v>11.3515890014939</v>
      </c>
      <c r="E110" s="38" t="n">
        <f aca="false">B110*D110</f>
        <v>1017630.26161394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319.309616071429</v>
      </c>
      <c r="C111" s="37" t="n">
        <f aca="false">$D$97</f>
        <v>14.992776582413</v>
      </c>
      <c r="D111" s="37" t="n">
        <f aca="false">$K$97</f>
        <v>21.3635633887687</v>
      </c>
      <c r="E111" s="38" t="n">
        <f aca="false">B111*D111</f>
        <v>6821.59122358536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1312983.586</v>
      </c>
      <c r="C113" s="37" t="n">
        <f aca="false">$F$97</f>
        <v>10.6575029320283</v>
      </c>
      <c r="D113" s="37" t="n">
        <f aca="false">$M$97</f>
        <v>7.26185055512292</v>
      </c>
      <c r="E113" s="38" t="n">
        <f aca="false">SUM(E109:E112)</f>
        <v>9534690.58286139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9548242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1.00142127497697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6" activeCellId="0" sqref="I6"/>
    </sheetView>
  </sheetViews>
  <sheetFormatPr defaultRowHeight="12.75"/>
  <cols>
    <col collapsed="false" hidden="false" max="2" min="2" style="0" width="10.2602040816327"/>
    <col collapsed="false" hidden="false" max="9" min="9" style="0" width="10.2602040816327"/>
  </cols>
  <sheetData>
    <row r="1" customFormat="false" ht="19.7" hidden="false" customHeight="false" outlineLevel="0" collapsed="false">
      <c r="A1" s="1" t="s">
        <v>27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147765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20" t="n">
        <v>3712239</v>
      </c>
      <c r="J7" s="2"/>
      <c r="K7" s="12" t="n">
        <v>2.25</v>
      </c>
      <c r="L7" s="2" t="n">
        <f aca="false">IF($F7&gt;0,($I7/1000)*(B7/$F7),0)</f>
        <v>3712.239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3712.239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20" t="n">
        <v>4242559</v>
      </c>
      <c r="J8" s="2"/>
      <c r="K8" s="12" t="n">
        <v>2.75</v>
      </c>
      <c r="L8" s="2" t="n">
        <f aca="false">IF($F8&gt;0,($I8/1000)*(B8/$F8),0)</f>
        <v>4242.559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4242.559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20" t="n">
        <v>8485117</v>
      </c>
      <c r="J9" s="2"/>
      <c r="K9" s="12" t="n">
        <v>3.25</v>
      </c>
      <c r="L9" s="2" t="n">
        <f aca="false">IF($F9&gt;0,($I9/1000)*(B9/$F9),0)</f>
        <v>8485.117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8485.117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20" t="n">
        <v>1590959</v>
      </c>
      <c r="J10" s="2"/>
      <c r="K10" s="12" t="n">
        <v>3.75</v>
      </c>
      <c r="L10" s="2" t="n">
        <f aca="false">IF($F10&gt;0,($I10/1000)*(B10/$F10),0)</f>
        <v>1590.959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1590.959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20" t="n">
        <v>2651599</v>
      </c>
      <c r="J11" s="2"/>
      <c r="K11" s="12" t="n">
        <v>4.25</v>
      </c>
      <c r="L11" s="2" t="n">
        <f aca="false">IF($F11&gt;0,($I11/1000)*(B11/$F11),0)</f>
        <v>2651.599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2651.599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20" t="n">
        <v>1590959</v>
      </c>
      <c r="J12" s="2"/>
      <c r="K12" s="12" t="n">
        <v>4.75</v>
      </c>
      <c r="L12" s="2" t="n">
        <f aca="false">IF($F12&gt;0,($I12/1000)*(B12/$F12),0)</f>
        <v>1590.959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1590.959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20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20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20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20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20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20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 t="n">
        <v>0</v>
      </c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 t="n">
        <v>0</v>
      </c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 t="n">
        <v>655922</v>
      </c>
      <c r="J21" s="5"/>
      <c r="K21" s="12" t="n">
        <v>9.25</v>
      </c>
      <c r="L21" s="2" t="n">
        <f aca="false">IF($F21&gt;0,($I21/1000)*(B21/$F21),0)</f>
        <v>655.922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655.922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990861</v>
      </c>
      <c r="J22" s="5"/>
      <c r="K22" s="12" t="n">
        <v>9.75</v>
      </c>
      <c r="L22" s="2" t="n">
        <f aca="false">IF($F22&gt;0,($I22/1000)*(B22/$F22),0)</f>
        <v>990.861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990.861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1646783</v>
      </c>
      <c r="J23" s="5"/>
      <c r="K23" s="12" t="n">
        <v>10.25</v>
      </c>
      <c r="L23" s="2" t="n">
        <f aca="false">IF($F23&gt;0,($I23/1000)*(B23/$F23),0)</f>
        <v>1646.783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1646.783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1646783</v>
      </c>
      <c r="J24" s="5"/>
      <c r="K24" s="12" t="n">
        <v>10.75</v>
      </c>
      <c r="L24" s="2" t="n">
        <f aca="false">IF($F24&gt;0,($I24/1000)*(B24/$F24),0)</f>
        <v>1612.47502083333</v>
      </c>
      <c r="M24" s="2" t="n">
        <f aca="false">IF($F24&gt;0,($I24/1000)*(C24/$F24),0)</f>
        <v>34.3079791666667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1646.783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4605409</v>
      </c>
      <c r="J25" s="5"/>
      <c r="K25" s="12" t="n">
        <v>11.25</v>
      </c>
      <c r="L25" s="2" t="n">
        <f aca="false">IF($F25&gt;0,($I25/1000)*(B25/$F25),0)</f>
        <v>4213.45929787234</v>
      </c>
      <c r="M25" s="2" t="n">
        <f aca="false">IF($F25&gt;0,($I25/1000)*(C25/$F25),0)</f>
        <v>391.94970212766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4605.409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2302705</v>
      </c>
      <c r="J26" s="5"/>
      <c r="K26" s="12" t="n">
        <v>11.75</v>
      </c>
      <c r="L26" s="2" t="n">
        <f aca="false">IF($F26&gt;0,($I26/1000)*(B26/$F26),0)</f>
        <v>1991.52864864865</v>
      </c>
      <c r="M26" s="2" t="n">
        <f aca="false">IF($F26&gt;0,($I26/1000)*(C26/$F26),0)</f>
        <v>311.176351351351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2302.705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3628504</v>
      </c>
      <c r="J27" s="5"/>
      <c r="K27" s="12" t="n">
        <v>12.25</v>
      </c>
      <c r="L27" s="2" t="n">
        <f aca="false">IF($F27&gt;0,($I27/1000)*(B27/$F27),0)</f>
        <v>2578.14757894737</v>
      </c>
      <c r="M27" s="2" t="n">
        <f aca="false">IF($F27&gt;0,($I27/1000)*(C27/$F27),0)</f>
        <v>1050.35642105263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3628.504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990861</v>
      </c>
      <c r="J28" s="5"/>
      <c r="K28" s="12" t="n">
        <v>12.75</v>
      </c>
      <c r="L28" s="2" t="n">
        <f aca="false">IF($F28&gt;0,($I28/1000)*(B28/$F28),0)</f>
        <v>495.4305</v>
      </c>
      <c r="M28" s="2" t="n">
        <f aca="false">IF($F28&gt;0,($I28/1000)*(C28/$F28),0)</f>
        <v>495.4305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990.861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/>
      <c r="J29" s="5"/>
      <c r="K29" s="12" t="n">
        <v>13.25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0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/>
      <c r="J30" s="5"/>
      <c r="K30" s="12" t="n">
        <v>13.75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0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/>
      <c r="J31" s="5"/>
      <c r="K31" s="12" t="n">
        <v>14.25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4" t="n">
        <f aca="false">SUM(L31:O31)</f>
        <v>0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/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4" t="n">
        <f aca="false">SUM(L32:O32)</f>
        <v>0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/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4" t="n">
        <f aca="false">SUM(L33:O33)</f>
        <v>0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/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4" t="n">
        <f aca="false">SUM(L34:O34)</f>
        <v>0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/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4" t="n">
        <f aca="false">SUM(L35:O35)</f>
        <v>0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4" t="n">
        <f aca="false">SUM(L36:O36)</f>
        <v>0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4" t="n">
        <f aca="false">SUM(L37:O37)</f>
        <v>0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4" t="n">
        <f aca="false">SUM(L38:O38)</f>
        <v>0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22301345</v>
      </c>
      <c r="J47" s="2"/>
      <c r="K47" s="22" t="s">
        <v>7</v>
      </c>
      <c r="L47" s="23" t="n">
        <f aca="false">SUM(L10:L46)</f>
        <v>20018.1240463017</v>
      </c>
      <c r="M47" s="23" t="n">
        <f aca="false">SUM(M10:M46)</f>
        <v>2283.22095369831</v>
      </c>
      <c r="N47" s="23" t="n">
        <f aca="false">SUM(N10:N46)</f>
        <v>0</v>
      </c>
      <c r="O47" s="23" t="n">
        <f aca="false">SUM(O10:O46)</f>
        <v>0</v>
      </c>
      <c r="P47" s="23" t="n">
        <f aca="false">SUM(P10:P46)</f>
        <v>22301.345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8352.53775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8352.53775</v>
      </c>
      <c r="G56" s="2"/>
      <c r="H56" s="12" t="n">
        <f aca="false">$I$53*((A56)^$K$53)</f>
        <v>0.0448336594660282</v>
      </c>
      <c r="I56" s="2" t="n">
        <f aca="false">L7*$H56</f>
        <v>166.433259182509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166.433259182509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11667.03725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11667.03725</v>
      </c>
      <c r="G57" s="2"/>
      <c r="H57" s="12" t="n">
        <f aca="false">$I$53*((A57)^$K$53)</f>
        <v>0.0860692484858586</v>
      </c>
      <c r="I57" s="2" t="n">
        <f aca="false">L8*$H57</f>
        <v>365.153864786916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365.153864786916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27576.63025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27576.63025</v>
      </c>
      <c r="G58" s="2"/>
      <c r="H58" s="12" t="n">
        <f aca="false">$I$53*((A58)^$K$53)</f>
        <v>0.148129810342482</v>
      </c>
      <c r="I58" s="2" t="n">
        <f aca="false">L9*$H58</f>
        <v>1256.89877194377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1256.89877194377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5966.09625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5966.09625</v>
      </c>
      <c r="G59" s="2"/>
      <c r="H59" s="12" t="n">
        <f aca="false">$I$53*((A59)^$K$53)</f>
        <v>0.235845321153789</v>
      </c>
      <c r="I59" s="2" t="n">
        <f aca="false">L10*$H59</f>
        <v>375.220236297512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375.220236297512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11269.29575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11269.29575</v>
      </c>
      <c r="G60" s="2"/>
      <c r="H60" s="12" t="n">
        <f aca="false">$I$53*((A60)^$K$53)</f>
        <v>0.354236456165683</v>
      </c>
      <c r="I60" s="2" t="n">
        <f aca="false">L11*$H60</f>
        <v>939.293032932469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939.293032932469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7557.05525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7557.05525</v>
      </c>
      <c r="G61" s="2"/>
      <c r="H61" s="12" t="n">
        <f aca="false">$I$53*((A61)^$K$53)</f>
        <v>0.508494957647729</v>
      </c>
      <c r="I61" s="2" t="n">
        <f aca="false">L12*$H61</f>
        <v>808.994629324274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808.994629324274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6067.2785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6067.2785</v>
      </c>
      <c r="G70" s="2"/>
      <c r="H70" s="12" t="n">
        <f aca="false">$I$53*((A70)^$K$53)</f>
        <v>4.43621056233884</v>
      </c>
      <c r="I70" s="2" t="n">
        <f aca="false">L21*$H70</f>
        <v>2909.80810447041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2909.80810447041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9660.89475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9660.89475</v>
      </c>
      <c r="G71" s="2"/>
      <c r="H71" s="12" t="n">
        <f aca="false">$I$53*((A71)^$K$53)</f>
        <v>5.26402605075392</v>
      </c>
      <c r="I71" s="2" t="n">
        <f aca="false">L22*$H71</f>
        <v>5215.91811667608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5215.91811667608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16879.52575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16879.52575</v>
      </c>
      <c r="G72" s="2"/>
      <c r="H72" s="12" t="n">
        <f aca="false">$I$53*((A72)^$K$53)</f>
        <v>6.19308477012622</v>
      </c>
      <c r="I72" s="2" t="n">
        <f aca="false">L23*$H72</f>
        <v>10198.6667170028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10198.6667170028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17334.1064739583</v>
      </c>
      <c r="C73" s="2" t="n">
        <f aca="false">M24*($A73)</f>
        <v>368.810776041667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17702.91725</v>
      </c>
      <c r="G73" s="2"/>
      <c r="H73" s="12" t="n">
        <f aca="false">$I$53*((A73)^$K$53)</f>
        <v>7.22991740449528</v>
      </c>
      <c r="I73" s="2" t="n">
        <f aca="false">L24*$H73</f>
        <v>11658.0612174368</v>
      </c>
      <c r="J73" s="2" t="n">
        <f aca="false">M24*$H73</f>
        <v>248.043855690145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11906.1050731269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47401.4171010638</v>
      </c>
      <c r="C74" s="2" t="n">
        <f aca="false">M25*($A74)</f>
        <v>4409.43414893617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51810.85125</v>
      </c>
      <c r="G74" s="2"/>
      <c r="H74" s="12" t="n">
        <f aca="false">$I$53*((A74)^$K$53)</f>
        <v>8.3811348413367</v>
      </c>
      <c r="I74" s="2" t="n">
        <f aca="false">L25*$H74</f>
        <v>35313.570523952</v>
      </c>
      <c r="J74" s="2" t="n">
        <f aca="false">M25*$H74</f>
        <v>3284.98330455367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38598.5538285056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23400.4616216216</v>
      </c>
      <c r="C75" s="2" t="n">
        <f aca="false">M26*($A75)</f>
        <v>3656.32212837838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27056.78375</v>
      </c>
      <c r="G75" s="2"/>
      <c r="H75" s="12" t="n">
        <f aca="false">$I$53*((A75)^$K$53)</f>
        <v>9.65342535375047</v>
      </c>
      <c r="I75" s="2" t="n">
        <f aca="false">L26*$H75</f>
        <v>19225.0731495853</v>
      </c>
      <c r="J75" s="2" t="n">
        <f aca="false">M26*$H75</f>
        <v>3003.9176796227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22228.990829208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31582.3078421053</v>
      </c>
      <c r="C76" s="2" t="n">
        <f aca="false">M27*($A76)</f>
        <v>12866.8661578947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44449.174</v>
      </c>
      <c r="G76" s="2"/>
      <c r="H76" s="12" t="n">
        <f aca="false">$I$53*((A76)^$K$53)</f>
        <v>11.0535520034774</v>
      </c>
      <c r="I76" s="2" t="n">
        <f aca="false">L27*$H76</f>
        <v>28497.688336534</v>
      </c>
      <c r="J76" s="2" t="n">
        <f aca="false">M27*$H76</f>
        <v>11610.1693222916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40107.8576588257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6316.738875</v>
      </c>
      <c r="C77" s="2" t="n">
        <f aca="false">M28*($A77)</f>
        <v>6316.738875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12633.47775</v>
      </c>
      <c r="G77" s="2"/>
      <c r="H77" s="12" t="n">
        <f aca="false">$I$53*((A77)^$K$53)</f>
        <v>12.5883502386969</v>
      </c>
      <c r="I77" s="2" t="n">
        <f aca="false">L28*$H77</f>
        <v>6236.65265293272</v>
      </c>
      <c r="J77" s="2" t="n">
        <f aca="false">M28*$H77</f>
        <v>6236.65265293272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12473.3053058654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0</v>
      </c>
      <c r="C78" s="2" t="n">
        <f aca="false">M29*($A78)</f>
        <v>0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0</v>
      </c>
      <c r="G78" s="2"/>
      <c r="H78" s="12" t="n">
        <f aca="false">$I$53*((A78)^$K$53)</f>
        <v>14.264725664579</v>
      </c>
      <c r="I78" s="2" t="n">
        <f aca="false">L29*$H78</f>
        <v>0</v>
      </c>
      <c r="J78" s="2" t="n">
        <f aca="false">M29*$H78</f>
        <v>0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0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0</v>
      </c>
      <c r="C79" s="2" t="n">
        <f aca="false">M30*($A79)</f>
        <v>0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0</v>
      </c>
      <c r="G79" s="2"/>
      <c r="H79" s="12" t="n">
        <f aca="false">$I$53*((A79)^$K$53)</f>
        <v>16.0896519678276</v>
      </c>
      <c r="I79" s="2" t="n">
        <f aca="false">L30*$H79</f>
        <v>0</v>
      </c>
      <c r="J79" s="2" t="n">
        <f aca="false">M30*$H79</f>
        <v>0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0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0</v>
      </c>
      <c r="C80" s="2" t="n">
        <f aca="false">M31*($A80)</f>
        <v>0</v>
      </c>
      <c r="D80" s="2" t="n">
        <f aca="false">N31*($A80)</f>
        <v>0</v>
      </c>
      <c r="E80" s="2" t="n">
        <f aca="false">O31*($A80)</f>
        <v>0</v>
      </c>
      <c r="F80" s="14" t="n">
        <f aca="false">SUM(B80:E80)</f>
        <v>0</v>
      </c>
      <c r="G80" s="2"/>
      <c r="H80" s="12" t="n">
        <f aca="false">$I$53*((A80)^$K$53)</f>
        <v>18.0701689791269</v>
      </c>
      <c r="I80" s="2" t="n">
        <f aca="false">L31*$H80</f>
        <v>0</v>
      </c>
      <c r="J80" s="2" t="n">
        <f aca="false">M31*$H80</f>
        <v>0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0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4" t="n">
        <f aca="false">SUM(B81:E81)</f>
        <v>0</v>
      </c>
      <c r="G81" s="2"/>
      <c r="H81" s="12" t="n">
        <f aca="false">$I$53*((A81)^$K$53)</f>
        <v>20.2133808596117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4" t="n">
        <f aca="false">SUM(B82:E82)</f>
        <v>0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4" t="n">
        <f aca="false">SUM(B83:E83)</f>
        <v>0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4" t="n">
        <f aca="false">SUM(B84:E84)</f>
        <v>0</v>
      </c>
      <c r="G84" s="2"/>
      <c r="H84" s="12" t="n">
        <f aca="false">$I$53*((A84)^$K$53)</f>
        <v>27.6911572530163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4" t="n">
        <f aca="false">SUM(B85:E85)</f>
        <v>0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4" t="n">
        <f aca="false">SUM(B86:E86)</f>
        <v>0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4" t="n">
        <f aca="false">SUM(B87:E87)</f>
        <v>0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183435.178163749</v>
      </c>
      <c r="C96" s="23" t="n">
        <f aca="false">SUM(C59:C90)</f>
        <v>27618.172086251</v>
      </c>
      <c r="D96" s="23" t="n">
        <f aca="false">SUM(D59:D90)</f>
        <v>0</v>
      </c>
      <c r="E96" s="23" t="n">
        <f aca="false">SUM(E59:E90)</f>
        <v>0</v>
      </c>
      <c r="F96" s="23" t="n">
        <f aca="false">SUM(F59:F90)</f>
        <v>211053.35025</v>
      </c>
      <c r="G96" s="14"/>
      <c r="H96" s="22" t="s">
        <v>7</v>
      </c>
      <c r="I96" s="23" t="n">
        <f aca="false">SUM(I59:I95)</f>
        <v>121378.946717144</v>
      </c>
      <c r="J96" s="23" t="n">
        <f aca="false">SUM(J59:J95)</f>
        <v>24383.7668150909</v>
      </c>
      <c r="K96" s="23" t="n">
        <f aca="false">SUM(K59:K95)</f>
        <v>0</v>
      </c>
      <c r="L96" s="23" t="n">
        <f aca="false">SUM(L59:L95)</f>
        <v>0</v>
      </c>
      <c r="M96" s="23" t="n">
        <f aca="false">SUM(M59:M95)</f>
        <v>145762.713532235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9.16345496408483</v>
      </c>
      <c r="C97" s="30" t="n">
        <f aca="false">IF(M47&gt;0,C96/M47,0)</f>
        <v>12.0961451591076</v>
      </c>
      <c r="D97" s="30" t="n">
        <f aca="false">IF(N47&gt;0,D96/N47,0)</f>
        <v>0</v>
      </c>
      <c r="E97" s="30" t="n">
        <f aca="false">IF(O47&gt;0,E96/O47,0)</f>
        <v>0</v>
      </c>
      <c r="F97" s="30" t="n">
        <f aca="false">IF(P47&gt;0,F96/P47,0)</f>
        <v>9.46370500299421</v>
      </c>
      <c r="G97" s="14"/>
      <c r="H97" s="9" t="s">
        <v>13</v>
      </c>
      <c r="I97" s="30" t="n">
        <f aca="false">IF(L47&gt;0,I96/L47,0)</f>
        <v>6.06345262105461</v>
      </c>
      <c r="J97" s="30" t="n">
        <f aca="false">IF(M47&gt;0,J96/M47,0)</f>
        <v>10.6795475819345</v>
      </c>
      <c r="K97" s="30" t="n">
        <f aca="false">IF(N47&gt;0,K96/N47,0)</f>
        <v>0</v>
      </c>
      <c r="L97" s="30" t="n">
        <f aca="false">IF(O47&gt;0,L96/O47,0)</f>
        <v>0</v>
      </c>
      <c r="M97" s="30" t="n">
        <f aca="false">IF(P47&gt;0,M96/P47,0)</f>
        <v>6.53605033831974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20018.1240463017</v>
      </c>
      <c r="C109" s="37" t="n">
        <f aca="false">$B$97</f>
        <v>9.16345496408483</v>
      </c>
      <c r="D109" s="37" t="n">
        <f aca="false">$I$97</f>
        <v>6.06345262105461</v>
      </c>
      <c r="E109" s="38" t="n">
        <f aca="false">B109*D109</f>
        <v>121378.946717144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2283.22095369831</v>
      </c>
      <c r="C110" s="37" t="n">
        <f aca="false">$C$97</f>
        <v>12.0961451591076</v>
      </c>
      <c r="D110" s="37" t="n">
        <f aca="false">$J$97</f>
        <v>10.6795475819345</v>
      </c>
      <c r="E110" s="38" t="n">
        <f aca="false">B110*D110</f>
        <v>24383.7668150909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0</v>
      </c>
      <c r="C111" s="37" t="n">
        <f aca="false">$D$97</f>
        <v>0</v>
      </c>
      <c r="D111" s="37" t="n">
        <f aca="false">$K$97</f>
        <v>0</v>
      </c>
      <c r="E111" s="38" t="n">
        <f aca="false">B111*D111</f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22301.345</v>
      </c>
      <c r="C113" s="37" t="n">
        <f aca="false">$F$97</f>
        <v>9.46370500299421</v>
      </c>
      <c r="D113" s="37" t="n">
        <f aca="false">$M$97</f>
        <v>6.53605033831974</v>
      </c>
      <c r="E113" s="38" t="n">
        <f aca="false">SUM(E109:E112)</f>
        <v>145762.713532235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147765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1.01373661630772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2.75"/>
  <cols>
    <col collapsed="false" hidden="false" max="2" min="2" style="0" width="10.2602040816327"/>
    <col collapsed="false" hidden="false" max="9" min="9" style="0" width="10.2602040816327"/>
  </cols>
  <sheetData>
    <row r="1" customFormat="false" ht="19.7" hidden="false" customHeight="false" outlineLevel="0" collapsed="false">
      <c r="A1" s="1" t="s">
        <v>28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377575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customFormat="fals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customFormat="fals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customFormat="fals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customFormat="fals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customFormat="fals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customFormat="fals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customFormat="fals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customFormat="fals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customFormat="fals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customFormat="fals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customFormat="fals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customFormat="fals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20" t="n">
        <v>563418</v>
      </c>
      <c r="J17" s="2"/>
      <c r="K17" s="12" t="n">
        <v>7.25</v>
      </c>
      <c r="L17" s="2" t="n">
        <f aca="false">IF($F17&gt;0,($I17/1000)*(B17/$F17),0)</f>
        <v>563.418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563.418</v>
      </c>
    </row>
    <row r="18" customFormat="fals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20" t="n">
        <v>18592806</v>
      </c>
      <c r="J18" s="5"/>
      <c r="K18" s="12" t="n">
        <v>7.75</v>
      </c>
      <c r="L18" s="2" t="n">
        <f aca="false">IF($F18&gt;0,($I18/1000)*(B18/$F18),0)</f>
        <v>18592.806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18592.806</v>
      </c>
    </row>
    <row r="19" customFormat="fals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 t="n">
        <v>56905254</v>
      </c>
      <c r="J19" s="5"/>
      <c r="K19" s="12" t="n">
        <v>8.25</v>
      </c>
      <c r="L19" s="2" t="n">
        <f aca="false">IF($F19&gt;0,($I19/1000)*(B19/$F19),0)</f>
        <v>56905.254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56905.254</v>
      </c>
    </row>
    <row r="20" customFormat="fals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 t="n">
        <v>32114847</v>
      </c>
      <c r="J20" s="5"/>
      <c r="K20" s="12" t="n">
        <v>8.75</v>
      </c>
      <c r="L20" s="2" t="n">
        <f aca="false">IF($F20&gt;0,($I20/1000)*(B20/$F20),0)</f>
        <v>32114.847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32114.847</v>
      </c>
    </row>
    <row r="21" customFormat="fals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 t="n">
        <v>5070765</v>
      </c>
      <c r="J21" s="5"/>
      <c r="K21" s="12" t="n">
        <v>9.25</v>
      </c>
      <c r="L21" s="2" t="n">
        <f aca="false">IF($F21&gt;0,($I21/1000)*(B21/$F21),0)</f>
        <v>5070.765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5070.765</v>
      </c>
    </row>
    <row r="22" customFormat="fals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1126837</v>
      </c>
      <c r="J22" s="5"/>
      <c r="K22" s="12" t="n">
        <v>9.75</v>
      </c>
      <c r="L22" s="2" t="n">
        <f aca="false">IF($F22&gt;0,($I22/1000)*(B22/$F22),0)</f>
        <v>1126.837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1126.837</v>
      </c>
    </row>
    <row r="23" customFormat="fals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0</v>
      </c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customFormat="fals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1126837</v>
      </c>
      <c r="J24" s="5"/>
      <c r="K24" s="12" t="n">
        <v>10.75</v>
      </c>
      <c r="L24" s="2" t="n">
        <f aca="false">IF($F24&gt;0,($I24/1000)*(B24/$F24),0)</f>
        <v>1103.36122916667</v>
      </c>
      <c r="M24" s="2" t="n">
        <f aca="false">IF($F24&gt;0,($I24/1000)*(C24/$F24),0)</f>
        <v>23.4757708333333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1126.837</v>
      </c>
    </row>
    <row r="25" customFormat="fals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customFormat="fals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customFormat="fals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/>
      <c r="J27" s="5"/>
      <c r="K27" s="12" t="n">
        <v>12.25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0</v>
      </c>
    </row>
    <row r="28" customFormat="fals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/>
      <c r="J28" s="5"/>
      <c r="K28" s="12" t="n">
        <v>12.75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0</v>
      </c>
    </row>
    <row r="29" customFormat="fals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/>
      <c r="J29" s="5"/>
      <c r="K29" s="12" t="n">
        <v>13.25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0</v>
      </c>
    </row>
    <row r="30" customFormat="fals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/>
      <c r="J30" s="5"/>
      <c r="K30" s="12" t="n">
        <v>13.75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0</v>
      </c>
    </row>
    <row r="31" customFormat="fals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/>
      <c r="J31" s="5"/>
      <c r="K31" s="12" t="n">
        <v>14.25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4" t="n">
        <f aca="false">SUM(L31:O31)</f>
        <v>0</v>
      </c>
    </row>
    <row r="32" customFormat="fals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/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4" t="n">
        <f aca="false">SUM(L32:O32)</f>
        <v>0</v>
      </c>
    </row>
    <row r="33" customFormat="fals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/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4" t="n">
        <f aca="false">SUM(L33:O33)</f>
        <v>0</v>
      </c>
    </row>
    <row r="34" customFormat="fals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/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4" t="n">
        <f aca="false">SUM(L34:O34)</f>
        <v>0</v>
      </c>
    </row>
    <row r="35" customFormat="fals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/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4" t="n">
        <f aca="false">SUM(L35:O35)</f>
        <v>0</v>
      </c>
    </row>
    <row r="36" customFormat="fals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4" t="n">
        <f aca="false">SUM(L36:O36)</f>
        <v>0</v>
      </c>
    </row>
    <row r="37" customFormat="fals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4" t="n">
        <f aca="false">SUM(L37:O37)</f>
        <v>0</v>
      </c>
    </row>
    <row r="38" customFormat="fals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4" t="n">
        <f aca="false">SUM(L38:O38)</f>
        <v>0</v>
      </c>
    </row>
    <row r="39" customFormat="fals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customFormat="fals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customFormat="fals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customFormat="fals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customFormat="fals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customFormat="fals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customFormat="fals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customFormat="fals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customFormat="fals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115500764</v>
      </c>
      <c r="J47" s="2"/>
      <c r="K47" s="22" t="s">
        <v>7</v>
      </c>
      <c r="L47" s="23" t="n">
        <f aca="false">SUM(L10:L46)</f>
        <v>115477.288229167</v>
      </c>
      <c r="M47" s="23" t="n">
        <f aca="false">SUM(M10:M46)</f>
        <v>23.4757708333333</v>
      </c>
      <c r="N47" s="23" t="n">
        <f aca="false">SUM(N10:N46)</f>
        <v>0</v>
      </c>
      <c r="O47" s="23" t="n">
        <f aca="false">SUM(O10:O46)</f>
        <v>0</v>
      </c>
      <c r="P47" s="23" t="n">
        <f aca="false">SUM(P10:P46)</f>
        <v>115500.764</v>
      </c>
    </row>
    <row r="48" customFormat="fals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customFormat="fals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customFormat="fals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customFormat="fals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customFormat="fals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customFormat="fals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customFormat="fals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customFormat="fals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customFormat="fals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customFormat="fals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customFormat="fals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customFormat="fals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customFormat="fals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customFormat="false" ht="12.8" hidden="false" customHeight="false" outlineLevel="0" collapsed="false">
      <c r="A66" s="12" t="n">
        <v>7.25</v>
      </c>
      <c r="B66" s="2" t="n">
        <f aca="false">L17*($A66)</f>
        <v>4084.7805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4084.7805</v>
      </c>
      <c r="G66" s="2"/>
      <c r="H66" s="12" t="n">
        <f aca="false">$I$53*((A66)^$K$53)</f>
        <v>2.00975473013256</v>
      </c>
      <c r="I66" s="2" t="n">
        <f aca="false">L17*$H66</f>
        <v>1132.33199054183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1132.33199054183</v>
      </c>
      <c r="N66" s="2"/>
      <c r="O66" s="2"/>
      <c r="P66" s="2"/>
    </row>
    <row r="67" customFormat="false" ht="12.8" hidden="false" customHeight="false" outlineLevel="0" collapsed="false">
      <c r="A67" s="12" t="n">
        <v>7.75</v>
      </c>
      <c r="B67" s="2" t="n">
        <f aca="false">L18*($A67)</f>
        <v>144094.2465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144094.2465</v>
      </c>
      <c r="G67" s="2"/>
      <c r="H67" s="12" t="n">
        <f aca="false">$I$53*((A67)^$K$53)</f>
        <v>2.49618622699977</v>
      </c>
      <c r="I67" s="2" t="n">
        <f aca="false">L18*$H67</f>
        <v>46411.1062584786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46411.1062584786</v>
      </c>
      <c r="N67" s="2"/>
      <c r="O67" s="2"/>
      <c r="P67" s="2"/>
    </row>
    <row r="68" customFormat="false" ht="12.8" hidden="false" customHeight="false" outlineLevel="0" collapsed="false">
      <c r="A68" s="12" t="n">
        <v>8.25</v>
      </c>
      <c r="B68" s="2" t="n">
        <f aca="false">L19*($A68)</f>
        <v>469468.3455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469468.3455</v>
      </c>
      <c r="G68" s="2"/>
      <c r="H68" s="12" t="n">
        <f aca="false">$I$53*((A68)^$K$53)</f>
        <v>3.05860626669848</v>
      </c>
      <c r="I68" s="2" t="n">
        <f aca="false">L19*$H68</f>
        <v>174050.766492469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174050.766492469</v>
      </c>
      <c r="N68" s="2"/>
      <c r="O68" s="2"/>
      <c r="P68" s="2"/>
    </row>
    <row r="69" customFormat="false" ht="12.8" hidden="false" customHeight="false" outlineLevel="0" collapsed="false">
      <c r="A69" s="12" t="n">
        <v>8.75</v>
      </c>
      <c r="B69" s="2" t="n">
        <f aca="false">L20*($A69)</f>
        <v>281004.91125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281004.91125</v>
      </c>
      <c r="G69" s="2"/>
      <c r="H69" s="12" t="n">
        <f aca="false">$I$53*((A69)^$K$53)</f>
        <v>3.70319089396115</v>
      </c>
      <c r="I69" s="2" t="n">
        <f aca="false">L20*$H69</f>
        <v>118927.408971356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118927.408971356</v>
      </c>
      <c r="N69" s="2"/>
      <c r="O69" s="2"/>
      <c r="P69" s="2"/>
    </row>
    <row r="70" customFormat="false" ht="12.8" hidden="false" customHeight="false" outlineLevel="0" collapsed="false">
      <c r="A70" s="12" t="n">
        <v>9.25</v>
      </c>
      <c r="B70" s="2" t="n">
        <f aca="false">L21*($A70)</f>
        <v>46904.57625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46904.57625</v>
      </c>
      <c r="G70" s="2"/>
      <c r="H70" s="12" t="n">
        <f aca="false">$I$53*((A70)^$K$53)</f>
        <v>4.43621056233884</v>
      </c>
      <c r="I70" s="2" t="n">
        <f aca="false">L21*$H70</f>
        <v>22494.9812521381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22494.9812521381</v>
      </c>
      <c r="N70" s="2"/>
      <c r="O70" s="2"/>
      <c r="P70" s="2"/>
    </row>
    <row r="71" customFormat="false" ht="12.8" hidden="false" customHeight="false" outlineLevel="0" collapsed="false">
      <c r="A71" s="12" t="n">
        <v>9.75</v>
      </c>
      <c r="B71" s="2" t="n">
        <f aca="false">L22*($A71)</f>
        <v>10986.66075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10986.66075</v>
      </c>
      <c r="G71" s="2"/>
      <c r="H71" s="12" t="n">
        <f aca="false">$I$53*((A71)^$K$53)</f>
        <v>5.26402605075392</v>
      </c>
      <c r="I71" s="2" t="n">
        <f aca="false">L22*$H71</f>
        <v>5931.69932295339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5931.69932295339</v>
      </c>
      <c r="N71" s="2"/>
      <c r="O71" s="2"/>
      <c r="P71" s="2"/>
    </row>
    <row r="72" customFormat="fals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customFormat="false" ht="12.8" hidden="false" customHeight="false" outlineLevel="0" collapsed="false">
      <c r="A73" s="12" t="n">
        <v>10.75</v>
      </c>
      <c r="B73" s="2" t="n">
        <f aca="false">L24*($A73)</f>
        <v>11861.1332135417</v>
      </c>
      <c r="C73" s="2" t="n">
        <f aca="false">M24*($A73)</f>
        <v>252.364536458333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12113.49775</v>
      </c>
      <c r="G73" s="2"/>
      <c r="H73" s="12" t="n">
        <f aca="false">$I$53*((A73)^$K$53)</f>
        <v>7.22991740449528</v>
      </c>
      <c r="I73" s="2" t="n">
        <f aca="false">L24*$H73</f>
        <v>7977.21055419739</v>
      </c>
      <c r="J73" s="2" t="n">
        <f aca="false">M24*$H73</f>
        <v>169.727884131859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8146.93843832925</v>
      </c>
      <c r="N73" s="2"/>
      <c r="O73" s="2"/>
      <c r="P73" s="2"/>
    </row>
    <row r="74" customFormat="fals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customFormat="fals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customFormat="false" ht="12.8" hidden="false" customHeight="false" outlineLevel="0" collapsed="false">
      <c r="A76" s="12" t="n">
        <v>12.25</v>
      </c>
      <c r="B76" s="2" t="n">
        <f aca="false">L27*($A76)</f>
        <v>0</v>
      </c>
      <c r="C76" s="2" t="n">
        <f aca="false">M27*($A76)</f>
        <v>0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0</v>
      </c>
      <c r="G76" s="2"/>
      <c r="H76" s="12" t="n">
        <f aca="false">$I$53*((A76)^$K$53)</f>
        <v>11.0535520034774</v>
      </c>
      <c r="I76" s="2" t="n">
        <f aca="false">L27*$H76</f>
        <v>0</v>
      </c>
      <c r="J76" s="2" t="n">
        <f aca="false">M27*$H76</f>
        <v>0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0</v>
      </c>
      <c r="N76" s="2"/>
      <c r="O76" s="2"/>
      <c r="P76" s="2"/>
    </row>
    <row r="77" customFormat="false" ht="12.8" hidden="false" customHeight="false" outlineLevel="0" collapsed="false">
      <c r="A77" s="12" t="n">
        <v>12.75</v>
      </c>
      <c r="B77" s="2" t="n">
        <f aca="false">L28*($A77)</f>
        <v>0</v>
      </c>
      <c r="C77" s="2" t="n">
        <f aca="false">M28*($A77)</f>
        <v>0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0</v>
      </c>
      <c r="G77" s="2"/>
      <c r="H77" s="12" t="n">
        <f aca="false">$I$53*((A77)^$K$53)</f>
        <v>12.5883502386969</v>
      </c>
      <c r="I77" s="2" t="n">
        <f aca="false">L28*$H77</f>
        <v>0</v>
      </c>
      <c r="J77" s="2" t="n">
        <f aca="false">M28*$H77</f>
        <v>0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0</v>
      </c>
      <c r="N77" s="2"/>
      <c r="O77" s="2"/>
      <c r="P77" s="2"/>
    </row>
    <row r="78" customFormat="false" ht="12.8" hidden="false" customHeight="false" outlineLevel="0" collapsed="false">
      <c r="A78" s="12" t="n">
        <v>13.25</v>
      </c>
      <c r="B78" s="2" t="n">
        <f aca="false">L29*($A78)</f>
        <v>0</v>
      </c>
      <c r="C78" s="2" t="n">
        <f aca="false">M29*($A78)</f>
        <v>0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0</v>
      </c>
      <c r="G78" s="2"/>
      <c r="H78" s="12" t="n">
        <f aca="false">$I$53*((A78)^$K$53)</f>
        <v>14.264725664579</v>
      </c>
      <c r="I78" s="2" t="n">
        <f aca="false">L29*$H78</f>
        <v>0</v>
      </c>
      <c r="J78" s="2" t="n">
        <f aca="false">M29*$H78</f>
        <v>0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0</v>
      </c>
      <c r="N78" s="2"/>
      <c r="O78" s="2"/>
      <c r="P78" s="2"/>
    </row>
    <row r="79" customFormat="false" ht="12.8" hidden="false" customHeight="false" outlineLevel="0" collapsed="false">
      <c r="A79" s="12" t="n">
        <v>13.75</v>
      </c>
      <c r="B79" s="2" t="n">
        <f aca="false">L30*($A79)</f>
        <v>0</v>
      </c>
      <c r="C79" s="2" t="n">
        <f aca="false">M30*($A79)</f>
        <v>0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0</v>
      </c>
      <c r="G79" s="2"/>
      <c r="H79" s="12" t="n">
        <f aca="false">$I$53*((A79)^$K$53)</f>
        <v>16.0896519678276</v>
      </c>
      <c r="I79" s="2" t="n">
        <f aca="false">L30*$H79</f>
        <v>0</v>
      </c>
      <c r="J79" s="2" t="n">
        <f aca="false">M30*$H79</f>
        <v>0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0</v>
      </c>
      <c r="N79" s="2"/>
      <c r="O79" s="2"/>
      <c r="P79" s="2"/>
    </row>
    <row r="80" customFormat="false" ht="12.8" hidden="false" customHeight="false" outlineLevel="0" collapsed="false">
      <c r="A80" s="12" t="n">
        <v>14.25</v>
      </c>
      <c r="B80" s="2" t="n">
        <f aca="false">L31*($A80)</f>
        <v>0</v>
      </c>
      <c r="C80" s="2" t="n">
        <f aca="false">M31*($A80)</f>
        <v>0</v>
      </c>
      <c r="D80" s="2" t="n">
        <f aca="false">N31*($A80)</f>
        <v>0</v>
      </c>
      <c r="E80" s="2" t="n">
        <f aca="false">O31*($A80)</f>
        <v>0</v>
      </c>
      <c r="F80" s="14" t="n">
        <f aca="false">SUM(B80:E80)</f>
        <v>0</v>
      </c>
      <c r="G80" s="2"/>
      <c r="H80" s="12" t="n">
        <f aca="false">$I$53*((A80)^$K$53)</f>
        <v>18.0701689791269</v>
      </c>
      <c r="I80" s="2" t="n">
        <f aca="false">L31*$H80</f>
        <v>0</v>
      </c>
      <c r="J80" s="2" t="n">
        <f aca="false">M31*$H80</f>
        <v>0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0</v>
      </c>
      <c r="N80" s="2"/>
      <c r="O80" s="2"/>
      <c r="P80" s="2"/>
    </row>
    <row r="81" customFormat="false" ht="12.8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4" t="n">
        <f aca="false">SUM(B81:E81)</f>
        <v>0</v>
      </c>
      <c r="G81" s="2"/>
      <c r="H81" s="12" t="n">
        <f aca="false">$I$53*((A81)^$K$53)</f>
        <v>20.2133808596117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customFormat="fals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4" t="n">
        <f aca="false">SUM(B82:E82)</f>
        <v>0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customFormat="fals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4" t="n">
        <f aca="false">SUM(B83:E83)</f>
        <v>0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customFormat="false" ht="12.8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4" t="n">
        <f aca="false">SUM(B84:E84)</f>
        <v>0</v>
      </c>
      <c r="G84" s="2"/>
      <c r="H84" s="12" t="n">
        <f aca="false">$I$53*((A84)^$K$53)</f>
        <v>27.6911572530163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customFormat="fals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4" t="n">
        <f aca="false">SUM(B85:E85)</f>
        <v>0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customFormat="fals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4" t="n">
        <f aca="false">SUM(B86:E86)</f>
        <v>0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customFormat="fals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4" t="n">
        <f aca="false">SUM(B87:E87)</f>
        <v>0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customFormat="fals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customFormat="fals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customFormat="fals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customFormat="fals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customFormat="fals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customFormat="fals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customFormat="fals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customFormat="fals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customFormat="false" ht="12.8" hidden="false" customHeight="false" outlineLevel="0" collapsed="false">
      <c r="A96" s="22" t="s">
        <v>7</v>
      </c>
      <c r="B96" s="23" t="n">
        <f aca="false">SUM(B59:B90)</f>
        <v>968404.653963542</v>
      </c>
      <c r="C96" s="23" t="n">
        <f aca="false">SUM(C59:C90)</f>
        <v>252.364536458333</v>
      </c>
      <c r="D96" s="23" t="n">
        <f aca="false">SUM(D59:D90)</f>
        <v>0</v>
      </c>
      <c r="E96" s="23" t="n">
        <f aca="false">SUM(E59:E90)</f>
        <v>0</v>
      </c>
      <c r="F96" s="23" t="n">
        <f aca="false">SUM(F59:F90)</f>
        <v>968657.0185</v>
      </c>
      <c r="G96" s="14"/>
      <c r="H96" s="22" t="s">
        <v>7</v>
      </c>
      <c r="I96" s="23" t="n">
        <f aca="false">SUM(I59:I95)</f>
        <v>376925.504842134</v>
      </c>
      <c r="J96" s="23" t="n">
        <f aca="false">SUM(J59:J95)</f>
        <v>169.727884131859</v>
      </c>
      <c r="K96" s="23" t="n">
        <f aca="false">SUM(K59:K95)</f>
        <v>0</v>
      </c>
      <c r="L96" s="23" t="n">
        <f aca="false">SUM(L59:L95)</f>
        <v>0</v>
      </c>
      <c r="M96" s="23" t="n">
        <f aca="false">SUM(M59:M95)</f>
        <v>377095.232726265</v>
      </c>
      <c r="N96" s="2"/>
      <c r="O96" s="2"/>
      <c r="P96" s="2"/>
    </row>
    <row r="97" customFormat="false" ht="12.8" hidden="false" customHeight="false" outlineLevel="0" collapsed="false">
      <c r="A97" s="9" t="s">
        <v>13</v>
      </c>
      <c r="B97" s="30" t="n">
        <f aca="false">IF(L47&gt;0,B96/L47,0)</f>
        <v>8.38610491131144</v>
      </c>
      <c r="C97" s="30" t="n">
        <f aca="false">IF(M47&gt;0,C96/M47,0)</f>
        <v>10.75</v>
      </c>
      <c r="D97" s="30" t="n">
        <f aca="false">IF(N47&gt;0,D96/N47,0)</f>
        <v>0</v>
      </c>
      <c r="E97" s="30" t="n">
        <f aca="false">IF(O47&gt;0,E96/O47,0)</f>
        <v>0</v>
      </c>
      <c r="F97" s="30" t="n">
        <f aca="false">IF(P47&gt;0,F96/P47,0)</f>
        <v>8.38658537791144</v>
      </c>
      <c r="G97" s="14"/>
      <c r="H97" s="9" t="s">
        <v>13</v>
      </c>
      <c r="I97" s="30" t="n">
        <f aca="false">IF(L47&gt;0,I96/L47,0)</f>
        <v>3.26406612609502</v>
      </c>
      <c r="J97" s="30" t="n">
        <f aca="false">IF(M47&gt;0,J96/M47,0)</f>
        <v>7.22991740449528</v>
      </c>
      <c r="K97" s="30" t="n">
        <f aca="false">IF(N47&gt;0,K96/N47,0)</f>
        <v>0</v>
      </c>
      <c r="L97" s="30" t="n">
        <f aca="false">IF(O47&gt;0,L96/O47,0)</f>
        <v>0</v>
      </c>
      <c r="M97" s="30" t="n">
        <f aca="false">IF(P47&gt;0,M96/P47,0)</f>
        <v>3.26487219362692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115477.288229167</v>
      </c>
      <c r="C109" s="37" t="n">
        <f aca="false">$B$97</f>
        <v>8.38610491131144</v>
      </c>
      <c r="D109" s="37" t="n">
        <f aca="false">$I$97</f>
        <v>3.26406612609502</v>
      </c>
      <c r="E109" s="38" t="n">
        <f aca="false">B109*D109</f>
        <v>376925.504842134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23.4757708333333</v>
      </c>
      <c r="C110" s="37" t="n">
        <f aca="false">$C$97</f>
        <v>10.75</v>
      </c>
      <c r="D110" s="37" t="n">
        <f aca="false">$J$97</f>
        <v>7.22991740449528</v>
      </c>
      <c r="E110" s="38" t="n">
        <f aca="false">B110*D110</f>
        <v>169.727884131859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0</v>
      </c>
      <c r="C111" s="37" t="n">
        <f aca="false">$D$97</f>
        <v>0</v>
      </c>
      <c r="D111" s="37" t="n">
        <f aca="false">$K$97</f>
        <v>0</v>
      </c>
      <c r="E111" s="38" t="n">
        <f aca="false">B111*D111</f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115500.764</v>
      </c>
      <c r="C113" s="37" t="n">
        <f aca="false">$F$97</f>
        <v>8.38658537791144</v>
      </c>
      <c r="D113" s="37" t="n">
        <f aca="false">$M$97</f>
        <v>3.26487219362692</v>
      </c>
      <c r="E113" s="38" t="n">
        <f aca="false">SUM(E109:E112)</f>
        <v>377095.232726265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377575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1.00127227085388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2017-03-31T10:13:36Z</dcterms:created>
  <dc:creator>jorge</dc:creator>
  <dc:description/>
  <dc:language>es-ES</dc:language>
  <cp:lastModifiedBy/>
  <dcterms:modified xsi:type="dcterms:W3CDTF">2022-05-24T14:44:51Z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