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CN" sheetId="1" state="visible" r:id="rId2"/>
    <sheet name="algarve" sheetId="2" state="visible" r:id="rId3"/>
    <sheet name="cadiz" sheetId="3" state="visible" r:id="rId4"/>
    <sheet name="algarve+cadiz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<sst xmlns="http://schemas.openxmlformats.org/spreadsheetml/2006/main" count="32" uniqueCount="10">
  <si>
    <t xml:space="preserve">L</t>
  </si>
  <si>
    <t xml:space="preserve">MIL</t>
  </si>
  <si>
    <t xml:space="preserve">TON</t>
  </si>
  <si>
    <t xml:space="preserve">Zona</t>
  </si>
  <si>
    <t xml:space="preserve">ALG+CAD</t>
  </si>
  <si>
    <t xml:space="preserve">Espécie</t>
  </si>
  <si>
    <t xml:space="preserve">ANE</t>
  </si>
  <si>
    <t xml:space="preserve">CL_COMP</t>
  </si>
  <si>
    <t xml:space="preserve">Grupo de Idade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</si>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</sst>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n">
        <v>8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n">
        <v>8.5</v>
      </c>
      <c r="B9" s="0" t="n">
        <v>5435</v>
      </c>
      <c r="C9" s="0" t="n">
        <v>20</v>
      </c>
    </row>
    <row r="10" customFormat="false" ht="15" hidden="false" customHeight="false" outlineLevel="0" collapsed="false">
      <c r="A10" s="0" t="n">
        <v>9</v>
      </c>
      <c r="B10" s="0" t="n">
        <v>25011</v>
      </c>
      <c r="C10" s="0" t="n">
        <v>111</v>
      </c>
    </row>
    <row r="11" customFormat="false" ht="15" hidden="false" customHeight="false" outlineLevel="0" collapsed="false">
      <c r="A11" s="0" t="n">
        <v>9.5</v>
      </c>
      <c r="B11" s="0" t="n">
        <v>195433</v>
      </c>
      <c r="C11" s="0" t="n">
        <v>1034</v>
      </c>
    </row>
    <row r="12" customFormat="false" ht="15" hidden="false" customHeight="false" outlineLevel="0" collapsed="false">
      <c r="A12" s="0" t="n">
        <v>10</v>
      </c>
      <c r="B12" s="0" t="n">
        <v>739374</v>
      </c>
      <c r="C12" s="0" t="n">
        <v>4642</v>
      </c>
    </row>
    <row r="13" customFormat="false" ht="15" hidden="false" customHeight="false" outlineLevel="0" collapsed="false">
      <c r="A13" s="0" t="n">
        <v>10.5</v>
      </c>
      <c r="B13" s="0" t="n">
        <v>915572</v>
      </c>
      <c r="C13" s="0" t="n">
        <v>6770</v>
      </c>
    </row>
    <row r="14" customFormat="false" ht="15" hidden="false" customHeight="false" outlineLevel="0" collapsed="false">
      <c r="A14" s="0" t="n">
        <v>11</v>
      </c>
      <c r="B14" s="0" t="n">
        <v>580551</v>
      </c>
      <c r="C14" s="0" t="n">
        <v>5017</v>
      </c>
    </row>
    <row r="15" customFormat="false" ht="15" hidden="false" customHeight="false" outlineLevel="0" collapsed="false">
      <c r="A15" s="0" t="n">
        <v>11.5</v>
      </c>
      <c r="B15" s="0" t="n">
        <v>580227</v>
      </c>
      <c r="C15" s="0" t="n">
        <v>5823</v>
      </c>
    </row>
    <row r="16" customFormat="false" ht="15" hidden="false" customHeight="false" outlineLevel="0" collapsed="false">
      <c r="A16" s="0" t="n">
        <v>12</v>
      </c>
      <c r="B16" s="0" t="n">
        <v>459738</v>
      </c>
      <c r="C16" s="0" t="n">
        <v>5323</v>
      </c>
    </row>
    <row r="17" customFormat="false" ht="15" hidden="false" customHeight="false" outlineLevel="0" collapsed="false">
      <c r="A17" s="0" t="n">
        <v>12.5</v>
      </c>
      <c r="B17" s="0" t="n">
        <v>344940</v>
      </c>
      <c r="C17" s="0" t="n">
        <v>4582</v>
      </c>
    </row>
    <row r="18" customFormat="false" ht="15" hidden="false" customHeight="false" outlineLevel="0" collapsed="false">
      <c r="A18" s="0" t="n">
        <v>13</v>
      </c>
      <c r="B18" s="0" t="n">
        <v>303390</v>
      </c>
      <c r="C18" s="0" t="n">
        <v>4599</v>
      </c>
    </row>
    <row r="19" customFormat="false" ht="15" hidden="false" customHeight="false" outlineLevel="0" collapsed="false">
      <c r="A19" s="0" t="n">
        <v>13.5</v>
      </c>
      <c r="B19" s="0" t="n">
        <v>171471</v>
      </c>
      <c r="C19" s="0" t="n">
        <v>2952</v>
      </c>
    </row>
    <row r="20" customFormat="false" ht="15" hidden="false" customHeight="false" outlineLevel="0" collapsed="false">
      <c r="A20" s="0" t="n">
        <v>14</v>
      </c>
      <c r="B20" s="0" t="n">
        <v>143254</v>
      </c>
      <c r="C20" s="0" t="n">
        <v>2788</v>
      </c>
    </row>
    <row r="21" customFormat="false" ht="15" hidden="false" customHeight="false" outlineLevel="0" collapsed="false">
      <c r="A21" s="0" t="n">
        <v>14.5</v>
      </c>
      <c r="B21" s="0" t="n">
        <v>88619</v>
      </c>
      <c r="C21" s="0" t="n">
        <v>1942</v>
      </c>
    </row>
    <row r="22" customFormat="false" ht="15" hidden="false" customHeight="false" outlineLevel="0" collapsed="false">
      <c r="A22" s="0" t="n">
        <v>15</v>
      </c>
      <c r="B22" s="0" t="n">
        <v>48568</v>
      </c>
      <c r="C22" s="0" t="n">
        <v>1193</v>
      </c>
    </row>
    <row r="23" customFormat="false" ht="15" hidden="false" customHeight="false" outlineLevel="0" collapsed="false">
      <c r="A23" s="0" t="n">
        <v>15.5</v>
      </c>
      <c r="B23" s="0" t="n">
        <v>51663</v>
      </c>
      <c r="C23" s="0" t="n">
        <v>1418</v>
      </c>
    </row>
    <row r="24" customFormat="false" ht="15" hidden="false" customHeight="false" outlineLevel="0" collapsed="false">
      <c r="A24" s="0" t="n">
        <v>16</v>
      </c>
      <c r="B24" s="0" t="n">
        <v>130129</v>
      </c>
      <c r="C24" s="0" t="n">
        <v>3976</v>
      </c>
    </row>
    <row r="25" customFormat="false" ht="15" hidden="false" customHeight="false" outlineLevel="0" collapsed="false">
      <c r="A25" s="0" t="n">
        <v>16.5</v>
      </c>
      <c r="B25" s="0" t="n">
        <v>30640</v>
      </c>
      <c r="C25" s="0" t="n">
        <v>1039</v>
      </c>
    </row>
    <row r="26" customFormat="false" ht="15" hidden="false" customHeight="false" outlineLevel="0" collapsed="false">
      <c r="A26" s="0" t="n">
        <v>17</v>
      </c>
      <c r="B26" s="0" t="n">
        <v>15320</v>
      </c>
      <c r="C26" s="0" t="n">
        <v>574</v>
      </c>
    </row>
    <row r="27" customFormat="false" ht="15" hidden="false" customHeight="false" outlineLevel="0" collapsed="false">
      <c r="A27" s="0" t="n">
        <v>17.5</v>
      </c>
      <c r="B27" s="0" t="n">
        <v>15320</v>
      </c>
      <c r="C27" s="0" t="n">
        <v>634</v>
      </c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</row>
    <row r="44" customFormat="false" ht="15" hidden="false" customHeight="false" outlineLevel="0" collapsed="false">
      <c r="B44" s="0" t="n">
        <f aca="false">SUM(B2:B43)</f>
        <v>4844655</v>
      </c>
      <c r="C44" s="0" t="n">
        <f aca="false">SUM(C2:C43)</f>
        <v>54437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8" activeCellId="0" sqref="M3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n">
        <v>8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n">
        <v>8.5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n">
        <v>9.5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0" t="n">
        <v>10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0" t="n">
        <v>10.5</v>
      </c>
      <c r="B13" s="0" t="n">
        <v>10697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0" t="n">
        <v>11.5</v>
      </c>
      <c r="B15" s="0" t="n">
        <v>32091</v>
      </c>
      <c r="C15" s="0" t="n">
        <v>322</v>
      </c>
    </row>
    <row r="16" customFormat="false" ht="15" hidden="false" customHeight="false" outlineLevel="0" collapsed="false">
      <c r="A16" s="0" t="n">
        <v>12</v>
      </c>
      <c r="B16" s="0" t="n">
        <v>32091</v>
      </c>
      <c r="C16" s="0" t="n">
        <v>372</v>
      </c>
    </row>
    <row r="17" customFormat="false" ht="15" hidden="false" customHeight="false" outlineLevel="0" collapsed="false">
      <c r="A17" s="0" t="n">
        <v>12.5</v>
      </c>
      <c r="B17" s="0" t="n">
        <v>74908</v>
      </c>
      <c r="C17" s="0" t="n">
        <v>995</v>
      </c>
    </row>
    <row r="18" customFormat="false" ht="15" hidden="false" customHeight="false" outlineLevel="0" collapsed="false">
      <c r="A18" s="0" t="n">
        <v>13</v>
      </c>
      <c r="B18" s="0" t="n">
        <v>32091</v>
      </c>
      <c r="C18" s="0" t="n">
        <v>486</v>
      </c>
    </row>
    <row r="19" customFormat="false" ht="15" hidden="false" customHeight="false" outlineLevel="0" collapsed="false">
      <c r="A19" s="0" t="n">
        <v>13.5</v>
      </c>
      <c r="B19" s="0" t="n">
        <v>96302</v>
      </c>
      <c r="C19" s="0" t="n">
        <v>1658</v>
      </c>
    </row>
    <row r="20" customFormat="false" ht="15" hidden="false" customHeight="false" outlineLevel="0" collapsed="false">
      <c r="A20" s="0" t="n">
        <v>14</v>
      </c>
      <c r="B20" s="0" t="n">
        <v>21394</v>
      </c>
      <c r="C20" s="0" t="n">
        <v>416</v>
      </c>
    </row>
    <row r="21" customFormat="false" ht="15" hidden="false" customHeight="false" outlineLevel="0" collapsed="false">
      <c r="A21" s="0" t="n">
        <v>14.5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0" t="n">
        <v>15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0" t="n">
        <v>15.5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0" t="n">
        <v>16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0" t="n">
        <v>16.5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0" t="n">
        <v>17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0" t="n">
        <v>17.5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</row>
    <row r="44" customFormat="false" ht="15" hidden="false" customHeight="false" outlineLevel="0" collapsed="false">
      <c r="B44" s="0" t="n">
        <f aca="false">SUM(B2:B43)</f>
        <v>299574</v>
      </c>
      <c r="C44" s="0" t="n">
        <f aca="false">SUM(C2:C43)</f>
        <v>4328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54.5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104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153.5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n">
        <v>203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n">
        <v>252.5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n">
        <v>302</v>
      </c>
      <c r="B8" s="0" t="n">
        <v>4610</v>
      </c>
      <c r="C8" s="0" t="n">
        <v>14</v>
      </c>
    </row>
    <row r="9" customFormat="false" ht="15" hidden="false" customHeight="false" outlineLevel="0" collapsed="false">
      <c r="A9" s="0" t="n">
        <v>351.5</v>
      </c>
      <c r="B9" s="0" t="n">
        <v>34692</v>
      </c>
      <c r="C9" s="0" t="n">
        <v>127</v>
      </c>
    </row>
    <row r="10" customFormat="false" ht="15" hidden="false" customHeight="false" outlineLevel="0" collapsed="false">
      <c r="A10" s="0" t="n">
        <v>401</v>
      </c>
      <c r="B10" s="0" t="n">
        <v>85635</v>
      </c>
      <c r="C10" s="0" t="n">
        <v>378</v>
      </c>
    </row>
    <row r="11" customFormat="false" ht="15" hidden="false" customHeight="false" outlineLevel="0" collapsed="false">
      <c r="A11" s="0" t="n">
        <v>450.5</v>
      </c>
      <c r="B11" s="0" t="n">
        <v>74638</v>
      </c>
      <c r="C11" s="0" t="n">
        <v>395</v>
      </c>
    </row>
    <row r="12" customFormat="false" ht="15" hidden="false" customHeight="false" outlineLevel="0" collapsed="false">
      <c r="A12" s="0" t="n">
        <v>500</v>
      </c>
      <c r="B12" s="0" t="n">
        <v>82368</v>
      </c>
      <c r="C12" s="0" t="n">
        <v>517</v>
      </c>
    </row>
    <row r="13" customFormat="false" ht="15" hidden="false" customHeight="false" outlineLevel="0" collapsed="false">
      <c r="A13" s="0" t="n">
        <v>549.5</v>
      </c>
      <c r="B13" s="0" t="n">
        <v>207208</v>
      </c>
      <c r="C13" s="0" t="n">
        <v>1532</v>
      </c>
    </row>
    <row r="14" customFormat="false" ht="15" hidden="false" customHeight="false" outlineLevel="0" collapsed="false">
      <c r="A14" s="0" t="n">
        <v>599</v>
      </c>
      <c r="B14" s="0" t="n">
        <v>305365</v>
      </c>
      <c r="C14" s="0" t="n">
        <v>2639</v>
      </c>
    </row>
    <row r="15" customFormat="false" ht="15" hidden="false" customHeight="false" outlineLevel="0" collapsed="false">
      <c r="A15" s="0" t="n">
        <v>648.5</v>
      </c>
      <c r="B15" s="0" t="n">
        <v>382865</v>
      </c>
      <c r="C15" s="0" t="n">
        <v>3842</v>
      </c>
    </row>
    <row r="16" customFormat="false" ht="15" hidden="false" customHeight="false" outlineLevel="0" collapsed="false">
      <c r="A16" s="0" t="n">
        <v>698</v>
      </c>
      <c r="B16" s="0" t="n">
        <v>277012</v>
      </c>
      <c r="C16" s="0" t="n">
        <v>3207</v>
      </c>
    </row>
    <row r="17" customFormat="false" ht="15" hidden="false" customHeight="false" outlineLevel="0" collapsed="false">
      <c r="A17" s="0" t="n">
        <v>747.5</v>
      </c>
      <c r="B17" s="0" t="n">
        <v>153647</v>
      </c>
      <c r="C17" s="0" t="n">
        <v>2041</v>
      </c>
    </row>
    <row r="18" customFormat="false" ht="15" hidden="false" customHeight="false" outlineLevel="0" collapsed="false">
      <c r="A18" s="0" t="n">
        <v>797</v>
      </c>
      <c r="B18" s="0" t="n">
        <v>106655</v>
      </c>
      <c r="C18" s="0" t="n">
        <v>1617</v>
      </c>
    </row>
    <row r="19" customFormat="false" ht="15" hidden="false" customHeight="false" outlineLevel="0" collapsed="false">
      <c r="A19" s="0" t="n">
        <v>846.5</v>
      </c>
      <c r="B19" s="0" t="n">
        <v>51645</v>
      </c>
      <c r="C19" s="0" t="n">
        <v>889</v>
      </c>
    </row>
    <row r="20" customFormat="false" ht="15" hidden="false" customHeight="false" outlineLevel="0" collapsed="false">
      <c r="A20" s="0" t="n">
        <v>896</v>
      </c>
      <c r="B20" s="0" t="n">
        <v>48031</v>
      </c>
      <c r="C20" s="0" t="n">
        <v>935</v>
      </c>
    </row>
    <row r="21" customFormat="false" ht="15" hidden="false" customHeight="false" outlineLevel="0" collapsed="false">
      <c r="A21" s="0" t="n">
        <v>945.5</v>
      </c>
      <c r="B21" s="0" t="n">
        <v>30437</v>
      </c>
      <c r="C21" s="0" t="n">
        <v>667</v>
      </c>
    </row>
    <row r="22" customFormat="false" ht="15" hidden="false" customHeight="false" outlineLevel="0" collapsed="false">
      <c r="A22" s="0" t="n">
        <v>995</v>
      </c>
      <c r="B22" s="0" t="n">
        <v>2255</v>
      </c>
      <c r="C22" s="0" t="n">
        <v>55</v>
      </c>
    </row>
    <row r="23" customFormat="false" ht="15" hidden="false" customHeight="false" outlineLevel="0" collapsed="false">
      <c r="A23" s="0" t="n">
        <v>1044.5</v>
      </c>
      <c r="B23" s="0" t="n">
        <v>7557</v>
      </c>
      <c r="C23" s="0" t="n">
        <v>208</v>
      </c>
    </row>
    <row r="24" customFormat="false" ht="15" hidden="false" customHeight="false" outlineLevel="0" collapsed="false">
      <c r="A24" s="0" t="n">
        <v>1094</v>
      </c>
      <c r="B24" s="0" t="n">
        <v>1198</v>
      </c>
      <c r="C24" s="0" t="n">
        <v>37</v>
      </c>
    </row>
    <row r="25" customFormat="false" ht="15" hidden="false" customHeight="false" outlineLevel="0" collapsed="false">
      <c r="A25" s="0" t="n">
        <v>1143.5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0" t="n">
        <v>1193</v>
      </c>
      <c r="B26" s="0" t="n">
        <v>1198</v>
      </c>
      <c r="C26" s="0" t="n">
        <v>45</v>
      </c>
    </row>
    <row r="27" customFormat="false" ht="15" hidden="false" customHeight="false" outlineLevel="0" collapsed="false">
      <c r="A27" s="0" t="n">
        <v>1242.5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0" t="n">
        <v>1292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n">
        <v>1341.5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n">
        <v>1391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1440.5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1490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1539.5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1589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1638.5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1688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1737.5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1787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1836.5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1886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1935.5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1985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2034.5</v>
      </c>
      <c r="B43" s="0" t="n">
        <v>0</v>
      </c>
      <c r="C43" s="0" t="n">
        <v>0</v>
      </c>
    </row>
    <row r="44" customFormat="false" ht="15" hidden="false" customHeight="false" outlineLevel="0" collapsed="false">
      <c r="B44" s="0" t="n">
        <f aca="false">SUM(B2:B43)</f>
        <v>1857016</v>
      </c>
      <c r="C44" s="0" t="n">
        <f aca="false">SUM(C2:C43)</f>
        <v>19145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windowProtection="false" showFormulas="false" showGridLines="true" showRowColHeaders="true" showZeros="true" rightToLeft="false" tabSelected="true" showOutlineSymbols="true" defaultGridColor="true" view="normal" topLeftCell="I10" colorId="64" zoomScale="100" zoomScaleNormal="100" zoomScalePageLayoutView="100" workbookViewId="0">
      <selection pane="topLeft" activeCell="S27" activeCellId="0" sqref="S27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5.8" hidden="false" customHeight="false" outlineLevel="0" collapsed="false">
      <c r="A4" s="0" t="n">
        <v>6</v>
      </c>
      <c r="B4" s="0" t="n">
        <v>0</v>
      </c>
      <c r="C4" s="0" t="n">
        <v>0</v>
      </c>
      <c r="F4" s="1" t="s">
        <v>3</v>
      </c>
      <c r="G4" s="1" t="s">
        <v>4</v>
      </c>
      <c r="L4" s="1" t="s">
        <v>3</v>
      </c>
      <c r="M4" s="1" t="s">
        <v>4</v>
      </c>
    </row>
    <row r="5" customFormat="false" ht="15.8" hidden="false" customHeight="false" outlineLevel="0" collapsed="false">
      <c r="A5" s="0" t="n">
        <v>6.5</v>
      </c>
      <c r="B5" s="0" t="n">
        <v>0</v>
      </c>
      <c r="C5" s="0" t="n">
        <v>0</v>
      </c>
      <c r="F5" s="1" t="s">
        <v>5</v>
      </c>
      <c r="G5" s="1" t="s">
        <v>6</v>
      </c>
      <c r="L5" s="1" t="s">
        <v>5</v>
      </c>
      <c r="M5" s="1" t="s">
        <v>6</v>
      </c>
    </row>
    <row r="6" customFormat="false" ht="15.8" hidden="false" customHeight="false" outlineLevel="0" collapsed="false">
      <c r="A6" s="0" t="n">
        <v>7</v>
      </c>
      <c r="B6" s="0" t="n">
        <v>0</v>
      </c>
      <c r="C6" s="0" t="n">
        <v>0</v>
      </c>
    </row>
    <row r="7" customFormat="false" ht="15.8" hidden="false" customHeight="false" outlineLevel="0" collapsed="false">
      <c r="A7" s="0" t="n">
        <v>7.5</v>
      </c>
      <c r="B7" s="0" t="n">
        <v>0</v>
      </c>
      <c r="C7" s="0" t="n">
        <v>0</v>
      </c>
      <c r="F7" s="2" t="s">
        <v>7</v>
      </c>
      <c r="G7" s="3" t="s">
        <v>8</v>
      </c>
      <c r="H7" s="3"/>
      <c r="I7" s="3"/>
      <c r="J7" s="2" t="s">
        <v>9</v>
      </c>
      <c r="L7" s="2" t="s">
        <v>7</v>
      </c>
      <c r="M7" s="3" t="s">
        <v>8</v>
      </c>
      <c r="N7" s="3"/>
      <c r="O7" s="3"/>
      <c r="P7" s="2" t="s">
        <v>9</v>
      </c>
      <c r="R7" s="2" t="s">
        <v>7</v>
      </c>
      <c r="S7" s="3" t="s">
        <v>8</v>
      </c>
      <c r="T7" s="3"/>
      <c r="U7" s="3"/>
      <c r="V7" s="2" t="s">
        <v>9</v>
      </c>
    </row>
    <row r="8" customFormat="false" ht="15.8" hidden="false" customHeight="false" outlineLevel="0" collapsed="false">
      <c r="A8" s="0" t="n">
        <v>8</v>
      </c>
      <c r="B8" s="0" t="n">
        <v>4610</v>
      </c>
      <c r="C8" s="0" t="n">
        <v>14</v>
      </c>
      <c r="F8" s="2"/>
      <c r="G8" s="4" t="n">
        <v>1</v>
      </c>
      <c r="H8" s="5" t="n">
        <v>2</v>
      </c>
      <c r="I8" s="6" t="n">
        <v>3</v>
      </c>
      <c r="J8" s="2"/>
      <c r="L8" s="2"/>
      <c r="M8" s="4" t="n">
        <v>1</v>
      </c>
      <c r="N8" s="5" t="n">
        <v>2</v>
      </c>
      <c r="O8" s="6" t="n">
        <v>3</v>
      </c>
      <c r="P8" s="2"/>
      <c r="R8" s="2"/>
      <c r="S8" s="4" t="n">
        <v>1</v>
      </c>
      <c r="T8" s="5" t="n">
        <v>2</v>
      </c>
      <c r="U8" s="6" t="n">
        <v>3</v>
      </c>
      <c r="V8" s="2"/>
    </row>
    <row r="9" customFormat="false" ht="15.8" hidden="false" customHeight="false" outlineLevel="0" collapsed="false">
      <c r="A9" s="0" t="n">
        <v>8.5</v>
      </c>
      <c r="B9" s="0" t="n">
        <v>34692</v>
      </c>
      <c r="C9" s="0" t="n">
        <v>127</v>
      </c>
      <c r="F9" s="7" t="n">
        <v>8</v>
      </c>
      <c r="G9" s="0" t="n">
        <v>2</v>
      </c>
      <c r="J9" s="7" t="n">
        <v>2</v>
      </c>
      <c r="L9" s="7" t="n">
        <v>8</v>
      </c>
      <c r="M9" s="0" t="n">
        <f aca="false">+G9/$J9</f>
        <v>1</v>
      </c>
      <c r="N9" s="0" t="n">
        <f aca="false">+H9/$J9</f>
        <v>0</v>
      </c>
      <c r="O9" s="0" t="n">
        <f aca="false">I9/$J9</f>
        <v>0</v>
      </c>
      <c r="P9" s="7" t="n">
        <v>2</v>
      </c>
      <c r="R9" s="7" t="n">
        <v>8</v>
      </c>
      <c r="S9" s="0" t="n">
        <f aca="false">M9*$B8</f>
        <v>4610</v>
      </c>
      <c r="T9" s="0" t="n">
        <f aca="false">N9*$B8</f>
        <v>0</v>
      </c>
      <c r="U9" s="0" t="n">
        <f aca="false">O9*$B8</f>
        <v>0</v>
      </c>
      <c r="V9" s="7" t="n">
        <v>2</v>
      </c>
    </row>
    <row r="10" customFormat="false" ht="15.8" hidden="false" customHeight="false" outlineLevel="0" collapsed="false">
      <c r="A10" s="0" t="n">
        <v>9</v>
      </c>
      <c r="B10" s="0" t="n">
        <v>85635</v>
      </c>
      <c r="C10" s="0" t="n">
        <v>378</v>
      </c>
      <c r="F10" s="7" t="n">
        <v>8.5</v>
      </c>
      <c r="G10" s="0" t="n">
        <v>10</v>
      </c>
      <c r="J10" s="7" t="n">
        <v>10</v>
      </c>
      <c r="L10" s="7" t="n">
        <v>8.5</v>
      </c>
      <c r="M10" s="0" t="n">
        <f aca="false">+G10/$J10</f>
        <v>1</v>
      </c>
      <c r="N10" s="0" t="n">
        <f aca="false">+H10/$J10</f>
        <v>0</v>
      </c>
      <c r="O10" s="0" t="n">
        <f aca="false">I10/$J10</f>
        <v>0</v>
      </c>
      <c r="P10" s="7" t="n">
        <v>10</v>
      </c>
      <c r="R10" s="7" t="n">
        <v>8.5</v>
      </c>
      <c r="S10" s="0" t="n">
        <f aca="false">M10*$B9</f>
        <v>34692</v>
      </c>
      <c r="T10" s="0" t="n">
        <f aca="false">N10*$B9</f>
        <v>0</v>
      </c>
      <c r="U10" s="0" t="n">
        <f aca="false">O10*$B9</f>
        <v>0</v>
      </c>
      <c r="V10" s="7" t="n">
        <v>10</v>
      </c>
    </row>
    <row r="11" customFormat="false" ht="15.8" hidden="false" customHeight="false" outlineLevel="0" collapsed="false">
      <c r="A11" s="0" t="n">
        <v>9.5</v>
      </c>
      <c r="B11" s="0" t="n">
        <v>74638</v>
      </c>
      <c r="C11" s="0" t="n">
        <v>395</v>
      </c>
      <c r="F11" s="7" t="n">
        <v>9</v>
      </c>
      <c r="G11" s="0" t="n">
        <v>10</v>
      </c>
      <c r="J11" s="7" t="n">
        <v>10</v>
      </c>
      <c r="L11" s="7" t="n">
        <v>9</v>
      </c>
      <c r="M11" s="0" t="n">
        <f aca="false">+G11/$J11</f>
        <v>1</v>
      </c>
      <c r="N11" s="0" t="n">
        <f aca="false">+H11/$J11</f>
        <v>0</v>
      </c>
      <c r="O11" s="0" t="n">
        <f aca="false">I11/$J11</f>
        <v>0</v>
      </c>
      <c r="P11" s="7" t="n">
        <v>10</v>
      </c>
      <c r="R11" s="7" t="n">
        <v>9</v>
      </c>
      <c r="S11" s="0" t="n">
        <f aca="false">M11*$B10</f>
        <v>85635</v>
      </c>
      <c r="T11" s="0" t="n">
        <f aca="false">N11*$B10</f>
        <v>0</v>
      </c>
      <c r="U11" s="0" t="n">
        <f aca="false">O11*$B10</f>
        <v>0</v>
      </c>
      <c r="V11" s="7" t="n">
        <v>10</v>
      </c>
    </row>
    <row r="12" customFormat="false" ht="15.8" hidden="false" customHeight="false" outlineLevel="0" collapsed="false">
      <c r="A12" s="0" t="n">
        <v>10</v>
      </c>
      <c r="B12" s="0" t="n">
        <v>82368</v>
      </c>
      <c r="C12" s="0" t="n">
        <v>517</v>
      </c>
      <c r="F12" s="7" t="n">
        <v>9.5</v>
      </c>
      <c r="G12" s="0" t="n">
        <v>19</v>
      </c>
      <c r="J12" s="7" t="n">
        <v>19</v>
      </c>
      <c r="L12" s="7" t="n">
        <v>9.5</v>
      </c>
      <c r="M12" s="0" t="n">
        <f aca="false">+G12/$J12</f>
        <v>1</v>
      </c>
      <c r="N12" s="0" t="n">
        <f aca="false">+H12/$J12</f>
        <v>0</v>
      </c>
      <c r="O12" s="0" t="n">
        <f aca="false">I12/$J12</f>
        <v>0</v>
      </c>
      <c r="P12" s="7" t="n">
        <v>19</v>
      </c>
      <c r="R12" s="7" t="n">
        <v>9.5</v>
      </c>
      <c r="S12" s="0" t="n">
        <f aca="false">M12*$B11</f>
        <v>74638</v>
      </c>
      <c r="T12" s="0" t="n">
        <f aca="false">N12*$B11</f>
        <v>0</v>
      </c>
      <c r="U12" s="0" t="n">
        <f aca="false">O12*$B11</f>
        <v>0</v>
      </c>
      <c r="V12" s="7" t="n">
        <v>19</v>
      </c>
    </row>
    <row r="13" customFormat="false" ht="15.8" hidden="false" customHeight="false" outlineLevel="0" collapsed="false">
      <c r="A13" s="0" t="n">
        <v>10.5</v>
      </c>
      <c r="B13" s="0" t="n">
        <v>217905</v>
      </c>
      <c r="C13" s="0" t="n">
        <v>1611</v>
      </c>
      <c r="F13" s="7" t="n">
        <v>10</v>
      </c>
      <c r="G13" s="0" t="n">
        <v>10</v>
      </c>
      <c r="J13" s="7" t="n">
        <v>10</v>
      </c>
      <c r="L13" s="7" t="n">
        <v>10</v>
      </c>
      <c r="M13" s="0" t="n">
        <f aca="false">+G13/$J13</f>
        <v>1</v>
      </c>
      <c r="N13" s="0" t="n">
        <f aca="false">+H13/$J13</f>
        <v>0</v>
      </c>
      <c r="O13" s="0" t="n">
        <f aca="false">I13/$J13</f>
        <v>0</v>
      </c>
      <c r="P13" s="7" t="n">
        <v>10</v>
      </c>
      <c r="R13" s="7" t="n">
        <v>10</v>
      </c>
      <c r="S13" s="0" t="n">
        <f aca="false">M13*$B12</f>
        <v>82368</v>
      </c>
      <c r="T13" s="0" t="n">
        <f aca="false">N13*$B12</f>
        <v>0</v>
      </c>
      <c r="U13" s="0" t="n">
        <f aca="false">O13*$B12</f>
        <v>0</v>
      </c>
      <c r="V13" s="7" t="n">
        <v>10</v>
      </c>
    </row>
    <row r="14" customFormat="false" ht="15.8" hidden="false" customHeight="false" outlineLevel="0" collapsed="false">
      <c r="A14" s="0" t="n">
        <v>11</v>
      </c>
      <c r="B14" s="0" t="n">
        <v>305365</v>
      </c>
      <c r="C14" s="0" t="n">
        <v>2639</v>
      </c>
      <c r="F14" s="7" t="n">
        <v>10.5</v>
      </c>
      <c r="G14" s="0" t="n">
        <v>11</v>
      </c>
      <c r="J14" s="7" t="n">
        <v>11</v>
      </c>
      <c r="L14" s="7" t="n">
        <v>10.5</v>
      </c>
      <c r="M14" s="0" t="n">
        <f aca="false">+G14/$J14</f>
        <v>1</v>
      </c>
      <c r="N14" s="0" t="n">
        <f aca="false">+H14/$J14</f>
        <v>0</v>
      </c>
      <c r="O14" s="0" t="n">
        <f aca="false">I14/$J14</f>
        <v>0</v>
      </c>
      <c r="P14" s="7" t="n">
        <v>11</v>
      </c>
      <c r="R14" s="7" t="n">
        <v>10.5</v>
      </c>
      <c r="S14" s="0" t="n">
        <f aca="false">M14*$B13</f>
        <v>217905</v>
      </c>
      <c r="T14" s="0" t="n">
        <f aca="false">N14*$B13</f>
        <v>0</v>
      </c>
      <c r="U14" s="0" t="n">
        <f aca="false">O14*$B13</f>
        <v>0</v>
      </c>
      <c r="V14" s="7" t="n">
        <v>11</v>
      </c>
    </row>
    <row r="15" customFormat="false" ht="15.8" hidden="false" customHeight="false" outlineLevel="0" collapsed="false">
      <c r="A15" s="0" t="n">
        <v>11.5</v>
      </c>
      <c r="B15" s="0" t="n">
        <v>414956</v>
      </c>
      <c r="C15" s="0" t="n">
        <v>4164</v>
      </c>
      <c r="F15" s="7" t="n">
        <v>11</v>
      </c>
      <c r="G15" s="0" t="n">
        <v>12</v>
      </c>
      <c r="J15" s="7" t="n">
        <v>12</v>
      </c>
      <c r="L15" s="7" t="n">
        <v>11</v>
      </c>
      <c r="M15" s="0" t="n">
        <f aca="false">+G15/$J15</f>
        <v>1</v>
      </c>
      <c r="N15" s="0" t="n">
        <f aca="false">+H15/$J15</f>
        <v>0</v>
      </c>
      <c r="O15" s="0" t="n">
        <f aca="false">I15/$J15</f>
        <v>0</v>
      </c>
      <c r="P15" s="7" t="n">
        <v>12</v>
      </c>
      <c r="R15" s="7" t="n">
        <v>11</v>
      </c>
      <c r="S15" s="0" t="n">
        <f aca="false">M15*$B14</f>
        <v>305365</v>
      </c>
      <c r="T15" s="0" t="n">
        <f aca="false">N15*$B14</f>
        <v>0</v>
      </c>
      <c r="U15" s="0" t="n">
        <f aca="false">O15*$B14</f>
        <v>0</v>
      </c>
      <c r="V15" s="7" t="n">
        <v>12</v>
      </c>
    </row>
    <row r="16" customFormat="false" ht="15.8" hidden="false" customHeight="false" outlineLevel="0" collapsed="false">
      <c r="A16" s="0" t="n">
        <v>12</v>
      </c>
      <c r="B16" s="0" t="n">
        <v>309103</v>
      </c>
      <c r="C16" s="0" t="n">
        <v>3579</v>
      </c>
      <c r="F16" s="7" t="n">
        <v>11.5</v>
      </c>
      <c r="G16" s="0" t="n">
        <v>14</v>
      </c>
      <c r="J16" s="7" t="n">
        <v>14</v>
      </c>
      <c r="L16" s="7" t="n">
        <v>11.5</v>
      </c>
      <c r="M16" s="0" t="n">
        <f aca="false">+G16/$J16</f>
        <v>1</v>
      </c>
      <c r="N16" s="0" t="n">
        <f aca="false">+H16/$J16</f>
        <v>0</v>
      </c>
      <c r="O16" s="0" t="n">
        <f aca="false">I16/$J16</f>
        <v>0</v>
      </c>
      <c r="P16" s="7" t="n">
        <v>14</v>
      </c>
      <c r="R16" s="7" t="n">
        <v>11.5</v>
      </c>
      <c r="S16" s="0" t="n">
        <f aca="false">M16*$B15</f>
        <v>414956</v>
      </c>
      <c r="T16" s="0" t="n">
        <f aca="false">N16*$B15</f>
        <v>0</v>
      </c>
      <c r="U16" s="0" t="n">
        <f aca="false">O16*$B15</f>
        <v>0</v>
      </c>
      <c r="V16" s="7" t="n">
        <v>14</v>
      </c>
    </row>
    <row r="17" customFormat="false" ht="15.8" hidden="false" customHeight="false" outlineLevel="0" collapsed="false">
      <c r="A17" s="0" t="n">
        <v>12.5</v>
      </c>
      <c r="B17" s="0" t="n">
        <v>228555</v>
      </c>
      <c r="C17" s="0" t="n">
        <v>3036</v>
      </c>
      <c r="F17" s="7" t="n">
        <v>12</v>
      </c>
      <c r="G17" s="0" t="n">
        <v>15</v>
      </c>
      <c r="J17" s="7" t="n">
        <v>15</v>
      </c>
      <c r="L17" s="7" t="n">
        <v>12</v>
      </c>
      <c r="M17" s="0" t="n">
        <f aca="false">+G17/$J17</f>
        <v>1</v>
      </c>
      <c r="N17" s="0" t="n">
        <f aca="false">+H17/$J17</f>
        <v>0</v>
      </c>
      <c r="O17" s="0" t="n">
        <f aca="false">I17/$J17</f>
        <v>0</v>
      </c>
      <c r="P17" s="7" t="n">
        <v>15</v>
      </c>
      <c r="R17" s="7" t="n">
        <v>12</v>
      </c>
      <c r="S17" s="0" t="n">
        <f aca="false">M17*$B16</f>
        <v>309103</v>
      </c>
      <c r="T17" s="0" t="n">
        <f aca="false">N17*$B16</f>
        <v>0</v>
      </c>
      <c r="U17" s="0" t="n">
        <f aca="false">O17*$B16</f>
        <v>0</v>
      </c>
      <c r="V17" s="7" t="n">
        <v>15</v>
      </c>
    </row>
    <row r="18" customFormat="false" ht="15.8" hidden="false" customHeight="false" outlineLevel="0" collapsed="false">
      <c r="A18" s="0" t="n">
        <v>13</v>
      </c>
      <c r="B18" s="0" t="n">
        <v>138746</v>
      </c>
      <c r="C18" s="0" t="n">
        <v>2103</v>
      </c>
      <c r="F18" s="7" t="n">
        <v>12.5</v>
      </c>
      <c r="G18" s="0" t="n">
        <v>23</v>
      </c>
      <c r="J18" s="7" t="n">
        <v>23</v>
      </c>
      <c r="L18" s="7" t="n">
        <v>12.5</v>
      </c>
      <c r="M18" s="0" t="n">
        <f aca="false">+G18/$J18</f>
        <v>1</v>
      </c>
      <c r="N18" s="0" t="n">
        <f aca="false">+H18/$J18</f>
        <v>0</v>
      </c>
      <c r="O18" s="0" t="n">
        <f aca="false">I18/$J18</f>
        <v>0</v>
      </c>
      <c r="P18" s="7" t="n">
        <v>23</v>
      </c>
      <c r="R18" s="7" t="n">
        <v>12.5</v>
      </c>
      <c r="S18" s="0" t="n">
        <f aca="false">M18*$B17</f>
        <v>228555</v>
      </c>
      <c r="T18" s="0" t="n">
        <f aca="false">N18*$B17</f>
        <v>0</v>
      </c>
      <c r="U18" s="0" t="n">
        <f aca="false">O18*$B17</f>
        <v>0</v>
      </c>
      <c r="V18" s="7" t="n">
        <v>23</v>
      </c>
    </row>
    <row r="19" customFormat="false" ht="15.8" hidden="false" customHeight="false" outlineLevel="0" collapsed="false">
      <c r="A19" s="0" t="n">
        <v>13.5</v>
      </c>
      <c r="B19" s="0" t="n">
        <v>147947</v>
      </c>
      <c r="C19" s="0" t="n">
        <v>2547</v>
      </c>
      <c r="F19" s="7" t="n">
        <v>13</v>
      </c>
      <c r="G19" s="0" t="n">
        <v>15</v>
      </c>
      <c r="H19" s="0" t="n">
        <v>1</v>
      </c>
      <c r="J19" s="7" t="n">
        <v>16</v>
      </c>
      <c r="L19" s="7" t="n">
        <v>13</v>
      </c>
      <c r="M19" s="0" t="n">
        <f aca="false">+G19/$J19</f>
        <v>0.9375</v>
      </c>
      <c r="N19" s="0" t="n">
        <f aca="false">+H19/$J19</f>
        <v>0.0625</v>
      </c>
      <c r="O19" s="0" t="n">
        <f aca="false">I19/$J19</f>
        <v>0</v>
      </c>
      <c r="P19" s="7" t="n">
        <v>16</v>
      </c>
      <c r="R19" s="7" t="n">
        <v>13</v>
      </c>
      <c r="S19" s="0" t="n">
        <f aca="false">M19*$B18</f>
        <v>130074.375</v>
      </c>
      <c r="T19" s="0" t="n">
        <f aca="false">N19*$B18</f>
        <v>8671.625</v>
      </c>
      <c r="U19" s="0" t="n">
        <f aca="false">O19*$B18</f>
        <v>0</v>
      </c>
      <c r="V19" s="7" t="n">
        <v>16</v>
      </c>
    </row>
    <row r="20" customFormat="false" ht="15.8" hidden="false" customHeight="false" outlineLevel="0" collapsed="false">
      <c r="A20" s="0" t="n">
        <v>14</v>
      </c>
      <c r="B20" s="0" t="n">
        <v>69425</v>
      </c>
      <c r="C20" s="0" t="n">
        <v>1351</v>
      </c>
      <c r="F20" s="7" t="n">
        <v>13.5</v>
      </c>
      <c r="G20" s="0" t="n">
        <v>22</v>
      </c>
      <c r="H20" s="0" t="n">
        <v>3</v>
      </c>
      <c r="J20" s="7" t="n">
        <v>25</v>
      </c>
      <c r="L20" s="7" t="n">
        <v>13.5</v>
      </c>
      <c r="M20" s="0" t="n">
        <f aca="false">+G20/$J20</f>
        <v>0.88</v>
      </c>
      <c r="N20" s="0" t="n">
        <f aca="false">+H20/$J20</f>
        <v>0.12</v>
      </c>
      <c r="O20" s="0" t="n">
        <f aca="false">I20/$J20</f>
        <v>0</v>
      </c>
      <c r="P20" s="7" t="n">
        <v>25</v>
      </c>
      <c r="R20" s="7" t="n">
        <v>13.5</v>
      </c>
      <c r="S20" s="0" t="n">
        <f aca="false">M20*$B19</f>
        <v>130193.36</v>
      </c>
      <c r="T20" s="0" t="n">
        <f aca="false">N20*$B19</f>
        <v>17753.64</v>
      </c>
      <c r="U20" s="0" t="n">
        <f aca="false">O20*$B19</f>
        <v>0</v>
      </c>
      <c r="V20" s="7" t="n">
        <v>25</v>
      </c>
    </row>
    <row r="21" customFormat="false" ht="15.8" hidden="false" customHeight="false" outlineLevel="0" collapsed="false">
      <c r="A21" s="0" t="n">
        <v>14.5</v>
      </c>
      <c r="B21" s="0" t="n">
        <v>30437</v>
      </c>
      <c r="C21" s="0" t="n">
        <v>667</v>
      </c>
      <c r="F21" s="7" t="n">
        <v>14</v>
      </c>
      <c r="G21" s="0" t="n">
        <v>13</v>
      </c>
      <c r="H21" s="0" t="n">
        <v>1</v>
      </c>
      <c r="J21" s="7" t="n">
        <v>14</v>
      </c>
      <c r="L21" s="7" t="n">
        <v>14</v>
      </c>
      <c r="M21" s="0" t="n">
        <f aca="false">+G21/$J21</f>
        <v>0.928571428571429</v>
      </c>
      <c r="N21" s="0" t="n">
        <f aca="false">+H21/$J21</f>
        <v>0.0714285714285714</v>
      </c>
      <c r="O21" s="0" t="n">
        <f aca="false">I21/$J21</f>
        <v>0</v>
      </c>
      <c r="P21" s="7" t="n">
        <v>14</v>
      </c>
      <c r="R21" s="7" t="n">
        <v>14</v>
      </c>
      <c r="S21" s="0" t="n">
        <f aca="false">M21*$B20</f>
        <v>64466.0714285714</v>
      </c>
      <c r="T21" s="0" t="n">
        <f aca="false">N21*$B20</f>
        <v>4958.92857142857</v>
      </c>
      <c r="U21" s="0" t="n">
        <f aca="false">O21*$B20</f>
        <v>0</v>
      </c>
      <c r="V21" s="7" t="n">
        <v>14</v>
      </c>
    </row>
    <row r="22" customFormat="false" ht="15.8" hidden="false" customHeight="false" outlineLevel="0" collapsed="false">
      <c r="A22" s="0" t="n">
        <v>15</v>
      </c>
      <c r="B22" s="0" t="n">
        <v>2255</v>
      </c>
      <c r="C22" s="0" t="n">
        <v>55</v>
      </c>
      <c r="F22" s="7" t="n">
        <v>14.5</v>
      </c>
      <c r="G22" s="0" t="n">
        <v>10</v>
      </c>
      <c r="I22" s="0" t="n">
        <v>1</v>
      </c>
      <c r="J22" s="7" t="n">
        <v>11</v>
      </c>
      <c r="L22" s="7" t="n">
        <v>14.5</v>
      </c>
      <c r="M22" s="0" t="n">
        <f aca="false">+G22/$J22</f>
        <v>0.909090909090909</v>
      </c>
      <c r="N22" s="0" t="n">
        <f aca="false">+H22/$J22</f>
        <v>0</v>
      </c>
      <c r="O22" s="0" t="n">
        <f aca="false">I22/$J22</f>
        <v>0.0909090909090909</v>
      </c>
      <c r="P22" s="7" t="n">
        <v>11</v>
      </c>
      <c r="R22" s="7" t="n">
        <v>14.5</v>
      </c>
      <c r="S22" s="0" t="n">
        <f aca="false">M22*$B21</f>
        <v>27670</v>
      </c>
      <c r="T22" s="0" t="n">
        <f aca="false">N22*$B21</f>
        <v>0</v>
      </c>
      <c r="U22" s="0" t="n">
        <f aca="false">O22*$B21</f>
        <v>2767</v>
      </c>
      <c r="V22" s="7" t="n">
        <v>11</v>
      </c>
    </row>
    <row r="23" customFormat="false" ht="15.8" hidden="false" customHeight="false" outlineLevel="0" collapsed="false">
      <c r="A23" s="0" t="n">
        <v>15.5</v>
      </c>
      <c r="B23" s="0" t="n">
        <v>7557</v>
      </c>
      <c r="C23" s="0" t="n">
        <v>208</v>
      </c>
      <c r="F23" s="7" t="n">
        <v>15</v>
      </c>
      <c r="G23" s="0" t="n">
        <v>8</v>
      </c>
      <c r="H23" s="0" t="n">
        <v>3</v>
      </c>
      <c r="J23" s="7" t="n">
        <v>11</v>
      </c>
      <c r="L23" s="7" t="n">
        <v>15</v>
      </c>
      <c r="M23" s="0" t="n">
        <f aca="false">+G23/$J23</f>
        <v>0.727272727272727</v>
      </c>
      <c r="N23" s="0" t="n">
        <f aca="false">+H23/$J23</f>
        <v>0.272727272727273</v>
      </c>
      <c r="O23" s="0" t="n">
        <f aca="false">I23/$J23</f>
        <v>0</v>
      </c>
      <c r="P23" s="7" t="n">
        <v>11</v>
      </c>
      <c r="R23" s="7" t="n">
        <v>15</v>
      </c>
      <c r="S23" s="0" t="n">
        <f aca="false">M23*$B22</f>
        <v>1640</v>
      </c>
      <c r="T23" s="0" t="n">
        <f aca="false">N23*$B22</f>
        <v>615</v>
      </c>
      <c r="U23" s="0" t="n">
        <f aca="false">O23*$B22</f>
        <v>0</v>
      </c>
      <c r="V23" s="7" t="n">
        <v>11</v>
      </c>
    </row>
    <row r="24" customFormat="false" ht="15.8" hidden="false" customHeight="false" outlineLevel="0" collapsed="false">
      <c r="A24" s="0" t="n">
        <v>16</v>
      </c>
      <c r="B24" s="0" t="n">
        <v>1198</v>
      </c>
      <c r="C24" s="0" t="n">
        <v>37</v>
      </c>
      <c r="F24" s="7" t="n">
        <v>15.5</v>
      </c>
      <c r="G24" s="0" t="n">
        <v>2</v>
      </c>
      <c r="H24" s="0" t="n">
        <v>3</v>
      </c>
      <c r="J24" s="7" t="n">
        <v>5</v>
      </c>
      <c r="L24" s="7" t="n">
        <v>15.5</v>
      </c>
      <c r="M24" s="0" t="n">
        <f aca="false">+G24/$J24</f>
        <v>0.4</v>
      </c>
      <c r="N24" s="0" t="n">
        <f aca="false">+H24/$J24</f>
        <v>0.6</v>
      </c>
      <c r="P24" s="7" t="n">
        <v>5</v>
      </c>
      <c r="R24" s="7" t="n">
        <v>15.5</v>
      </c>
      <c r="S24" s="0" t="n">
        <f aca="false">M24*$B23</f>
        <v>3022.8</v>
      </c>
      <c r="T24" s="0" t="n">
        <f aca="false">N24*$B23</f>
        <v>4534.2</v>
      </c>
      <c r="U24" s="0" t="n">
        <v>0</v>
      </c>
      <c r="V24" s="7" t="n">
        <v>5</v>
      </c>
    </row>
    <row r="25" customFormat="false" ht="15.8" hidden="false" customHeight="false" outlineLevel="0" collapsed="false">
      <c r="A25" s="0" t="n">
        <v>16.5</v>
      </c>
      <c r="B25" s="0" t="n">
        <v>0</v>
      </c>
      <c r="C25" s="0" t="n">
        <v>0</v>
      </c>
      <c r="F25" s="7" t="n">
        <v>16</v>
      </c>
      <c r="G25" s="0" t="n">
        <v>1</v>
      </c>
      <c r="H25" s="0" t="n">
        <v>2</v>
      </c>
      <c r="J25" s="7" t="n">
        <v>3</v>
      </c>
      <c r="L25" s="7" t="n">
        <v>16</v>
      </c>
      <c r="M25" s="0" t="n">
        <f aca="false">+G25/$J25</f>
        <v>0.333333333333333</v>
      </c>
      <c r="N25" s="0" t="n">
        <f aca="false">+H25/$J25</f>
        <v>0.666666666666667</v>
      </c>
      <c r="P25" s="7" t="n">
        <v>3</v>
      </c>
      <c r="R25" s="7" t="n">
        <v>16</v>
      </c>
      <c r="S25" s="0" t="n">
        <f aca="false">M25*$B24</f>
        <v>399.333333333333</v>
      </c>
      <c r="T25" s="0" t="n">
        <f aca="false">N25*$B24</f>
        <v>798.666666666667</v>
      </c>
      <c r="U25" s="0" t="n">
        <v>0</v>
      </c>
      <c r="V25" s="7" t="n">
        <v>3</v>
      </c>
    </row>
    <row r="26" customFormat="false" ht="15.8" hidden="false" customHeight="false" outlineLevel="0" collapsed="false">
      <c r="A26" s="0" t="n">
        <v>17</v>
      </c>
      <c r="B26" s="0" t="n">
        <v>1198</v>
      </c>
      <c r="C26" s="0" t="n">
        <v>45</v>
      </c>
      <c r="F26" s="7" t="n">
        <v>16.5</v>
      </c>
      <c r="J26" s="7"/>
      <c r="L26" s="7" t="n">
        <v>16.5</v>
      </c>
      <c r="P26" s="7"/>
      <c r="R26" s="7" t="n">
        <v>16.5</v>
      </c>
      <c r="S26" s="0" t="n">
        <f aca="false">M26*$B25</f>
        <v>0</v>
      </c>
      <c r="T26" s="0" t="n">
        <f aca="false">N26*$B25</f>
        <v>0</v>
      </c>
      <c r="U26" s="0" t="n">
        <v>0</v>
      </c>
      <c r="V26" s="7"/>
    </row>
    <row r="27" customFormat="false" ht="15.8" hidden="false" customHeight="false" outlineLevel="0" collapsed="false">
      <c r="A27" s="0" t="n">
        <v>17.5</v>
      </c>
      <c r="B27" s="0" t="n">
        <v>0</v>
      </c>
      <c r="C27" s="0" t="n">
        <v>0</v>
      </c>
      <c r="F27" s="7" t="n">
        <v>17</v>
      </c>
      <c r="H27" s="0" t="n">
        <v>3</v>
      </c>
      <c r="J27" s="7" t="n">
        <v>3</v>
      </c>
      <c r="L27" s="7" t="n">
        <v>17</v>
      </c>
      <c r="N27" s="0" t="n">
        <f aca="false">+H27/$J27</f>
        <v>1</v>
      </c>
      <c r="P27" s="7" t="n">
        <v>3</v>
      </c>
      <c r="R27" s="7" t="n">
        <v>17</v>
      </c>
      <c r="S27" s="0" t="n">
        <v>0</v>
      </c>
      <c r="T27" s="0" t="n">
        <f aca="false">N27*$B26</f>
        <v>1198</v>
      </c>
      <c r="U27" s="0" t="n">
        <v>0</v>
      </c>
      <c r="V27" s="7" t="n">
        <v>3</v>
      </c>
    </row>
    <row r="28" customFormat="false" ht="15.8" hidden="false" customHeight="false" outlineLevel="0" collapsed="false">
      <c r="A28" s="0" t="n">
        <v>18</v>
      </c>
      <c r="B28" s="0" t="n">
        <v>0</v>
      </c>
      <c r="C28" s="0" t="n">
        <v>0</v>
      </c>
      <c r="F28" s="7" t="n">
        <v>17.5</v>
      </c>
      <c r="J28" s="7"/>
      <c r="L28" s="7" t="n">
        <v>17.5</v>
      </c>
      <c r="P28" s="7"/>
      <c r="R28" s="7" t="n">
        <v>17.5</v>
      </c>
      <c r="V28" s="7"/>
    </row>
    <row r="29" customFormat="false" ht="15.8" hidden="false" customHeight="false" outlineLevel="0" collapsed="false">
      <c r="A29" s="0" t="n">
        <v>18.5</v>
      </c>
      <c r="B29" s="0" t="n">
        <v>0</v>
      </c>
      <c r="C29" s="0" t="n">
        <v>0</v>
      </c>
      <c r="F29" s="0" t="n">
        <v>18</v>
      </c>
      <c r="L29" s="0" t="n">
        <v>18</v>
      </c>
      <c r="R29" s="0" t="n">
        <v>18</v>
      </c>
    </row>
    <row r="30" customFormat="false" ht="15.8" hidden="false" customHeight="false" outlineLevel="0" collapsed="false">
      <c r="A30" s="0" t="n">
        <v>19</v>
      </c>
      <c r="B30" s="0" t="n">
        <v>0</v>
      </c>
      <c r="C30" s="0" t="n">
        <v>0</v>
      </c>
      <c r="F30" s="2" t="s">
        <v>9</v>
      </c>
      <c r="G30" s="8" t="n">
        <v>197</v>
      </c>
      <c r="H30" s="8" t="n">
        <v>16</v>
      </c>
      <c r="I30" s="8" t="n">
        <v>1</v>
      </c>
      <c r="J30" s="9" t="n">
        <v>214</v>
      </c>
      <c r="L30" s="2" t="s">
        <v>9</v>
      </c>
      <c r="M30" s="8" t="n">
        <v>197</v>
      </c>
      <c r="N30" s="8" t="n">
        <v>16</v>
      </c>
      <c r="O30" s="8" t="n">
        <v>1</v>
      </c>
      <c r="P30" s="9" t="n">
        <v>214</v>
      </c>
      <c r="R30" s="2" t="s">
        <v>9</v>
      </c>
      <c r="S30" s="8" t="n">
        <v>197</v>
      </c>
      <c r="T30" s="8" t="n">
        <v>16</v>
      </c>
      <c r="U30" s="8" t="n">
        <v>1</v>
      </c>
      <c r="V30" s="9" t="n">
        <v>214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</row>
    <row r="44" customFormat="false" ht="15" hidden="false" customHeight="false" outlineLevel="0" collapsed="false">
      <c r="B44" s="0" t="n">
        <f aca="false">SUM(B2:B43)</f>
        <v>2156590</v>
      </c>
      <c r="C44" s="0" t="n">
        <f aca="false">SUM(C2:C43)</f>
        <v>23473</v>
      </c>
    </row>
  </sheetData>
  <mergeCells count="9">
    <mergeCell ref="F7:F8"/>
    <mergeCell ref="G7:I7"/>
    <mergeCell ref="J7:J8"/>
    <mergeCell ref="L7:L8"/>
    <mergeCell ref="M7:O7"/>
    <mergeCell ref="P7:P8"/>
    <mergeCell ref="R7:R8"/>
    <mergeCell ref="S7:U7"/>
    <mergeCell ref="V7:V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2018-06-19T09:10:16Z</dcterms:created>
  <dc:creator>Victor Marques</dc:creator>
  <dc:description/>
  <dc:language>nl-NL</dc:language>
  <cp:lastModifiedBy/>
  <dcterms:modified xsi:type="dcterms:W3CDTF">2020-11-13T19:04:26Z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