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file\Henrik K\Documents\GitHub\RDBES_Core_Group\"/>
    </mc:Choice>
  </mc:AlternateContent>
  <bookViews>
    <workbookView xWindow="0" yWindow="435" windowWidth="22920" windowHeight="12855" tabRatio="747" activeTab="1"/>
  </bookViews>
  <sheets>
    <sheet name="Model v1.18"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7" hidden="1">'Fishing Operation'!$A$1:$M$54</definedName>
    <definedName name="_xlnm._FilterDatabase" localSheetId="9" hidden="1">'Landing event'!$A$1:$L$42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sharedStrings.xml><?xml version="1.0" encoding="utf-8"?>
<sst xmlns="http://schemas.openxmlformats.org/spreadsheetml/2006/main" count="2977" uniqueCount="1146">
  <si>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</si>
  <si>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</si>
  <si>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</si>
  <si>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</si>
  <si>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</si>
  <si>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</si>
  <si>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</si>
  <si>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</si>
  <si>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</si>
  <si>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</si>
  <si>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</si>
  <si>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</si>
  <si>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</si>
  <si>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</si>
  <si>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</si>
  <si>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</si>
  <si>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 xml:space="preserve">Code list </t>
  </si>
  <si>
    <t>Commercial size category scale</t>
  </si>
  <si>
    <t>O</t>
  </si>
  <si>
    <t>Commercial size category</t>
  </si>
  <si>
    <t>Commercial sorting category in the given scale (optional for "Unsorted"). (EC, 2006) and later amendments when scale is "EU".</t>
  </si>
  <si>
    <t>Sex</t>
  </si>
  <si>
    <t>Unit type</t>
  </si>
  <si>
    <t>Presentation</t>
  </si>
  <si>
    <t xml:space="preserve">Sampling Unit Total </t>
  </si>
  <si>
    <t>The sampling unit total, e.g. the total number of boxes, baskets, etc. used to quantify the sampling unit.</t>
  </si>
  <si>
    <t xml:space="preserve">Sampling Units Sampled  </t>
  </si>
  <si>
    <t>The number of sampling units sampled.</t>
  </si>
  <si>
    <t>Fishing validity</t>
  </si>
  <si>
    <t>Catch registration</t>
  </si>
  <si>
    <t>Time</t>
  </si>
  <si>
    <t>Fishing duration</t>
  </si>
  <si>
    <t>Dec(5)</t>
  </si>
  <si>
    <t>Area</t>
  </si>
  <si>
    <t>Statistical rectangle</t>
  </si>
  <si>
    <t>Main fishing depth</t>
  </si>
  <si>
    <t>Main water depth</t>
  </si>
  <si>
    <t>Gear type</t>
  </si>
  <si>
    <t>streng</t>
  </si>
  <si>
    <t>Mesh size</t>
  </si>
  <si>
    <t>Selection device</t>
  </si>
  <si>
    <t>Not mounted?=?0, Exit window / selection panel?=?1, grid?=?2. A selection device is defined as a square-meshed panel or window that is inserted into a towed net.</t>
  </si>
  <si>
    <t>Mesh size in selection device</t>
  </si>
  <si>
    <t>In mm. The mesh size of a square-meshed panel or window shall mean the largest determinable mesh size of such a panel or window.</t>
  </si>
  <si>
    <t>Landing country</t>
  </si>
  <si>
    <t>Landing location</t>
  </si>
  <si>
    <t>Landing location type</t>
  </si>
  <si>
    <t>Landings date</t>
  </si>
  <si>
    <t>Landing time</t>
  </si>
  <si>
    <t xml:space="preserve">Fishing Operation Total </t>
  </si>
  <si>
    <t xml:space="preserve">Fishing Operation Sampled </t>
  </si>
  <si>
    <t>Selection method</t>
  </si>
  <si>
    <t>selectionMethod</t>
  </si>
  <si>
    <t>Measurement type</t>
  </si>
  <si>
    <t>Species code</t>
  </si>
  <si>
    <t xml:space="preserve">Landing event Total </t>
  </si>
  <si>
    <t xml:space="preserve">Landing event Sampled </t>
  </si>
  <si>
    <t>Hide</t>
  </si>
  <si>
    <t>Sampling scheme</t>
  </si>
  <si>
    <t>The name for the sampling scheme under which the data were collected.</t>
  </si>
  <si>
    <t>1-300</t>
  </si>
  <si>
    <t>Sampling country</t>
  </si>
  <si>
    <t>Departure location</t>
  </si>
  <si>
    <t>Departure time</t>
  </si>
  <si>
    <t>"HH:MM". The time of departure of the trip.</t>
  </si>
  <si>
    <t>Arrival location</t>
  </si>
  <si>
    <t>“YYYY-MM-DD” (ISO 8601). The date of arrival of the trip.</t>
  </si>
  <si>
    <t>Arrival time</t>
  </si>
  <si>
    <t>"HH:MM". The arrival time of the trip.</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</si>
  <si>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</si>
  <si>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</si>
  <si>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</si>
  <si>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</si>
  <si>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</si>
  <si>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</si>
  <si>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</si>
  <si>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</si>
  <si>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</si>
  <si>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TimeSampled</t>
  </si>
  <si>
    <t>LocationSampled</t>
  </si>
  <si>
    <t>Type of location</t>
  </si>
  <si>
    <t>Fishing Trip (FT)</t>
  </si>
  <si>
    <t>int</t>
  </si>
  <si>
    <t>Year when sampling was done</t>
  </si>
  <si>
    <t>Sampling Details (SD)</t>
  </si>
  <si>
    <t>Fixed value SD.</t>
  </si>
  <si>
    <t>Total number of vessels in this stratum</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</si>
  <si>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</si>
  <si>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</si>
  <si>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</si>
  <si>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</si>
  <si>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</si>
  <si>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Soaking time in minutes</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</si>
  <si>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</si>
  <si>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</si>
  <si>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</si>
  <si>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</si>
  <si>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</si>
  <si>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</si>
  <si>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</si>
  <si>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</si>
  <si>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</si>
  <si>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</si>
  <si>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</si>
  <si>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</si>
  <si>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</si>
  <si>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</si>
  <si>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</si>
  <si>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DV,M</t>
  </si>
  <si>
    <t>DV, O</t>
  </si>
  <si>
    <t xml:space="preserve">National strata code, (free text field). Reserved string e.g. 'U' for 'unstratified'. Stratification of vessels e.g. Short vessels, large vessels or short trip vessels, large trip vessels. Or engine power. Or Unstratified. A vessel cannot be in multiple strata ('stratumVessel') in the same design. </t>
  </si>
  <si>
    <t>OnShoreEventID</t>
  </si>
  <si>
    <t>M/O</t>
  </si>
  <si>
    <t>DV,O</t>
  </si>
  <si>
    <t xml:space="preserve">VesselDetailsID </t>
  </si>
  <si>
    <t>RecType</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</si>
  <si>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</si>
  <si>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</si>
  <si>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</si>
  <si>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</si>
  <si>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</si>
  <si>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</si>
  <si>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</si>
  <si>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M /O</t>
  </si>
  <si>
    <t>Species strata (e.g., fish spp, cefalopods spp, etc.). Rarely used. 'U' if unstratified.</t>
  </si>
  <si>
    <t>The stratum of this sample, 'U' if unstratified</t>
  </si>
  <si>
    <t>SampledNumberSpecies</t>
  </si>
  <si>
    <t>TotalNumberSpecies</t>
  </si>
  <si>
    <t>FishingOperationID</t>
  </si>
  <si>
    <t>TimeUnit</t>
  </si>
  <si>
    <t>TimeValue</t>
  </si>
  <si>
    <t>LocationId</t>
  </si>
  <si>
    <t>Short Description</t>
  </si>
  <si>
    <t>PK/FK</t>
  </si>
  <si>
    <t>Field Name</t>
  </si>
  <si>
    <t>Design ID</t>
  </si>
  <si>
    <t>Sampling Frame Stratum</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</si>
  <si>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</si>
  <si>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</si>
  <si>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</si>
  <si>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</si>
  <si>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</si>
  <si>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</si>
  <si>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</si>
  <si>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</si>
  <si>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</si>
  <si>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</si>
  <si>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</si>
  <si>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</si>
  <si>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</si>
  <si>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</si>
  <si>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</si>
  <si>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Number of vessels sampled in this stratum</t>
  </si>
  <si>
    <t>Vessel Stratum</t>
  </si>
  <si>
    <t>Inclusion probability</t>
  </si>
  <si>
    <t>The method of selecting vessels for sampling</t>
  </si>
  <si>
    <t>Foreign key/link to the OnshoreEvent table</t>
  </si>
  <si>
    <t>Foreign key/link to the Vessel table</t>
  </si>
  <si>
    <t>Foreign key/link to the VesselDetails table</t>
  </si>
  <si>
    <t>Number of hauls/sets taken during the trip</t>
  </si>
  <si>
    <t>LOCODE of departure Location</t>
  </si>
  <si>
    <t>Departure date</t>
  </si>
  <si>
    <t>LOCODE of departure location</t>
  </si>
  <si>
    <t>LOCODE of arrival location</t>
  </si>
  <si>
    <t>Arrival Date</t>
  </si>
  <si>
    <t>Arrival Time</t>
  </si>
  <si>
    <t>Trip Stratum</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</si>
  <si>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</si>
  <si>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</si>
  <si>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</si>
  <si>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</si>
  <si>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</si>
  <si>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</si>
  <si>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</si>
  <si>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</si>
  <si>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</si>
  <si>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</si>
  <si>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Fishing Operation Stratum</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</si>
  <si>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</si>
  <si>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</si>
  <si>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</si>
  <si>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</si>
  <si>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</si>
  <si>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</si>
  <si>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</si>
  <si>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</si>
  <si>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</si>
  <si>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</si>
  <si>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Int</t>
  </si>
  <si>
    <t>Date</t>
  </si>
  <si>
    <t>The method of selecting onshore events for sampling</t>
  </si>
  <si>
    <t>Type of location e.g. market, port, processor</t>
  </si>
  <si>
    <t>Fixed value ('OS')</t>
  </si>
  <si>
    <t>Fixed value ('LE')</t>
  </si>
  <si>
    <t>The haul number for this LandingEvent record.</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</si>
  <si>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</si>
  <si>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</si>
  <si>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</si>
  <si>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</si>
  <si>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The ISO 3166-1 alpha-3 country code that this LandingEvent location is in.  Special value if landing at sea to a factory ship.</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</si>
  <si>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</si>
  <si>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</si>
  <si>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</si>
  <si>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</si>
  <si>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</si>
  <si>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</si>
  <si>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Code List</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</si>
  <si>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</si>
  <si>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</si>
  <si>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</si>
  <si>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</si>
  <si>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</si>
  <si>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</si>
  <si>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</si>
  <si>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</si>
  <si>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</si>
  <si>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</si>
  <si>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</si>
  <si>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</si>
  <si>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</si>
  <si>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</si>
  <si>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</si>
  <si>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</si>
  <si>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</si>
  <si>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</si>
  <si>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</si>
  <si>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</si>
  <si>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Lower Hierarchy</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</si>
  <si>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</si>
  <si>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</si>
  <si>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</si>
  <si>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</si>
  <si>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</si>
  <si>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</si>
  <si>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</si>
  <si>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</si>
  <si>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</si>
  <si>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</si>
  <si>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</si>
  <si>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</si>
  <si>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</si>
  <si>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BiovarTotal</t>
  </si>
  <si>
    <t>BiovarSampled</t>
  </si>
  <si>
    <t>Type of biological measurment</t>
  </si>
  <si>
    <t>Value of biological measurment</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</si>
  <si>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</si>
  <si>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</si>
  <si>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</si>
  <si>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</si>
  <si>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</si>
  <si>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</si>
  <si>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</si>
  <si>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Time Stratum</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</si>
  <si>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</si>
  <si>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</si>
  <si>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</si>
  <si>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</si>
  <si>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</si>
  <si>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</si>
  <si>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</si>
  <si>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</si>
  <si>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</si>
  <si>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</si>
  <si>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</si>
  <si>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</si>
  <si>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</si>
  <si>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</si>
  <si>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</si>
  <si>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</si>
  <si>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</si>
  <si>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</si>
  <si>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</si>
  <si>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</si>
  <si>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 Total</t>
  </si>
  <si>
    <t>Onshore Sampled</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</si>
  <si>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</si>
  <si>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</si>
  <si>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</si>
  <si>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</si>
  <si>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</si>
  <si>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</si>
  <si>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</si>
  <si>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The number of fishing operations sampled in this stratum/cluster (not necessarily unique fishing operations, the same fishing operations could be sampled multiple times) . If 3 samples was made and one fishing operations was selected twice, the number of fishing operations sampled is 3.</t>
  </si>
  <si>
    <t>Total number of unique trips in the stratum/cluster.</t>
  </si>
  <si>
    <t>The number of trips sampled in this stratum/cluster (not necessarily unique trips, the same trips could be sampled multiple times) . If 3 samples was made and one trip was selected twice, the number of trips sampled is 3.</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</si>
  <si>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</si>
  <si>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</si>
  <si>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</si>
  <si>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</si>
  <si>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</si>
  <si>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</si>
  <si>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</si>
  <si>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FishingTrips Total</t>
  </si>
  <si>
    <t>FishingTrips Sampled</t>
  </si>
  <si>
    <t>Name of stratum ('U' for unstratified). Typically Unstartified but could be e.g. dermasal landings and pelagic landings.</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</si>
  <si>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</si>
  <si>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</si>
  <si>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Sex. U=Unsexed, M=Male, F=Female, T=Transitional.</t>
  </si>
  <si>
    <t>1 CHECK NEEDED: See speadsheet RDBES_Key_Working sheet</t>
  </si>
  <si>
    <t>Presentation; the condition in which the sample was presented, e.g. gutted, whole, frozen, boiled, boiled frozen, salted, gutted salted, headless, tail, wing etc. The presentation will be related to the commercial category but can differ within a single commercial category. This is pertinent to the weight fields.</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</si>
  <si>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</si>
  <si>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</si>
  <si>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</si>
  <si>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</si>
  <si>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</si>
  <si>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The class in mm. or grammes, typically length (Lower bound of size class, e.g. 650 for 65-66 cm)</t>
  </si>
  <si>
    <t>Fixed value ('FM')</t>
  </si>
  <si>
    <t>CHECK NEEDED: To maintain a list of species and measured length (total length, fork length), so if the assessment is in fork length (tuna) then all countries must upload length in fork length, there for a upload check between the uploaded Measurement type and the assessment length e.g. fork length.</t>
  </si>
  <si>
    <t>string</t>
  </si>
  <si>
    <t xml:space="preserve">Yes or No. "Yes", if you clearly idetified the hierarchy and estimates can be made following the design. "No", if the hierarchy was difficult to determine. </t>
  </si>
  <si>
    <t>Hierarchy Correct</t>
  </si>
  <si>
    <t>Measured value of the Biological variable. (Age should be used not year of birth).</t>
  </si>
  <si>
    <t>NumberOfHauls</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</si>
  <si>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</si>
  <si>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</si>
  <si>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</si>
  <si>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</si>
  <si>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</si>
  <si>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</si>
  <si>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</si>
  <si>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</si>
  <si>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</si>
  <si>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</si>
  <si>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</si>
  <si>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</si>
  <si>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 xml:space="preserve">Code List </t>
  </si>
  <si>
    <t>Indicator of absence ("No") or presence of one-stage cluster sampling ("1-stage")or two-stage cluster sampling ("2-stage") of units of that sampling level</t>
  </si>
  <si>
    <t>Indicator existence and type of cluster sampling of units in that level of the sampling hierarchy</t>
  </si>
  <si>
    <t>ClusterName</t>
  </si>
  <si>
    <t>Name or code of the cluster selected for sampling (cluster i)</t>
  </si>
  <si>
    <t>Name or code of the cluster selected for sampling</t>
  </si>
  <si>
    <t>Selection Method Cluster</t>
  </si>
  <si>
    <t>TotClusters</t>
  </si>
  <si>
    <t>Total number of clusters in that level of the sampling hierarchy / stratum. Used in 1-stage and 2-stage cluster sampling. When stratified it is the total number of clusters in each stratum</t>
  </si>
  <si>
    <t>Total number of clusters in that level of the sampling hierarchy</t>
  </si>
  <si>
    <t>SampClusters</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</si>
  <si>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</si>
  <si>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</si>
  <si>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</si>
  <si>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</si>
  <si>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</si>
  <si>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</si>
  <si>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</si>
  <si>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TemporalEventClusterName</t>
  </si>
  <si>
    <t>FishingTripsClusterName</t>
  </si>
  <si>
    <t>FTid</t>
  </si>
  <si>
    <t>VSid</t>
  </si>
  <si>
    <t xml:space="preserve">VesselSelectionID </t>
  </si>
  <si>
    <t>FTstratification</t>
  </si>
  <si>
    <t>FishingTripsClustering</t>
  </si>
  <si>
    <t>FishingTripsTotClusters</t>
  </si>
  <si>
    <t>FishingTripsSampClusters</t>
  </si>
  <si>
    <t>FTclustering</t>
  </si>
  <si>
    <t>FTclusterName</t>
  </si>
  <si>
    <t>FTsampler</t>
  </si>
  <si>
    <t>FTnumberOfHauls</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</si>
  <si>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</si>
  <si>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</si>
  <si>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</si>
  <si>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</si>
  <si>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</si>
  <si>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</si>
  <si>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</si>
  <si>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</si>
  <si>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</si>
  <si>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</si>
  <si>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</si>
  <si>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</si>
  <si>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</si>
  <si>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</si>
  <si>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</si>
  <si>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</si>
  <si>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</si>
  <si>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</si>
  <si>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TemporalEventClustering</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</si>
  <si>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</si>
  <si>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</si>
  <si>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</si>
  <si>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</si>
  <si>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</si>
  <si>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</si>
  <si>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</si>
  <si>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</si>
  <si>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</si>
  <si>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</si>
  <si>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</si>
  <si>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</si>
  <si>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</si>
  <si>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</si>
  <si>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</si>
  <si>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</si>
  <si>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</si>
  <si>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</si>
  <si>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</si>
  <si>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</si>
  <si>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</si>
  <si>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</si>
  <si>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</si>
  <si>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</si>
  <si>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</si>
  <si>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</si>
  <si>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</si>
  <si>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</si>
  <si>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</si>
  <si>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</si>
  <si>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</si>
  <si>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</si>
  <si>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</si>
  <si>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</si>
  <si>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</si>
  <si>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</si>
  <si>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</si>
  <si>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</si>
  <si>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</si>
  <si>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</si>
  <si>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</si>
  <si>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</si>
  <si>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</si>
  <si>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</si>
  <si>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</si>
  <si>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</si>
  <si>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</si>
  <si>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</si>
  <si>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</si>
  <si>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</si>
  <si>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</si>
  <si>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</si>
  <si>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</si>
  <si>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</si>
  <si>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</si>
  <si>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</si>
  <si>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</si>
  <si>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</si>
  <si>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</si>
  <si>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</si>
  <si>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</si>
  <si>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</si>
  <si>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</si>
  <si>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</si>
  <si>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</si>
  <si>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</si>
  <si>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</si>
  <si>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</si>
  <si>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</si>
  <si>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</si>
  <si>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</si>
  <si>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</si>
  <si>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</si>
  <si>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</si>
  <si>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</si>
  <si>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</si>
  <si>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</si>
  <si>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</si>
  <si>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</si>
  <si>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</si>
  <si>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</si>
  <si>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</si>
  <si>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</si>
  <si>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</si>
  <si>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</si>
  <si>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</si>
  <si>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</si>
  <si>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</si>
  <si>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</si>
  <si>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</si>
  <si>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</si>
  <si>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</si>
  <si>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</si>
  <si>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</si>
  <si>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</si>
  <si>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</si>
  <si>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</si>
  <si>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</si>
  <si>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</si>
  <si>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</si>
  <si>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</si>
  <si>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</si>
  <si>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</si>
  <si>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</si>
  <si>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</si>
  <si>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</si>
  <si>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</si>
  <si>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</si>
  <si>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</si>
  <si>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</si>
  <si>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</si>
  <si>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</si>
  <si>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</si>
  <si>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</si>
  <si>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</si>
  <si>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</si>
  <si>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</si>
  <si>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</si>
  <si>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</si>
  <si>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LOlocation</t>
  </si>
  <si>
    <t>LOloc</t>
  </si>
  <si>
    <t>Stratum</t>
  </si>
  <si>
    <t>Onshore Stratum</t>
  </si>
  <si>
    <t>LandingEvent stratum</t>
  </si>
  <si>
    <t>SpeciesSelectionStratum</t>
  </si>
  <si>
    <t>Sample stratum</t>
  </si>
  <si>
    <t xml:space="preserve">Biological variable Stratum </t>
  </si>
  <si>
    <t>OSnationalLocationName</t>
  </si>
  <si>
    <t>OSnatName</t>
  </si>
  <si>
    <t>SDcountry</t>
  </si>
  <si>
    <t>SDinstitution</t>
  </si>
  <si>
    <t>SDinst</t>
  </si>
  <si>
    <t>SDctry</t>
  </si>
  <si>
    <t>SamplingDate</t>
  </si>
  <si>
    <t>SamplingTime</t>
  </si>
  <si>
    <t>National Name of location</t>
  </si>
  <si>
    <t>OSsamplingTime</t>
  </si>
  <si>
    <t>OSsamTime</t>
  </si>
  <si>
    <t>OSsamplingDate</t>
  </si>
  <si>
    <t>OSsamDate</t>
  </si>
  <si>
    <t>OStimeValue</t>
  </si>
  <si>
    <t>OStimeUnit</t>
  </si>
  <si>
    <t>OSlocationType</t>
  </si>
  <si>
    <t>OSlocType</t>
  </si>
  <si>
    <t>FMnumberAtUnit</t>
  </si>
  <si>
    <t>FMnumAtUnit</t>
  </si>
  <si>
    <t>FMtype</t>
  </si>
  <si>
    <t>FMaccuracy</t>
  </si>
  <si>
    <t>FMsampler</t>
  </si>
  <si>
    <t>BVfishID</t>
  </si>
  <si>
    <t>BVtype</t>
  </si>
  <si>
    <t>BVvalue</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</si>
  <si>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</si>
  <si>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</si>
  <si>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</si>
  <si>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</si>
  <si>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</si>
  <si>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arrivalDate</t>
  </si>
  <si>
    <t>SampledClusters</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</si>
  <si>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</si>
  <si>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</si>
  <si>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</si>
  <si>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</si>
  <si>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</si>
  <si>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</si>
  <si>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</si>
  <si>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</si>
  <si>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</si>
  <si>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</si>
  <si>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</si>
  <si>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</si>
  <si>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</si>
  <si>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</si>
  <si>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</si>
  <si>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</si>
  <si>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</si>
  <si>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</si>
  <si>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</si>
  <si>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</si>
  <si>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</si>
  <si>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</si>
  <si>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</si>
  <si>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</si>
  <si>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</si>
  <si>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</si>
  <si>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</si>
  <si>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</si>
  <si>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</si>
  <si>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</si>
  <si>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</si>
  <si>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</si>
  <si>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</si>
  <si>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</si>
  <si>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</si>
  <si>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</si>
  <si>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</si>
  <si>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</si>
  <si>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</si>
  <si>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</si>
  <si>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</si>
  <si>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LElocation</t>
  </si>
  <si>
    <t>LEloc</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</si>
  <si>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</si>
  <si>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</si>
  <si>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</si>
  <si>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</si>
  <si>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</si>
  <si>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</si>
  <si>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</si>
  <si>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</si>
  <si>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</si>
  <si>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</si>
  <si>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</si>
  <si>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</si>
  <si>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</si>
  <si>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</si>
  <si>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</si>
  <si>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</si>
  <si>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</si>
  <si>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</si>
  <si>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</si>
  <si>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</si>
  <si>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</si>
  <si>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</si>
  <si>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</si>
  <si>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</si>
  <si>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</si>
  <si>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</si>
  <si>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</si>
  <si>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</si>
  <si>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</si>
  <si>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</si>
  <si>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</si>
  <si>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</si>
  <si>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</si>
  <si>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</si>
  <si>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</si>
  <si>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</si>
  <si>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</si>
  <si>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</si>
  <si>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</si>
  <si>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</si>
  <si>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</si>
  <si>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</si>
  <si>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SpeciesListName</t>
  </si>
  <si>
    <t>Species List Details (SL)</t>
  </si>
  <si>
    <t>String(100)</t>
  </si>
  <si>
    <t>Sampling frame stratum.</t>
  </si>
  <si>
    <t>Vessel Selection (VS)</t>
  </si>
  <si>
    <t>Temporal Event (TE)</t>
  </si>
  <si>
    <t>Vessel Details (VD)</t>
  </si>
  <si>
    <t>Total Weight Live</t>
  </si>
  <si>
    <t>Sample weight Live</t>
  </si>
  <si>
    <t>Total Weight Measured</t>
  </si>
  <si>
    <t>SAtotalWeightMeasured</t>
  </si>
  <si>
    <t>Sample weight Measured</t>
  </si>
  <si>
    <t>SAsampleWeightMeasured</t>
  </si>
  <si>
    <t>SAsampWtMes</t>
  </si>
  <si>
    <t>SAtotalWtMes</t>
  </si>
  <si>
    <t>ConversionFactorMesLive</t>
  </si>
  <si>
    <t>SAconversionFactorMesLive</t>
  </si>
  <si>
    <t>SAconFacMesLive</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</si>
  <si>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</si>
  <si>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</si>
  <si>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</si>
  <si>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</si>
  <si>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</si>
  <si>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</si>
  <si>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</si>
  <si>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</si>
  <si>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</si>
  <si>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</si>
  <si>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</si>
  <si>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</si>
  <si>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CatchCategory</t>
  </si>
  <si>
    <t>SAcatchCategory</t>
  </si>
  <si>
    <t>SAcatchCat</t>
  </si>
  <si>
    <t>SAstratification</t>
  </si>
  <si>
    <t>BVstratification</t>
  </si>
  <si>
    <t>The length in mm or weight in g with no decimal.</t>
  </si>
  <si>
    <t>Length or weight class</t>
  </si>
  <si>
    <t>FMclass</t>
  </si>
  <si>
    <t>The measurement type of the class. This should match the assessment needs, e.g. Total length, total live weight, width, tail length, head length, folk length, weight. UPDATED WITH SPECIFIC WEIGHT OF XXX</t>
  </si>
  <si>
    <t>SampleID</t>
  </si>
  <si>
    <t>Number of individual measured within the specified length/weight class. Length/weight classes with zero individuals should be excluded from the record.</t>
  </si>
  <si>
    <t>Number of individuals.</t>
  </si>
  <si>
    <t>Measurement equipment</t>
  </si>
  <si>
    <t>BVMeasurementEquipment</t>
  </si>
  <si>
    <t>BVMeEq</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</si>
  <si>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</si>
  <si>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</si>
  <si>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FMMeasurementEquipment</t>
  </si>
  <si>
    <t>FMMeEq</t>
  </si>
  <si>
    <t>SAspecState</t>
  </si>
  <si>
    <t>SpecimensState</t>
  </si>
  <si>
    <t>SAspecimensState</t>
  </si>
  <si>
    <t xml:space="preserve">State of the specimens (e.g., dead, damaged, etc). </t>
  </si>
  <si>
    <t>The method of selecting fishing trips for sampling</t>
  </si>
  <si>
    <t>vol = volume, vis = visual.</t>
  </si>
  <si>
    <t>ObservationActivityType</t>
  </si>
  <si>
    <t>SSObservationActivityType</t>
  </si>
  <si>
    <t>SSobsActTyp</t>
  </si>
  <si>
    <t>ObservationType</t>
  </si>
  <si>
    <t>SSObservationType</t>
  </si>
  <si>
    <t>Registers the type of sampling performed. Conceptually, 2 main sampling types are considered (but more can be added): visual (when observers screen the catch visually) and volume (when observers sample a volume, e.g., a box or basket) (before called: SamplingType)</t>
  </si>
  <si>
    <t>SSobsTyp</t>
  </si>
  <si>
    <t>ObservationCode</t>
  </si>
  <si>
    <t>FOobservationCode</t>
  </si>
  <si>
    <t>FOobsCo</t>
  </si>
  <si>
    <t>SppSelectionMethod</t>
  </si>
  <si>
    <t>Dominant mean depth of gear (average of gear depth at start and end of the fishing operation).</t>
  </si>
  <si>
    <t>Update text with aggregarion level and dominant for this and down to Target speceies assemblage</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</si>
  <si>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</si>
  <si>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</si>
  <si>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</si>
  <si>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</si>
  <si>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</si>
  <si>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</si>
  <si>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</si>
  <si>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</si>
  <si>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</si>
  <si>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SSSpecListName</t>
  </si>
  <si>
    <t>National name of the species list (as in species List Name reference table)</t>
  </si>
  <si>
    <t>SSSpeciesListName</t>
  </si>
  <si>
    <t>Table code list</t>
  </si>
  <si>
    <t>VSencryptedVesselCode</t>
  </si>
  <si>
    <t>VSencrVessCode</t>
  </si>
  <si>
    <t>Encrypted Vessel Code</t>
  </si>
  <si>
    <t>The FAO species code</t>
  </si>
  <si>
    <t>Not use national species code, included for making the species code human readable. FAO species code could be used (example: SOL for Solea solea, MNZ for Lophius spp...).</t>
  </si>
  <si>
    <t>National species code</t>
  </si>
  <si>
    <t>SAnatSpeCode</t>
  </si>
  <si>
    <t>SAnationalSpeciesCode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</si>
  <si>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</si>
  <si>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</si>
  <si>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</si>
  <si>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</si>
  <si>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</si>
  <si>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</si>
  <si>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</si>
  <si>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sampling is do 'At-sea' or 'On-shore'</t>
  </si>
  <si>
    <t>Indicating if the data can be used for calculating zeros 'Yes' or 'No'. E.g. used by Denmark when sampling targeting specific stocks.</t>
  </si>
  <si>
    <t>SSuseCalcZero</t>
  </si>
  <si>
    <t>SSuseForCalculateZero</t>
  </si>
  <si>
    <t>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</si>
  <si>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</si>
  <si>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</si>
  <si>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</si>
  <si>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</si>
  <si>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</si>
  <si>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</si>
  <si>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</si>
  <si>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</si>
  <si>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</si>
  <si>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</si>
  <si>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New 13/1/2020</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</si>
  <si>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</si>
  <si>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</si>
  <si>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</si>
  <si>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</si>
  <si>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</si>
  <si>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</si>
  <si>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</si>
  <si>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</si>
  <si>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</si>
  <si>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</si>
  <si>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</si>
  <si>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</si>
  <si>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</si>
  <si>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</si>
  <si>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</si>
  <si>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</si>
  <si>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fishing activity  (like a métier on lower level). The national fishing activity as defined by each country on a lower resolution, e.g. at the gear type level which is the same as metier level 4.</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</si>
  <si>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</si>
  <si>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</si>
  <si>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</si>
  <si>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</si>
  <si>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</si>
  <si>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FMAddGrpMeasurement</t>
  </si>
  <si>
    <t>FMAddGrpMeas</t>
  </si>
  <si>
    <t>The additional measurement of the number of individual measured within the specified class. Presently only weigths is allowed for.</t>
  </si>
  <si>
    <t>Additional grouped measurement type</t>
  </si>
  <si>
    <t>FMAddGrpMeasurementType</t>
  </si>
  <si>
    <t>FMAddGrpMeasType</t>
  </si>
  <si>
    <t>Selection probability</t>
  </si>
  <si>
    <t>TESelectionProb</t>
  </si>
  <si>
    <t>TESelProb</t>
  </si>
  <si>
    <t>TEInclusionProb</t>
  </si>
  <si>
    <t>TEIncProb</t>
  </si>
  <si>
    <t>LOSelectionProb</t>
  </si>
  <si>
    <t>LOSelProb</t>
  </si>
  <si>
    <t>Inclusion probability for location</t>
  </si>
  <si>
    <t>LOInclusionProb</t>
  </si>
  <si>
    <t>LOIncProb</t>
  </si>
  <si>
    <t>VSSelectionProb</t>
  </si>
  <si>
    <t>VSSelProb</t>
  </si>
  <si>
    <t>VSInclusionProb</t>
  </si>
  <si>
    <t>VSIncProb</t>
  </si>
  <si>
    <t>FTSelectionProb</t>
  </si>
  <si>
    <t>FTSelProb</t>
  </si>
  <si>
    <t>FTInclusionProb</t>
  </si>
  <si>
    <t>FTIncProb</t>
  </si>
  <si>
    <t>FOSelectionProb</t>
  </si>
  <si>
    <t>FOSelProb</t>
  </si>
  <si>
    <t>FOInclusionProb</t>
  </si>
  <si>
    <t>FOIncProb</t>
  </si>
  <si>
    <t>OSSelectionProb</t>
  </si>
  <si>
    <t>OSSelProb</t>
  </si>
  <si>
    <t>OSInclusionProb</t>
  </si>
  <si>
    <t>OSIncProb</t>
  </si>
  <si>
    <t>LESelectionProb</t>
  </si>
  <si>
    <t>LESelProb</t>
  </si>
  <si>
    <t>LEInclusionProb</t>
  </si>
  <si>
    <t>LEIncProb</t>
  </si>
  <si>
    <t>SSSelectionProb</t>
  </si>
  <si>
    <t>SSSelProb</t>
  </si>
  <si>
    <t>SSInclusionProb</t>
  </si>
  <si>
    <t>SSIncProb</t>
  </si>
  <si>
    <t>SASelectionProb</t>
  </si>
  <si>
    <t>SASelProb</t>
  </si>
  <si>
    <t>SAInclusionProb</t>
  </si>
  <si>
    <t>SAIncProb</t>
  </si>
  <si>
    <t>FOincidentialByCatchMitigationDevice</t>
  </si>
  <si>
    <t>FOIBmitiDev</t>
  </si>
  <si>
    <t>Mesh size (mm).  The following: LLD, LLS, LHM, LHP, LL, FPO cannot insert mesh size. (WGBYC should be M) 2020 03 11 should not be mandatory, it is not always known.</t>
  </si>
  <si>
    <t xml:space="preserve">O </t>
  </si>
  <si>
    <t>Start Date</t>
  </si>
  <si>
    <t>Start Time</t>
  </si>
  <si>
    <t>End Date</t>
  </si>
  <si>
    <t>End Time</t>
  </si>
  <si>
    <t>Time when of the gear start. "HH:MM"… in UTC. Date and time of shooting (active) or last setting (passive) of the gear-</t>
  </si>
  <si>
    <t>Time of removal of the catch. . "HH:MM"… in UTC</t>
  </si>
  <si>
    <t>Date of removal of the catch.  "YYYY-MM-DD" (UTC).</t>
  </si>
  <si>
    <t>OSlocode</t>
  </si>
  <si>
    <t>Locode</t>
  </si>
  <si>
    <t>Location</t>
  </si>
  <si>
    <t xml:space="preserve">Location </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</si>
  <si>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</si>
  <si>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</si>
  <si>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</si>
  <si>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</si>
  <si>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</si>
  <si>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</si>
  <si>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</si>
  <si>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</si>
  <si>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</si>
  <si>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</si>
  <si>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</si>
  <si>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</si>
  <si>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</si>
  <si>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</si>
  <si>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</si>
  <si>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</si>
  <si>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</si>
  <si>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</si>
  <si>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</si>
  <si>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</si>
  <si>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</si>
  <si>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</si>
  <si>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</si>
  <si>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</si>
  <si>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</si>
  <si>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</si>
  <si>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</si>
  <si>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</si>
  <si>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</si>
  <si>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</si>
  <si>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</si>
  <si>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</si>
  <si>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</si>
  <si>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</si>
  <si>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</si>
  <si>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</si>
  <si>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</si>
  <si>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</si>
  <si>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</si>
  <si>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</si>
  <si>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</si>
  <si>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</si>
  <si>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</si>
  <si>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</si>
  <si>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</si>
  <si>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</si>
  <si>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</si>
  <si>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</si>
  <si>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</si>
  <si>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</si>
  <si>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</si>
  <si>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</si>
  <si>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</si>
  <si>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Date of removal of the catch.  "YYYY-MM-DD" (UTC). If FOaggregationLevel == T, this coincides with arrivalDate of trip.</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</si>
  <si>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</si>
  <si>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</si>
  <si>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VDencryptedVesselCode</t>
  </si>
  <si>
    <t>VDencrVessCode</t>
  </si>
  <si>
    <t>Encrypted vessel identifier, encrypted by the national institute before it is upload. Id encrypted so that no-one can map the Id to the real vessel. This code should be used by the Encrypted Vessel Identifier field in the Vessel Selection. The code should be the same through out the life time of the vessel. If regional sampling schemes are use, then the vessels have to be coordinated across countries, so one vessel only appears as one record/vessel in this Vessel Details table.</t>
  </si>
  <si>
    <t>Encrypted Vessel Code (added 7/4 reference to vessel)</t>
  </si>
  <si>
    <t>The number of fishing operations sampled for this catch registration in this stratum/cluster (not necessarily unique fishing operations, the same fishing operations could be sampled multiple times) . If 3 samples was made and one fishing operations was selected twice, the number of fishing operations sampled is 3.</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</si>
  <si>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</si>
  <si>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CatchFraction</t>
  </si>
  <si>
    <t>SScatchFraction</t>
  </si>
  <si>
    <t>SScatchFra</t>
  </si>
  <si>
    <t>valueType</t>
  </si>
  <si>
    <t>BVvalueType</t>
  </si>
  <si>
    <t>BVvalTyp</t>
  </si>
  <si>
    <t xml:space="preserve">The type/unit of the measured value in the biovarValue, e.g. Year/mm/g/maturity scale/winter rings. </t>
  </si>
  <si>
    <t>The type/unit of the measured value</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</si>
  <si>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</si>
  <si>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</si>
  <si>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</si>
  <si>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</si>
  <si>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</si>
  <si>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</si>
  <si>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</si>
  <si>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</si>
  <si>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</si>
  <si>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The measurement type of the additional grouped measurement. Presently only  weights are an option as an additional measurement e.g. "total measured weight (g)". So it correspont to the presentation field in the sample table.</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</si>
  <si>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</si>
  <si>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</si>
  <si>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</si>
  <si>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TESelectionProbCluster</t>
  </si>
  <si>
    <t>TESelProbCluster</t>
  </si>
  <si>
    <t>Clusters inclusion probability</t>
  </si>
  <si>
    <t>TEInclusionProbCluster</t>
  </si>
  <si>
    <t>TEIncProbCluster</t>
  </si>
  <si>
    <t>LOSelectionProbCluster</t>
  </si>
  <si>
    <t>LOSelProbCluster</t>
  </si>
  <si>
    <t>LOInclusionProbCluster</t>
  </si>
  <si>
    <t>LOIncProbCluster</t>
  </si>
  <si>
    <t>VSSelectionProbCluster</t>
  </si>
  <si>
    <t>VSSelProbCluster</t>
  </si>
  <si>
    <t>VSInclusionProbCluster</t>
  </si>
  <si>
    <t>VSIncProbCluster</t>
  </si>
  <si>
    <t>FTSelectionProbCluster</t>
  </si>
  <si>
    <t>FTSelProbCluster</t>
  </si>
  <si>
    <t>FTInclusionProbCluster</t>
  </si>
  <si>
    <t>FTIncProbCluster</t>
  </si>
  <si>
    <t>FOSelectionProbCluster</t>
  </si>
  <si>
    <t>FOSelProbCluster</t>
  </si>
  <si>
    <t>FOInclusionProbCluster</t>
  </si>
  <si>
    <t>FOIncProbCluster</t>
  </si>
  <si>
    <t>OSSelectionProbCluster</t>
  </si>
  <si>
    <t>OSSelProbCluster</t>
  </si>
  <si>
    <t>OSInclusionProbCluster</t>
  </si>
  <si>
    <t>OSIncProbCluster</t>
  </si>
  <si>
    <t>LESelectionProbCluster</t>
  </si>
  <si>
    <t>LESelProbCluster</t>
  </si>
  <si>
    <t>LEInclusionProbCluster</t>
  </si>
  <si>
    <t>LEIncProbCluster</t>
  </si>
  <si>
    <t>SSSelectionProbCluster</t>
  </si>
  <si>
    <t>SSSelProbCluster</t>
  </si>
  <si>
    <t>SSInclusionProbCluster</t>
  </si>
  <si>
    <t>SSIncProbCluster</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</si>
  <si>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</si>
  <si>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</si>
  <si>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</si>
  <si>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</si>
  <si>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</si>
  <si>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</si>
  <si>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</si>
  <si>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</si>
  <si>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</si>
  <si>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</si>
  <si>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</si>
  <si>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</si>
  <si>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</si>
  <si>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</si>
  <si>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Area level 5 in the Data Collection Regulation (EC, 2008a, 2008b). This is the ICES statistical rectangles (e.g. 41G9) except for the Mediterranean and Black Seas, where GFCM geographical subareas (GSAs) are used.?13.  If know, it is possible to declare a detailed, and more than one per sample, compared to the dominant information given in the Landing Event table.  </t>
  </si>
  <si>
    <t xml:space="preserve">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</si>
  <si>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</si>
  <si>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</si>
  <si>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</si>
  <si>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</si>
  <si>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 xml:space="preserve">Selectivity device. Not mounted=0, Exit window / selection panel=1, grid=2. A selection device is defined as a square-meshed panel or window that is inserted into a towed net.  If know, it is possible to declare a detailed, and more than one per sample, compared to the dominant information given in the Landing Event table.  </t>
  </si>
  <si>
    <t xml:space="preserve">In mm. The mesh size of a square-meshed panel or window shall mean the largest determinable mesh size of such a panel or window.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</si>
  <si>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</si>
  <si>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</si>
  <si>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</si>
  <si>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</si>
  <si>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</si>
  <si>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</si>
  <si>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</si>
  <si>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</si>
  <si>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</si>
  <si>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</si>
  <si>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</si>
  <si>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</si>
  <si>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</si>
  <si>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</si>
  <si>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</si>
  <si>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</si>
  <si>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</si>
  <si>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</si>
  <si>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</si>
  <si>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</si>
  <si>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</si>
  <si>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</si>
  <si>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</si>
  <si>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</si>
  <si>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</si>
  <si>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</si>
  <si>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</si>
  <si>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</si>
  <si>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</si>
  <si>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</si>
  <si>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</si>
  <si>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</si>
  <si>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</si>
  <si>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</si>
  <si>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</si>
  <si>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</si>
  <si>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</si>
  <si>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</si>
  <si>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</si>
  <si>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</si>
  <si>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</si>
  <si>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</si>
  <si>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</si>
  <si>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</si>
  <si>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</si>
  <si>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</si>
  <si>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</si>
  <si>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</si>
  <si>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</si>
  <si>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</si>
  <si>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</si>
  <si>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</si>
  <si>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</si>
  <si>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</si>
  <si>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</si>
  <si>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</si>
  <si>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</si>
  <si>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</si>
  <si>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</si>
  <si>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</si>
  <si>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</si>
  <si>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</si>
  <si>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</si>
  <si>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</si>
  <si>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</si>
  <si>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</si>
  <si>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</si>
  <si>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</si>
  <si>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</si>
  <si>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</si>
  <si>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</si>
  <si>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</si>
  <si>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</si>
  <si>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</si>
  <si>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</si>
  <si>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</si>
  <si>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</si>
  <si>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</si>
  <si>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</si>
  <si>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</si>
  <si>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</si>
  <si>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</si>
  <si>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</si>
  <si>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</si>
  <si>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</si>
  <si>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</si>
  <si>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</si>
  <si>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</si>
  <si>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</si>
  <si>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</si>
  <si>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</si>
  <si>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</si>
  <si>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</si>
  <si>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</si>
  <si>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</si>
  <si>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</si>
  <si>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</si>
  <si>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</si>
  <si>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</si>
  <si>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</si>
  <si>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</si>
  <si>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</si>
  <si>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</si>
  <si>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</si>
  <si>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</si>
  <si>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</si>
  <si>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</si>
  <si>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</si>
  <si>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</si>
  <si>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Total Clusters</t>
  </si>
  <si>
    <t>Number 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</si>
  <si>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</si>
  <si>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</si>
  <si>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</si>
  <si>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</si>
  <si>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</si>
  <si>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RS_SamplingScheme</t>
  </si>
  <si>
    <t xml:space="preserve">Codes: “Ind” = industry or “HuC” = human consumption or “None” for logbook registered discards. </t>
  </si>
  <si>
    <t>Exclusive Economic Zone Indicator</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</si>
  <si>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</si>
  <si>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</si>
  <si>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SLIP, DROP, PRESORT or SORT</t>
  </si>
  <si>
    <t xml:space="preserve">Registers the part of the fishing operation that was sampled. Conceptually, fishing operations are considered divided into a SLIPPING stage (SLIP), DROP-OUT stage (DROP), a PRESORTING stage (PRESORT) and a SORTING stage (SORT). Use "SORT" if samples come from landing events or trips sampled onshore. </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</si>
  <si>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</si>
  <si>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</si>
  <si>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</si>
  <si>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</si>
  <si>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</si>
  <si>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</si>
  <si>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</si>
  <si>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</si>
  <si>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</si>
  <si>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</si>
  <si>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</si>
  <si>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 xml:space="preserve">Dominant Area belonging to a country or a part of an area used by Long Distance Fisheries. </t>
  </si>
  <si>
    <t>SAjurisdictionArea</t>
  </si>
  <si>
    <t>SAjurisdArea</t>
  </si>
  <si>
    <t>GSA subarea</t>
  </si>
  <si>
    <t>CLgsaSubarea</t>
  </si>
  <si>
    <t xml:space="preserve">String </t>
  </si>
  <si>
    <t>GSA subarea, mandatory for FAO area 37 (Mediterranean and Black Sea). (Use 'NA' if not fishing in the area)</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</si>
  <si>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</si>
  <si>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</si>
  <si>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</si>
  <si>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</si>
  <si>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</si>
  <si>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</si>
  <si>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</si>
  <si>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</si>
  <si>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</si>
  <si>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</si>
  <si>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</si>
  <si>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</si>
  <si>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</si>
  <si>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Indicating the sampling scheme type code list: 'Regional Routine', 'Regional Pilot', 'National Routine', 'National Pilot', 'Research project' or 'DCF'. Routine is continued maybe with updates each year. A pilot is a test of a routine so it is done for the first time for a short periode. Research is all other studies/projects. Useful for WGBYC. 2020 03 06 The understanding of the codes should be specified further. 2020 03 11 All Core Group agreed to include this.</t>
  </si>
  <si>
    <r>
      <t xml:space="preserve"> Sampling scheme type code list: 
'DCF R-CFM' 
'Regional Routine', 'Regional Pilot', 'National Routine', 'National Pilot', </t>
    </r>
    <r>
      <rPr>
        <strike/>
        <sz val="9"/>
        <rFont val="Calibri"/>
        <family val="2"/>
        <scheme val="minor"/>
      </rPr>
      <t>'Research project'</t>
    </r>
    <r>
      <rPr>
        <sz val="9"/>
        <rFont val="Calibri"/>
        <family val="2"/>
        <scheme val="minor"/>
      </rPr>
      <t xml:space="preserve"> or 'DCF'. </t>
    </r>
  </si>
  <si>
    <t>The name of this unit. Indicate a sampling unit may appear more than once. National identfier for the time unit e.g. "Week23", "March" etc.</t>
  </si>
  <si>
    <r>
      <t xml:space="preserve">ISO 3166 – 1 </t>
    </r>
    <r>
      <rPr>
        <sz val="9"/>
        <color theme="1"/>
        <rFont val="Calibri"/>
        <family val="2"/>
        <scheme val="minor"/>
      </rPr>
      <t>codes. The country that did the sampling</t>
    </r>
  </si>
  <si>
    <t>Encrypted vessel identifier, encrypted by the national institute before it is upload. Id encrypted so that no-one can map the Id to the real vessel. This code it refering to the Encrypted Vessel Identifier field in the Vessel Details. 2020 02 28 discussed if version is needed and for what purposes? We need a conclusion!</t>
  </si>
  <si>
    <t>Total number of hauls/sets taken during the trip. Both the stations where biological measures were taken and the stations that were not worked up should be counted here. 2020 03 11 should not be mandatory, it is not known for the small scale fisheries. See document.</t>
  </si>
  <si>
    <t>Date when of the gear start. "YYYY-MM-DD" (UTC). date and time of shooting (active) or last setting (passive) of the gear. WGBYC should be M 2020 03 06 More specific text for passive and active gear. 2020 03 11 should not be mandatory, it is not always known. See document.</t>
  </si>
  <si>
    <t>In minutes.  Time spent towing (active) or soaking (passive). 2020 03 11 cannot be mandatory since it is some cacses only comes from the logbooks, where it is not mandaotry (and may not be recorded), it is not always known. See document.</t>
  </si>
  <si>
    <t>Shooting (start) position in decimal degrees of latitude. 2020 03 11 should not be mandatory, it is not always known. See document.</t>
  </si>
  <si>
    <t>Shooting (start) position in decimal degrees of longitude. 2020 03 11 should not be mandatory, it is not always known. See document.</t>
  </si>
  <si>
    <t>Hauling (stop) position in decimal degrees of latitude. Mandatory for the Sampling type 'At-sea' in Fishing Trip. 2020 03 11 should not be mandatory, it is not always known. See document.</t>
  </si>
  <si>
    <t>Hauling (stop) position in decimal degrees of longitude.  2020 03 11 should not be mandatory, it is not always known. See document.</t>
  </si>
  <si>
    <t>If aggregationlevel is over all hauls/aggregationlevel= Trip, then use dominant area level 3, if  aggregationlevel= haul then use area level 3 (level 4 for Baltic, Mediterranean, and Black Seas) in the Data Collection Regulation (EC, 2008a, 2008b).</t>
  </si>
  <si>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used.?13</t>
  </si>
  <si>
    <t>Incidential by catch mitigation device</t>
  </si>
  <si>
    <t>Codes for other mitigation devices: Sorting grid, functional pingers, seal excluder device and turtle excluder device, Unknown, None. 2020 03 06 WGBYC should explain more about this, defining it, destinguishing it from selection device. Examples e.g. pictures. 2020 03 11 accepted.</t>
  </si>
  <si>
    <t>The sum total length of nets or number of hooks or pots. Do not fill-in for active gears.  (WGBYC should be M) 2020 03 11 should not be mandatory, it is not known for the small scale fisheries. See document.</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</si>
  <si>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</si>
  <si>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</si>
  <si>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</si>
  <si>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Area level 5 in the Data Collection Regulation (EC, 2008a, 2008b). This is the ICES statistical rectangles (e.g. 41G9) except for the Mediterranean and Black Seas, where GFCM geographical subareas (GSAs) are used.?13</t>
  </si>
  <si>
    <t>Dominant Country specific fishing activity  (like a métier on lower level). The national fishing activity as defined by each country on a lower resolution, e.g. at the gear type level which is the same as metier level 4.</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</si>
  <si>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</si>
  <si>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</si>
  <si>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</si>
  <si>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</si>
  <si>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Dominant selectivity device. Not mounted=0, Exit window / selection panel=1, grid=2. A selection device is defined as a square-meshed panel or window that is inserted into a towed net.</t>
  </si>
  <si>
    <t>In mm. The dominant mesh size of a square-meshed panel or window shall mean the largest determinable mesh size of such a panel or window.</t>
  </si>
  <si>
    <t>LEMitigationDevice</t>
  </si>
  <si>
    <t>Codes for dominant other mitigation devices: Sorting grid, functional pingers, seal excluder device and turtle excluder device, Unknown, None.</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</si>
  <si>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</si>
  <si>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</si>
  <si>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</si>
  <si>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</si>
  <si>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ParentSequenceNumber</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</si>
  <si>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</si>
  <si>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r>
    <r>
      <rPr>
        <sz val="9"/>
        <color theme="1"/>
        <rFont val="Calibri"/>
        <family val="2"/>
        <scheme val="minor"/>
      </rPr>
      <t/>
    </r>
  </si>
  <si>
    <r>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r>
    <r>
      <rPr>
        <sz val="9"/>
        <color theme="1"/>
        <rFont val="Calibri"/>
        <family val="2"/>
        <scheme val="minor"/>
      </rPr>
      <t/>
    </r>
  </si>
  <si>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</si>
  <si>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Single fish number</t>
  </si>
  <si>
    <t>National numbering system of the individual fish. Preferably unique within the given Station and Species, but necessarily unique for the given combination of key fields above. Single fish number is used in other systems like SmartDots.</t>
  </si>
  <si>
    <t>E.g. Age/ Stock (for stock spliting)/Total length/tail length/head length/folk length/ Weight live/Weight gutted/Weight headless/ Maturity/Sex/SpecimentState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</si>
</sst>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strike/>
      <sz val="11"/>
      <name val="Calibri"/>
      <family val="2"/>
      <scheme val="minor"/>
    </font>
    <font>
      <b/>
      <sz val="11"/>
      <name val="Calibri"/>
      <family val="2"/>
      <scheme val="minor"/>
    </font>
    <font>
      <sz val="9"/>
      <name val="Calibri Light"/>
      <family val="2"/>
    </font>
    <font>
      <sz val="9"/>
      <name val="Calibri"/>
      <family val="2"/>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83">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xf numFmtId="0" fontId="0" fillId="0" borderId="0" xfId="0" applyAlignment="1"/>
    <xf numFmtId="0" fontId="0" fillId="0" borderId="0" xfId="0" applyAlignment="1">
      <alignment wrapText="1"/>
    </xf>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3" fillId="0" borderId="0" xfId="0" applyFont="1"/>
    <xf numFmtId="0" fontId="3" fillId="0" borderId="0" xfId="0" applyFont="1" applyBorder="1"/>
    <xf numFmtId="0" fontId="3" fillId="0" borderId="0" xfId="0" applyFont="1" applyFill="1" applyBorder="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0" fillId="0" borderId="0" xfId="0" applyFill="1" applyBorder="1"/>
    <xf numFmtId="0" fontId="0" fillId="0" borderId="1" xfId="0" applyFill="1" applyBorder="1"/>
    <xf numFmtId="0" fontId="4" fillId="0" borderId="1" xfId="0" applyFont="1" applyFill="1" applyBorder="1" applyAlignment="1"/>
    <xf numFmtId="0" fontId="4" fillId="0" borderId="1" xfId="0" applyFont="1" applyFill="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3" fillId="0" borderId="1" xfId="0" applyFont="1" applyFill="1" applyBorder="1"/>
    <xf numFmtId="0" fontId="3" fillId="0" borderId="1" xfId="0" applyFont="1" applyFill="1" applyBorder="1" applyAlignment="1">
      <alignment wrapText="1"/>
    </xf>
    <xf numFmtId="0" fontId="0" fillId="5" borderId="0" xfId="0" applyFill="1"/>
    <xf numFmtId="0" fontId="0" fillId="5" borderId="0" xfId="0" applyFill="1" applyAlignment="1"/>
    <xf numFmtId="0" fontId="5" fillId="0" borderId="0" xfId="0" applyFont="1"/>
    <xf numFmtId="0" fontId="5" fillId="5" borderId="0" xfId="0" applyFont="1" applyFill="1"/>
    <xf numFmtId="0" fontId="8" fillId="0" borderId="1" xfId="0" applyFont="1" applyFill="1" applyBorder="1" applyAlignment="1">
      <alignment wrapText="1"/>
    </xf>
    <xf numFmtId="0" fontId="10" fillId="0" borderId="0" xfId="0" applyFont="1" applyAlignment="1"/>
    <xf numFmtId="0" fontId="10" fillId="0" borderId="0" xfId="0" applyFont="1" applyFill="1"/>
    <xf numFmtId="0" fontId="3" fillId="0" borderId="0" xfId="0" applyFont="1" applyFill="1"/>
    <xf numFmtId="0" fontId="4" fillId="0" borderId="1" xfId="0" quotePrefix="1" applyFont="1" applyFill="1" applyBorder="1" applyAlignment="1">
      <alignment wrapText="1"/>
    </xf>
    <xf numFmtId="0" fontId="4" fillId="0" borderId="1" xfId="0" applyFont="1" applyFill="1" applyBorder="1" applyAlignment="1">
      <alignment vertical="top" wrapText="1"/>
    </xf>
    <xf numFmtId="0" fontId="6" fillId="0" borderId="0" xfId="0" applyFont="1" applyFill="1"/>
    <xf numFmtId="0" fontId="6" fillId="0" borderId="1" xfId="0" applyFont="1" applyFill="1" applyBorder="1"/>
    <xf numFmtId="0" fontId="11" fillId="0" borderId="1" xfId="0" applyFont="1" applyFill="1" applyBorder="1" applyAlignment="1">
      <alignment wrapText="1"/>
    </xf>
    <xf numFmtId="0" fontId="4" fillId="0" borderId="4" xfId="0" applyFont="1" applyFill="1" applyBorder="1" applyAlignment="1">
      <alignment wrapText="1"/>
    </xf>
    <xf numFmtId="0" fontId="4" fillId="0" borderId="4" xfId="0" applyFont="1" applyFill="1" applyBorder="1"/>
    <xf numFmtId="0" fontId="4" fillId="0" borderId="1" xfId="0" applyFont="1" applyFill="1" applyBorder="1"/>
    <xf numFmtId="0" fontId="4" fillId="0" borderId="5" xfId="0" applyFont="1" applyFill="1" applyBorder="1" applyAlignment="1">
      <alignment wrapText="1"/>
    </xf>
    <xf numFmtId="0" fontId="4" fillId="0" borderId="5" xfId="0" applyFont="1" applyFill="1" applyBorder="1" applyAlignment="1"/>
    <xf numFmtId="0" fontId="11" fillId="0" borderId="1" xfId="0" applyFont="1" applyFill="1" applyBorder="1" applyAlignment="1"/>
    <xf numFmtId="0" fontId="4" fillId="0" borderId="3" xfId="0" applyFont="1" applyFill="1" applyBorder="1" applyAlignment="1">
      <alignment wrapText="1"/>
    </xf>
    <xf numFmtId="0" fontId="4" fillId="0" borderId="0" xfId="0" applyFont="1" applyFill="1" applyBorder="1" applyAlignment="1">
      <alignment wrapText="1"/>
    </xf>
    <xf numFmtId="0" fontId="4" fillId="0" borderId="3" xfId="0" applyFont="1" applyFill="1" applyBorder="1"/>
    <xf numFmtId="0" fontId="2" fillId="4" borderId="1" xfId="0" applyFont="1" applyFill="1" applyBorder="1" applyAlignment="1">
      <alignment horizontal="left" vertical="top"/>
    </xf>
    <xf numFmtId="0" fontId="4" fillId="0" borderId="0" xfId="0" applyFont="1" applyFill="1" applyAlignment="1">
      <alignment wrapText="1"/>
    </xf>
    <xf numFmtId="0" fontId="11" fillId="0" borderId="1" xfId="0" applyFont="1" applyFill="1" applyBorder="1"/>
    <xf numFmtId="0" fontId="4" fillId="0" borderId="0" xfId="0" applyFont="1" applyFill="1" applyAlignment="1"/>
    <xf numFmtId="0" fontId="6" fillId="0" borderId="0" xfId="0" applyFont="1" applyFill="1" applyAlignment="1"/>
    <xf numFmtId="0" fontId="4" fillId="0" borderId="3" xfId="0" applyFont="1" applyFill="1" applyBorder="1" applyAlignment="1"/>
    <xf numFmtId="0" fontId="12" fillId="0" borderId="0" xfId="0" applyFont="1" applyFill="1" applyAlignment="1"/>
    <xf numFmtId="0" fontId="6" fillId="0" borderId="0" xfId="0" applyFont="1" applyFill="1" applyAlignment="1">
      <alignment wrapText="1"/>
    </xf>
    <xf numFmtId="0" fontId="6" fillId="0" borderId="0" xfId="0" applyFont="1" applyFill="1" applyBorder="1"/>
    <xf numFmtId="0" fontId="4" fillId="0" borderId="0" xfId="0" applyFont="1" applyFill="1" applyBorder="1" applyAlignment="1"/>
    <xf numFmtId="0" fontId="4" fillId="0" borderId="1" xfId="0" quotePrefix="1" applyFont="1" applyFill="1" applyBorder="1" applyAlignment="1">
      <alignment vertical="top" wrapText="1"/>
    </xf>
    <xf numFmtId="0" fontId="4" fillId="0" borderId="0" xfId="0" applyFont="1" applyFill="1" applyBorder="1"/>
    <xf numFmtId="0" fontId="13" fillId="0" borderId="0" xfId="0" applyFont="1" applyFill="1"/>
    <xf numFmtId="0" fontId="14" fillId="0" borderId="1" xfId="0" applyFont="1" applyFill="1" applyBorder="1" applyAlignment="1">
      <alignment vertical="center" wrapText="1"/>
    </xf>
    <xf numFmtId="0" fontId="15" fillId="0" borderId="0" xfId="0" applyFont="1" applyFill="1" applyAlignment="1">
      <alignment vertical="center" wrapText="1"/>
    </xf>
    <xf numFmtId="0" fontId="4" fillId="0" borderId="1" xfId="0" applyFont="1" applyFill="1" applyBorder="1" applyAlignment="1">
      <alignment horizontal="lef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I112"/>
  <sheetViews>
    <sheetView showZeros="0" zoomScale="50" zoomScaleNormal="50" workbookViewId="0">
      <selection activeCell="V10" sqref="V10"/>
    </sheetView>
  </sheetViews>
  <sheetFormatPr defaultColWidth="9.140625" defaultRowHeight="15.75" x14ac:dyDescent="0.25"/>
  <cols>
    <col min="1" max="1" width="6.140625" style="18" customWidth="1"/>
    <col min="2" max="2" width="22.42578125" style="18" customWidth="1"/>
    <col min="3" max="3" width="38.140625" style="18" customWidth="1"/>
    <col min="4" max="4" width="5.42578125" style="18" customWidth="1"/>
    <col min="5" max="5" width="4.140625" style="18" customWidth="1"/>
    <col min="6" max="6" width="29.28515625" style="18" customWidth="1"/>
    <col min="7" max="7" width="46.42578125" style="18" customWidth="1"/>
    <col min="8" max="8" width="6" style="18" customWidth="1"/>
    <col min="9" max="9" width="5.42578125" style="18" customWidth="1"/>
    <col min="10" max="10" width="23.42578125" style="18" customWidth="1"/>
    <col min="11" max="11" width="46.42578125" style="18" customWidth="1"/>
    <col min="12" max="12" width="4.140625" style="19" bestFit="1" customWidth="1"/>
    <col min="13" max="13" width="6" style="18" customWidth="1"/>
    <col min="14" max="14" width="25.42578125" style="18" customWidth="1"/>
    <col min="15" max="15" width="57.85546875" style="18" customWidth="1"/>
    <col min="16" max="16" width="4.140625" style="18" bestFit="1" customWidth="1"/>
    <col min="17" max="17" width="4.42578125" style="18" customWidth="1"/>
    <col min="18" max="18" width="24.7109375" style="18" customWidth="1"/>
    <col min="19" max="19" width="56.42578125" style="18" customWidth="1"/>
    <col min="20" max="20" width="7.42578125" style="18" customWidth="1"/>
    <col min="21" max="21" width="4.42578125" style="18" customWidth="1"/>
    <col min="22" max="22" width="28.7109375" style="18" customWidth="1"/>
    <col min="23" max="23" width="48.28515625" style="18" customWidth="1"/>
    <col min="24" max="24" width="14" style="18" customWidth="1"/>
    <col min="25" max="25" width="5.140625" style="18" customWidth="1"/>
    <col min="26" max="26" width="22.28515625" style="18" customWidth="1"/>
    <col min="27" max="27" width="45.28515625" style="18" customWidth="1"/>
    <col min="28" max="28" width="5.42578125" style="18" customWidth="1"/>
    <col min="29" max="29" width="6.42578125" style="18" customWidth="1"/>
    <col min="30" max="30" width="25.85546875" style="18" customWidth="1"/>
    <col min="31" max="31" width="51.28515625" style="18" customWidth="1"/>
    <col min="32" max="32" width="6.42578125" style="18" customWidth="1"/>
    <col min="33" max="33" width="5.42578125" style="18" customWidth="1"/>
    <col min="34" max="34" width="22.42578125" style="18" customWidth="1"/>
    <col min="35" max="35" width="51.42578125" style="18" customWidth="1"/>
    <col min="36" max="36" width="22.140625" style="18" bestFit="1" customWidth="1"/>
    <col min="37" max="37" width="34.140625" style="18" bestFit="1" customWidth="1"/>
    <col min="38" max="16384" width="9.140625" style="18"/>
  </cols>
  <sheetData>
    <row r="1" spans="1:35" x14ac:dyDescent="0.25">
      <c r="L1" s="18"/>
      <c r="P1" s="19"/>
    </row>
    <row r="2" spans="1:35" x14ac:dyDescent="0.25">
      <c r="D2" s="20"/>
      <c r="L2" s="18"/>
      <c r="M2" s="19"/>
    </row>
    <row r="3" spans="1:35" x14ac:dyDescent="0.25">
      <c r="B3" s="22" t="s">
        <v>0</v>
      </c>
      <c r="C3" s="22"/>
      <c r="F3" s="22" t="s">
        <v>84</v>
      </c>
      <c r="G3" s="22"/>
      <c r="J3" s="39" t="s">
        <v>623</v>
      </c>
      <c r="K3" s="22"/>
      <c r="L3" s="18"/>
      <c r="M3" s="19"/>
      <c r="N3" s="23" t="s">
        <v>81</v>
      </c>
      <c r="O3" s="23"/>
      <c r="R3" s="22" t="s">
        <v>89</v>
      </c>
      <c r="S3" s="22"/>
      <c r="U3" s="20"/>
      <c r="V3" s="22" t="s">
        <v>258</v>
      </c>
      <c r="W3" s="22"/>
      <c r="X3" s="20"/>
      <c r="Z3" s="22" t="s">
        <v>256</v>
      </c>
      <c r="AA3" s="22"/>
      <c r="AD3" s="22" t="s">
        <v>301</v>
      </c>
      <c r="AE3" s="22"/>
      <c r="AH3" s="22" t="s">
        <v>257</v>
      </c>
      <c r="AI3" s="22"/>
    </row>
    <row r="4" spans="1:35" x14ac:dyDescent="0.25">
      <c r="A4" s="18" t="str">
        <f>IF(ISBLANK(Design!A2)=TRUE, Design!B2, "")</f>
        <v/>
      </c>
      <c r="B4" s="21" t="str">
        <f>IF(ISBLANK(Design!A2)=TRUE, Design!F2, "")</f>
        <v/>
      </c>
      <c r="C4" s="21" t="str">
        <f>IF(ISBLANK(Design!A2)=TRUE, Design!L2, "")</f>
        <v/>
      </c>
      <c r="E4" s="18" t="str">
        <f>IF(ISBLANK('Sampling Details'!A2)=TRUE, 'Sampling Details'!B2, "")</f>
        <v/>
      </c>
      <c r="F4" s="21" t="str">
        <f>IF(ISBLANK('Sampling Details'!A2)=TRUE, 'Sampling Details'!F2, "")</f>
        <v/>
      </c>
      <c r="G4" s="21" t="str">
        <f>IF(ISBLANK('Sampling Details'!A2)=TRUE, 'Sampling Details'!L2, "")</f>
        <v/>
      </c>
      <c r="I4" s="18" t="str">
        <f>IF(ISBLANK('Vessel Selection'!A2)=TRUE, 'Vessel Selection'!B2, "")</f>
        <v/>
      </c>
      <c r="J4" s="21" t="str">
        <f>IF(ISBLANK('Vessel Selection'!A2)=TRUE, 'Vessel Selection'!F2, "")</f>
        <v/>
      </c>
      <c r="K4" s="37" t="str">
        <f>IF(ISBLANK('Vessel Selection'!A2)=TRUE, 'Vessel Selection'!L2, "")</f>
        <v/>
      </c>
      <c r="L4" s="18"/>
      <c r="M4" s="19"/>
      <c r="N4" s="21" t="str">
        <f>IF(ISBLANK('Fishing Trip'!A2)=TRUE, 'Fishing Trip'!F2, "")</f>
        <v/>
      </c>
      <c r="O4" s="37" t="str">
        <f>IF(ISBLANK('Fishing Trip'!A2)=TRUE, 'Fishing Trip'!L2, "")</f>
        <v/>
      </c>
      <c r="Q4" s="18" t="str">
        <f>IF(ISBLANK('Fishing Operation'!A2)=TRUE, 'Fishing Operation'!B2, "")</f>
        <v/>
      </c>
      <c r="R4" s="21" t="str">
        <f>IF(ISBLANK('Fishing Operation'!A2)=TRUE, 'Fishing Operation'!F2, "")</f>
        <v/>
      </c>
      <c r="S4" s="37" t="str">
        <f>IF(ISBLANK('Fishing Operation'!A2)=TRUE, 'Fishing Operation'!L2, "")</f>
        <v/>
      </c>
      <c r="U4" s="18" t="str">
        <f>IF(ISBLANK('Species Selection'!A2)=TRUE, 'Species Selection'!B2, "")</f>
        <v/>
      </c>
      <c r="V4" s="21" t="str">
        <f>IF(ISBLANK('Species Selection'!A2)=TRUE,'Species Selection'!F2, "")</f>
        <v/>
      </c>
      <c r="W4" s="37" t="str">
        <f>IF(ISBLANK('Species Selection'!A2)=TRUE,'Species Selection'!L2, "")</f>
        <v/>
      </c>
      <c r="X4" s="19"/>
      <c r="Y4" s="19" t="str">
        <f>IF(ISBLANK(Sample!A2)=TRUE, Sample!B2, "")</f>
        <v/>
      </c>
      <c r="Z4" s="21" t="str">
        <f>IF(ISBLANK(Sample!A2)=TRUE, Sample!F2, "")</f>
        <v/>
      </c>
      <c r="AA4" s="37" t="str">
        <f>IF(ISBLANK(Sample!A2)=TRUE, Sample!L2, "")</f>
        <v/>
      </c>
      <c r="AC4" s="18" t="str">
        <f>IF(ISBLANK('Frequency Measure'!A2)=TRUE, 'Frequency Measure'!B2, "")</f>
        <v/>
      </c>
      <c r="AD4" s="21" t="str">
        <f>IF(ISBLANK('Frequency Measure'!A2)=TRUE, 'Frequency Measure'!F2, "")</f>
        <v/>
      </c>
      <c r="AE4" s="21" t="str">
        <f>IF(ISBLANK('Frequency Measure'!A2)=TRUE, 'Frequency Measure'!L2, "")</f>
        <v/>
      </c>
      <c r="AG4" s="18" t="str">
        <f>IF(ISBLANK('Biological Variable'!A2)=TRUE, 'Biological Variable'!B2, "")</f>
        <v/>
      </c>
      <c r="AH4" s="21" t="str">
        <f>IF(ISBLANK('Biological Variable'!A2)=TRUE, 'Biological Variable'!F2, "")</f>
        <v/>
      </c>
      <c r="AI4" s="21" t="str">
        <f>IF(ISBLANK('Biological Variable'!A2)=TRUE, 'Biological Variable'!L2, "")</f>
        <v/>
      </c>
    </row>
    <row r="5" spans="1:35" x14ac:dyDescent="0.25">
      <c r="A5" s="18">
        <f>IF(ISBLANK(Design!A3)=TRUE, Design!B3, "")</f>
        <v>0</v>
      </c>
      <c r="B5" s="21" t="str">
        <f>IF(ISBLANK(Design!A3)=TRUE, Design!F3, "")</f>
        <v>DErecordType</v>
      </c>
      <c r="C5" s="21" t="str">
        <f>IF(ISBLANK(Design!A3)=TRUE, Design!L3, "")</f>
        <v>Fixed value ('DE')</v>
      </c>
      <c r="E5" s="18" t="str">
        <f>IF(ISBLANK('Sampling Details'!A3)=TRUE, 'Sampling Details'!B3, "")</f>
        <v/>
      </c>
      <c r="F5" s="21" t="str">
        <f>IF(ISBLANK('Sampling Details'!A3)=TRUE, 'Sampling Details'!F3, "")</f>
        <v/>
      </c>
      <c r="G5" s="21" t="str">
        <f>IF(ISBLANK('Sampling Details'!A3)=TRUE, 'Sampling Details'!L3, "")</f>
        <v/>
      </c>
      <c r="I5" s="18" t="str">
        <f>IF(ISBLANK('Vessel Selection'!A3)=TRUE, 'Vessel Selection'!B3, "")</f>
        <v/>
      </c>
      <c r="J5" s="21" t="str">
        <f>IF(ISBLANK('Vessel Selection'!A3)=TRUE, 'Vessel Selection'!F3, "")</f>
        <v/>
      </c>
      <c r="K5" s="37" t="str">
        <f>IF(ISBLANK('Vessel Selection'!A3)=TRUE, 'Vessel Selection'!L3, "")</f>
        <v/>
      </c>
      <c r="L5" s="18"/>
      <c r="M5" s="19"/>
      <c r="N5" s="21" t="str">
        <f>IF(ISBLANK('Fishing Trip'!A3)=TRUE, 'Fishing Trip'!F3, "")</f>
        <v/>
      </c>
      <c r="O5" s="37" t="str">
        <f>IF(ISBLANK('Fishing Trip'!A3)=TRUE, 'Fishing Trip'!L3, "")</f>
        <v/>
      </c>
      <c r="Q5" s="18" t="str">
        <f>IF(ISBLANK('Fishing Operation'!A3)=TRUE, 'Fishing Operation'!B3, "")</f>
        <v/>
      </c>
      <c r="R5" s="21" t="str">
        <f>IF(ISBLANK('Fishing Operation'!A3)=TRUE, 'Fishing Operation'!F3, "")</f>
        <v/>
      </c>
      <c r="S5" s="37" t="str">
        <f>IF(ISBLANK('Fishing Operation'!A3)=TRUE, 'Fishing Operation'!L3, "")</f>
        <v/>
      </c>
      <c r="U5" s="18" t="str">
        <f>IF(ISBLANK('Species Selection'!A3)=TRUE, 'Species Selection'!B3, "")</f>
        <v/>
      </c>
      <c r="V5" s="21" t="str">
        <f>IF(ISBLANK('Species Selection'!A3)=TRUE,'Species Selection'!F3, "")</f>
        <v/>
      </c>
      <c r="W5" s="37" t="str">
        <f>IF(ISBLANK('Species Selection'!A3)=TRUE,'Species Selection'!L3, "")</f>
        <v/>
      </c>
      <c r="X5" s="19"/>
      <c r="Y5" s="19" t="str">
        <f>IF(ISBLANK(Sample!#REF!)=TRUE, Sample!#REF!, "")</f>
        <v/>
      </c>
      <c r="Z5" s="21" t="str">
        <f>IF(ISBLANK(Sample!#REF!)=TRUE, Sample!#REF!, "")</f>
        <v/>
      </c>
      <c r="AA5" s="37" t="str">
        <f>IF(ISBLANK(Sample!#REF!)=TRUE, Sample!#REF!, "")</f>
        <v/>
      </c>
      <c r="AC5" s="18" t="str">
        <f>IF(ISBLANK('Frequency Measure'!A3)=TRUE, 'Frequency Measure'!B3, "")</f>
        <v/>
      </c>
      <c r="AD5" s="21" t="str">
        <f>IF(ISBLANK('Frequency Measure'!A3)=TRUE, 'Frequency Measure'!F3, "")</f>
        <v/>
      </c>
      <c r="AE5" s="37" t="str">
        <f>IF(ISBLANK('Frequency Measure'!A3)=TRUE, 'Frequency Measure'!L3, "")</f>
        <v/>
      </c>
      <c r="AG5" s="18" t="str">
        <f>IF(ISBLANK('Biological Variable'!A3)=TRUE, 'Biological Variable'!B3, "")</f>
        <v/>
      </c>
      <c r="AH5" s="21" t="str">
        <f>IF(ISBLANK('Biological Variable'!A3)=TRUE, 'Biological Variable'!F3, "")</f>
        <v/>
      </c>
      <c r="AI5" s="21" t="str">
        <f>IF(ISBLANK('Biological Variable'!A3)=TRUE, 'Biological Variable'!L3, "")</f>
        <v/>
      </c>
    </row>
    <row r="6" spans="1:35" x14ac:dyDescent="0.25">
      <c r="A6" s="18">
        <f>IF(ISBLANK(Design!A4)=TRUE, Design!B4, "")</f>
        <v>0</v>
      </c>
      <c r="B6" s="21" t="str">
        <f>IF(ISBLANK(Design!A4)=TRUE, Design!F4, "")</f>
        <v>DEsamplingScheme</v>
      </c>
      <c r="C6" s="21" t="str">
        <f>IF(ISBLANK(Design!A4)=TRUE, Design!L4, "")</f>
        <v>Sampling Scheme Name</v>
      </c>
      <c r="E6" s="18">
        <f>IF(ISBLANK('Sampling Details'!A4)=TRUE, 'Sampling Details'!B4, "")</f>
        <v>0</v>
      </c>
      <c r="F6" s="21" t="str">
        <f>IF(ISBLANK('Sampling Details'!A4)=TRUE, 'Sampling Details'!F4, "")</f>
        <v>SDrecordType</v>
      </c>
      <c r="G6" s="21" t="str">
        <f>IF(ISBLANK('Sampling Details'!A4)=TRUE, 'Sampling Details'!L4, "")</f>
        <v>Fixed value ('SD')</v>
      </c>
      <c r="I6" s="18" t="str">
        <f>IF(ISBLANK('Vessel Selection'!A4)=TRUE, 'Vessel Selection'!B4, "")</f>
        <v/>
      </c>
      <c r="J6" s="21" t="str">
        <f>IF(ISBLANK('Vessel Selection'!A4)=TRUE, 'Vessel Selection'!F4, "")</f>
        <v/>
      </c>
      <c r="K6" s="37" t="str">
        <f>IF(ISBLANK('Vessel Selection'!A4)=TRUE, 'Vessel Selection'!L4, "")</f>
        <v/>
      </c>
      <c r="L6" s="18"/>
      <c r="M6" s="19"/>
      <c r="N6" s="21" t="str">
        <f>IF(ISBLANK('Fishing Trip'!A4)=TRUE, 'Fishing Trip'!F4, "")</f>
        <v/>
      </c>
      <c r="O6" s="37" t="str">
        <f>IF(ISBLANK('Fishing Trip'!A4)=TRUE, 'Fishing Trip'!L4, "")</f>
        <v/>
      </c>
      <c r="Q6" s="18">
        <f>IF(ISBLANK('Fishing Operation'!A5)=TRUE, 'Fishing Operation'!B5, "")</f>
        <v>0</v>
      </c>
      <c r="R6" s="21" t="str">
        <f>IF(ISBLANK('Fishing Operation'!A4)=TRUE, 'Fishing Operation'!F4, "")</f>
        <v/>
      </c>
      <c r="S6" s="37" t="str">
        <f>IF(ISBLANK('Fishing Operation'!A4)=TRUE, 'Fishing Operation'!L4, "")</f>
        <v/>
      </c>
      <c r="U6" s="18" t="str">
        <f>IF(ISBLANK('Species Selection'!A7)=TRUE, 'Species Selection'!B7, "")</f>
        <v/>
      </c>
      <c r="V6" s="21" t="str">
        <f>IF(ISBLANK('Species Selection'!A7)=TRUE,'Species Selection'!F7, "")</f>
        <v/>
      </c>
      <c r="W6" s="37" t="str">
        <f>IF(ISBLANK('Species Selection'!A7)=TRUE,'Species Selection'!L7, "")</f>
        <v/>
      </c>
      <c r="X6" s="19"/>
      <c r="Y6" s="19" t="str">
        <f>IF(ISBLANK(Sample!A3)=TRUE, Sample!B3, "")</f>
        <v/>
      </c>
      <c r="Z6" s="21" t="str">
        <f>IF(ISBLANK(Sample!A3)=TRUE, Sample!F3, "")</f>
        <v/>
      </c>
      <c r="AA6" s="37" t="str">
        <f>IF(ISBLANK(Sample!A3)=TRUE, Sample!L3, "")</f>
        <v/>
      </c>
      <c r="AC6" s="18">
        <f>IF(ISBLANK('Frequency Measure'!A4)=TRUE, 'Frequency Measure'!B4, "")</f>
        <v>0</v>
      </c>
      <c r="AD6" s="21" t="str">
        <f>IF(ISBLANK('Frequency Measure'!A4)=TRUE, 'Frequency Measure'!F4, "")</f>
        <v>FMrecordType</v>
      </c>
      <c r="AE6" s="37" t="str">
        <f>IF(ISBLANK('Frequency Measure'!A4)=TRUE, 'Frequency Measure'!L4, "")</f>
        <v>Fixed value ('FM')</v>
      </c>
      <c r="AG6" s="18" t="str">
        <f>IF(ISBLANK('Biological Variable'!A4)=TRUE, 'Biological Variable'!B4, "")</f>
        <v/>
      </c>
      <c r="AH6" s="21" t="str">
        <f>IF(ISBLANK('Biological Variable'!A4)=TRUE, 'Biological Variable'!F4, "")</f>
        <v/>
      </c>
      <c r="AI6" s="37" t="str">
        <f>IF(ISBLANK('Biological Variable'!A4)=TRUE, 'Biological Variable'!L4, "")</f>
        <v/>
      </c>
    </row>
    <row r="7" spans="1:35" x14ac:dyDescent="0.25">
      <c r="A7" s="18">
        <f>IF(ISBLANK(Design!A6)=TRUE, Design!B6, "")</f>
        <v>0</v>
      </c>
      <c r="B7" s="43" t="str">
        <f>IF(ISBLANK(Design!A5)=TRUE, Design!F5, "")</f>
        <v>DEsamplingSchemeType</v>
      </c>
      <c r="C7" s="43" t="str">
        <f>IF(ISBLANK(Design!A5)=TRUE, Design!L5, "")</f>
        <v xml:space="preserve"> Sampling scheme type code list: 
'DCF R-CFM' 
'Regional Routine', 'Regional Pilot', 'National Routine', 'National Pilot', 'Research project' or 'DCF'. </v>
      </c>
      <c r="E7" s="18">
        <f>IF(ISBLANK('Sampling Details'!A5)=TRUE, 'Sampling Details'!B5, "")</f>
        <v>0</v>
      </c>
      <c r="F7" s="21" t="str">
        <f>IF(ISBLANK('Sampling Details'!A5)=TRUE, 'Sampling Details'!F5, "")</f>
        <v>SDcountry</v>
      </c>
      <c r="G7" s="21" t="str">
        <f>IF(ISBLANK('Sampling Details'!A5)=TRUE, 'Sampling Details'!L5, "")</f>
        <v>Sampling Country</v>
      </c>
      <c r="I7" s="18" t="str">
        <f>IF(ISBLANK('Vessel Selection'!A5)=TRUE, 'Vessel Selection'!B5, "")</f>
        <v/>
      </c>
      <c r="J7" s="21" t="str">
        <f>IF(ISBLANK('Vessel Selection'!A5)=TRUE, 'Vessel Selection'!F5, "")</f>
        <v/>
      </c>
      <c r="K7" s="37" t="str">
        <f>IF(ISBLANK('Vessel Selection'!A5)=TRUE, 'Vessel Selection'!L5, "")</f>
        <v/>
      </c>
      <c r="L7" s="18"/>
      <c r="M7" s="19"/>
      <c r="N7" s="21" t="str">
        <f>IF(ISBLANK('Fishing Trip'!A5)=TRUE, 'Fishing Trip'!F5, "")</f>
        <v/>
      </c>
      <c r="O7" s="37" t="str">
        <f>IF(ISBLANK('Fishing Trip'!A5)=TRUE, 'Fishing Trip'!L5, "")</f>
        <v/>
      </c>
      <c r="Q7" s="18" t="str">
        <f>IF(ISBLANK('Fishing Operation'!#REF!)=TRUE, 'Fishing Operation'!#REF!, "")</f>
        <v/>
      </c>
      <c r="R7" s="21" t="str">
        <f>IF(ISBLANK('Fishing Operation'!A5)=TRUE, 'Fishing Operation'!F5, "")</f>
        <v>FOrecordType</v>
      </c>
      <c r="S7" s="37" t="str">
        <f>IF(ISBLANK('Fishing Operation'!A5)=TRUE, 'Fishing Operation'!L5, "")</f>
        <v>Fixed value ('FO')</v>
      </c>
      <c r="U7" s="18">
        <f>IF(ISBLANK('Species Selection'!A9)=TRUE, 'Species Selection'!B9, "")</f>
        <v>0</v>
      </c>
      <c r="V7" s="43" t="str">
        <f>IF(ISBLANK('Species Selection'!A8)=TRUE,'Species Selection'!F8, "")</f>
        <v/>
      </c>
      <c r="W7" s="44" t="str">
        <f>IF(ISBLANK('Species Selection'!A8)=TRUE,'Species Selection'!L8, "")</f>
        <v/>
      </c>
      <c r="X7" s="19"/>
      <c r="Y7" s="19">
        <f>IF(ISBLANK(Sample!A4)=TRUE, Sample!B4, "")</f>
        <v>0</v>
      </c>
      <c r="Z7" s="21" t="str">
        <f>IF(ISBLANK(Sample!A4)=TRUE, Sample!F4, "")</f>
        <v>SArecordType</v>
      </c>
      <c r="AA7" s="37" t="str">
        <f>IF(ISBLANK(Sample!A4)=TRUE, Sample!L4, "")</f>
        <v>Fixed value ('SA')</v>
      </c>
      <c r="AC7" s="18">
        <f>IF(ISBLANK('Frequency Measure'!A5)=TRUE, 'Frequency Measure'!B5, "")</f>
        <v>0</v>
      </c>
      <c r="AD7" s="21" t="str">
        <f>IF(ISBLANK('Frequency Measure'!A5)=TRUE, 'Frequency Measure'!F5, "")</f>
        <v>FMclass</v>
      </c>
      <c r="AE7" s="37" t="str">
        <f>IF(ISBLANK('Frequency Measure'!A5)=TRUE, 'Frequency Measure'!L5, "")</f>
        <v>The length in mm or weight in g with no decimal.</v>
      </c>
      <c r="AG7" s="18">
        <f>IF(ISBLANK('Biological Variable'!A5)=TRUE, 'Biological Variable'!B5, "")</f>
        <v>0</v>
      </c>
      <c r="AH7" s="21" t="str">
        <f>IF(ISBLANK('Biological Variable'!A5)=TRUE, 'Biological Variable'!F5, "")</f>
        <v>BVrecordType</v>
      </c>
      <c r="AI7" s="37" t="str">
        <f>IF(ISBLANK('Biological Variable'!A5)=TRUE, 'Biological Variable'!L5, "")</f>
        <v>Fixed value ('BV')</v>
      </c>
    </row>
    <row r="8" spans="1:35" ht="47.25" x14ac:dyDescent="0.25">
      <c r="A8" s="18">
        <f>IF(ISBLANK(Design!A7)=TRUE, Design!B7, "")</f>
        <v>0</v>
      </c>
      <c r="B8" s="43" t="str">
        <f>IF(ISBLANK(Design!A6)=TRUE, Design!F6, "")</f>
        <v>DEyear</v>
      </c>
      <c r="C8" s="43" t="str">
        <f>IF(ISBLANK(Design!A6)=TRUE, Design!L6, "")</f>
        <v>Year of sampling</v>
      </c>
      <c r="E8" s="18">
        <f>IF(ISBLANK('Sampling Details'!A6)=TRUE, 'Sampling Details'!B6, "")</f>
        <v>0</v>
      </c>
      <c r="F8" s="21" t="str">
        <f>IF(ISBLANK('Sampling Details'!A6)=TRUE, 'Sampling Details'!F6, "")</f>
        <v>SDinstitution</v>
      </c>
      <c r="G8" s="21" t="str">
        <f>IF(ISBLANK('Sampling Details'!A6)=TRUE, 'Sampling Details'!L6, "")</f>
        <v>Sampling Institute</v>
      </c>
      <c r="I8" s="18">
        <f>IF(ISBLANK('Vessel Selection'!A6)=TRUE, 'Vessel Selection'!B6, "")</f>
        <v>0</v>
      </c>
      <c r="J8" s="43" t="str">
        <f>IF(ISBLANK('Vessel Selection'!A6)=TRUE, 'Vessel Selection'!F6, "")</f>
        <v>VSrecordType</v>
      </c>
      <c r="K8" s="44" t="str">
        <f>IF(ISBLANK('Vessel Selection'!A6)=TRUE, 'Vessel Selection'!L6, "")</f>
        <v>Fixed value ('VS')</v>
      </c>
      <c r="L8" s="18"/>
      <c r="M8" s="19"/>
      <c r="N8" s="21" t="str">
        <f>IF(ISBLANK('Fishing Trip'!A6)=TRUE, 'Fishing Trip'!F6, "")</f>
        <v/>
      </c>
      <c r="O8" s="37" t="str">
        <f>IF(ISBLANK('Fishing Trip'!A6)=TRUE, 'Fishing Trip'!L6, "")</f>
        <v/>
      </c>
      <c r="Q8" s="18">
        <f>IF(ISBLANK('Fishing Operation'!A8)=TRUE, 'Fishing Operation'!B8, "")</f>
        <v>0</v>
      </c>
      <c r="R8" s="21" t="str">
        <f>IF(ISBLANK('Fishing Operation'!A6)=TRUE, 'Fishing Operation'!F6, "")</f>
        <v>FOstratification</v>
      </c>
      <c r="S8" s="37" t="str">
        <f>IF(ISBLANK('Fishing Operation'!A6)=TRUE, 'Fishing Operation'!L6, "")</f>
        <v>Indicator of presence (Y) or absence (N) of stratification of units in that level of the sampling hierarchy</v>
      </c>
      <c r="U8" s="18">
        <f>IF(ISBLANK('Species Selection'!A11)=TRUE, 'Species Selection'!B11, "")</f>
        <v>0</v>
      </c>
      <c r="V8" s="43" t="str">
        <f>IF(ISBLANK('Species Selection'!A9)=TRUE,'Species Selection'!F9, "")</f>
        <v>SSrecordType</v>
      </c>
      <c r="W8" s="44" t="str">
        <f>IF(ISBLANK('Species Selection'!A9)=TRUE,'Species Selection'!L9, "")</f>
        <v>Fixed value ('SS')</v>
      </c>
      <c r="X8" s="19"/>
      <c r="Y8" s="19" t="str">
        <f>IF(ISBLANK(Sample!#REF!)=TRUE, Sample!#REF!, "")</f>
        <v/>
      </c>
      <c r="Z8" s="21" t="str">
        <f>IF(ISBLANK(Sample!#REF!)=TRUE, Sample!#REF!, "")</f>
        <v/>
      </c>
      <c r="AA8" s="37" t="str">
        <f>IF(ISBLANK(Sample!#REF!)=TRUE, Sample!#REF!, "")</f>
        <v/>
      </c>
      <c r="AC8" s="18">
        <f>IF(ISBLANK('Frequency Measure'!A6)=TRUE, 'Frequency Measure'!B6, "")</f>
        <v>0</v>
      </c>
      <c r="AD8" s="21" t="str">
        <f>IF(ISBLANK('Frequency Measure'!A6)=TRUE, 'Frequency Measure'!F6, "")</f>
        <v>FMnumberAtUnit</v>
      </c>
      <c r="AE8" s="37" t="str">
        <f>IF(ISBLANK('Frequency Measure'!A6)=TRUE, 'Frequency Measure'!L6, "")</f>
        <v>Number of individuals.</v>
      </c>
      <c r="AG8" s="18">
        <f>IF(ISBLANK('Biological Variable'!A6)=TRUE, 'Biological Variable'!B6, "")</f>
        <v>0</v>
      </c>
      <c r="AH8" s="21" t="str">
        <f>IF(ISBLANK('Biological Variable'!A6)=TRUE, 'Biological Variable'!F6, "")</f>
        <v>BVfishID</v>
      </c>
      <c r="AI8" s="37" t="str">
        <f>IF(ISBLANK('Biological Variable'!A6)=TRUE, 'Biological Variable'!L6, "")</f>
        <v>National numbering system of the individual fish.</v>
      </c>
    </row>
    <row r="9" spans="1:35" ht="63" x14ac:dyDescent="0.25">
      <c r="A9" s="18">
        <f>IF(ISBLANK(Design!A9)=TRUE, Design!B9, "")</f>
        <v>0</v>
      </c>
      <c r="B9" s="21" t="str">
        <f>IF(ISBLANK(Design!A7)=TRUE, Design!F7, "")</f>
        <v>DEstratumName</v>
      </c>
      <c r="C9" s="21" t="str">
        <f>IF(ISBLANK(Design!A7)=TRUE, Design!L7, "")</f>
        <v>Sampling frame stratum.</v>
      </c>
      <c r="E9" s="18">
        <f>IF(ISBLANK('Sampling Details'!A7)=TRUE, 'Sampling Details'!B7, "")</f>
        <v>0</v>
      </c>
      <c r="F9" s="21">
        <f>IF(ISBLANK('Sampling Details'!A7)=TRUE, 'Sampling Details'!F7, "")</f>
        <v>0</v>
      </c>
      <c r="G9" s="21">
        <f>IF(ISBLANK('Sampling Details'!A7)=TRUE, 'Sampling Details'!L7, "")</f>
        <v>0</v>
      </c>
      <c r="I9" s="18">
        <f>IF(ISBLANK('Vessel Selection'!A10)=TRUE, 'Vessel Selection'!B10, "")</f>
        <v>0</v>
      </c>
      <c r="J9" s="43" t="str">
        <f>IF(ISBLANK('Vessel Selection'!A8)=TRUE, 'Vessel Selection'!F8, "")</f>
        <v>VSencryptedVesselCode</v>
      </c>
      <c r="K9" s="44" t="str">
        <f>IF(ISBLANK('Vessel Selection'!A8)=TRUE, 'Vessel Selection'!L8, "")</f>
        <v>Encrypted by the national institute before it is upload. This code it refering to the Encrypted Vessel Identifier field in the Vessel Details.</v>
      </c>
      <c r="L9" s="18"/>
      <c r="M9" s="19"/>
      <c r="N9" s="43" t="str">
        <f>IF(ISBLANK('Fishing Trip'!A7)=TRUE, 'Fishing Trip'!F7, "")</f>
        <v/>
      </c>
      <c r="O9" s="44" t="str">
        <f>IF(ISBLANK('Fishing Trip'!A7)=TRUE, 'Fishing Trip'!L7, "")</f>
        <v/>
      </c>
      <c r="Q9" s="18">
        <f>IF(ISBLANK('Fishing Operation'!A12)=TRUE, 'Fishing Operation'!B12, "")</f>
        <v>0</v>
      </c>
      <c r="R9" s="21" t="str">
        <f>IF(ISBLANK('Fishing Operation'!#REF!)=TRUE, 'Fishing Operation'!#REF!, "")</f>
        <v/>
      </c>
      <c r="S9" s="37" t="str">
        <f>IF(ISBLANK('Fishing Operation'!#REF!)=TRUE, 'Fishing Operation'!#REF!, "")</f>
        <v/>
      </c>
      <c r="U9" s="18">
        <f>IF(ISBLANK('Species Selection'!A13)=TRUE, 'Species Selection'!B13, "")</f>
        <v>0</v>
      </c>
      <c r="V9" s="21" t="str">
        <f>IF(ISBLANK('Species Selection'!A11)=TRUE,'Species Selection'!F11, "")</f>
        <v>SSstratification</v>
      </c>
      <c r="W9" s="37" t="str">
        <f>IF(ISBLANK('Species Selection'!A11)=TRUE,'Species Selection'!L11, "")</f>
        <v>Indicator of presence (Y) or absence (N) of stratification of units in that level of the sampling hierarchy</v>
      </c>
      <c r="X9" s="19"/>
      <c r="Y9" s="19">
        <f>IF(ISBLANK(Sample!A8)=TRUE, Sample!B8, "")</f>
        <v>0</v>
      </c>
      <c r="Z9" s="21" t="str">
        <f>IF(ISBLANK(Sample!A8)=TRUE, Sample!F8, "")</f>
        <v>SAstratumName</v>
      </c>
      <c r="AA9" s="37" t="str">
        <f>IF(ISBLANK(Sample!A8)=TRUE, Sample!L8, "")</f>
        <v>The stratum of this sample, 'U' if unstratified</v>
      </c>
      <c r="AC9" s="18">
        <f>IF(ISBLANK('Frequency Measure'!A7)=TRUE, 'Frequency Measure'!B7, "")</f>
        <v>0</v>
      </c>
      <c r="AD9" s="21" t="str">
        <f>IF(ISBLANK('Frequency Measure'!A7)=TRUE, 'Frequency Measure'!F7, "")</f>
        <v>FMtype</v>
      </c>
      <c r="AE9" s="37" t="str">
        <f>IF(ISBLANK('Frequency Measure'!A7)=TRUE, 'Frequency Measure'!L7, "")</f>
        <v xml:space="preserve">The measurement type of the class. </v>
      </c>
      <c r="AG9" s="18">
        <f>IF(ISBLANK('Biological Variable'!A8)=TRUE, 'Biological Variable'!B8, "")</f>
        <v>0</v>
      </c>
      <c r="AH9" s="21" t="str">
        <f>IF(ISBLANK('Biological Variable'!A8)=TRUE, 'Biological Variable'!F8, "")</f>
        <v>BVstratumName</v>
      </c>
      <c r="AI9" s="37" t="str">
        <f>IF(ISBLANK('Biological Variable'!A8)=TRUE, 'Biological Variable'!L8, "")</f>
        <v>The stratum of this record, 'U' if unstratified</v>
      </c>
    </row>
    <row r="10" spans="1:35" ht="78.75" x14ac:dyDescent="0.25">
      <c r="A10" s="18">
        <f>IF(ISBLANK(Design!A10)=TRUE, Design!B10, "")</f>
        <v>0</v>
      </c>
      <c r="B10" s="21" t="str">
        <f>IF(ISBLANK(Design!A8)=TRUE, Design!F8, "")</f>
        <v>DEhierarchyCorrect</v>
      </c>
      <c r="C10" s="21" t="str">
        <f>IF(ISBLANK(Design!A8)=TRUE, Design!L8, "")</f>
        <v>Was the hierarchy clearly identified?</v>
      </c>
      <c r="E10" s="18">
        <f>IF(ISBLANK('Sampling Details'!A8)=TRUE, 'Sampling Details'!B8, "")</f>
        <v>0</v>
      </c>
      <c r="F10" s="18">
        <f>IF(ISBLANK('Sampling Details'!A8)=TRUE, 'Sampling Details'!G8, "")</f>
        <v>0</v>
      </c>
      <c r="G10" s="18">
        <f>IF(ISBLANK('Sampling Details'!A8)=TRUE, 'Sampling Details'!L8, "")</f>
        <v>0</v>
      </c>
      <c r="I10" s="18">
        <f>IF(ISBLANK('Vessel Selection'!A14)=TRUE, 'Vessel Selection'!B14, "")</f>
        <v>0</v>
      </c>
      <c r="J10" s="43" t="str">
        <f>IF(ISBLANK('Vessel Selection'!A9)=TRUE, 'Vessel Selection'!F9, "")</f>
        <v>VSstratification</v>
      </c>
      <c r="K10" s="44" t="str">
        <f>IF(ISBLANK('Vessel Selection'!A9)=TRUE, 'Vessel Selection'!L9, "")</f>
        <v>Indicator of presence (Y) or absence (N) of stratification of units in that level of the sampling hierarchy</v>
      </c>
      <c r="L10" s="18"/>
      <c r="M10" s="19"/>
      <c r="N10" s="43" t="str">
        <f>IF(ISBLANK('Fishing Trip'!A8)=TRUE, 'Fishing Trip'!F8, "")</f>
        <v/>
      </c>
      <c r="O10" s="44" t="str">
        <f>IF(ISBLANK('Fishing Trip'!A8)=TRUE, 'Fishing Trip'!L8, "")</f>
        <v/>
      </c>
      <c r="Q10" s="18">
        <f>IF(ISBLANK('Fishing Operation'!A13)=TRUE, 'Fishing Operation'!B13, "")</f>
        <v>0</v>
      </c>
      <c r="R10" s="21" t="str">
        <f>IF(ISBLANK('Fishing Operation'!A8)=TRUE, 'Fishing Operation'!F8, "")</f>
        <v>FOstratumName</v>
      </c>
      <c r="S10" s="37" t="str">
        <f>IF(ISBLANK('Fishing Operation'!A8)=TRUE, 'Fishing Operation'!L8, "")</f>
        <v>Name of stratum ('U' for unstratified)</v>
      </c>
      <c r="U10" s="18">
        <f>IF(ISBLANK('Species Selection'!A15)=TRUE, 'Species Selection'!B15, "")</f>
        <v>0</v>
      </c>
      <c r="V10" s="43" t="str">
        <f>IF(ISBLANK('Species Selection'!A13)=TRUE,'Species Selection'!F13, "")</f>
        <v>SScatchFraction</v>
      </c>
      <c r="W10" s="44" t="str">
        <f>IF(ISBLANK('Species Selection'!A13)=TRUE,'Species Selection'!L13, "")</f>
        <v>Registers how the catch is sampled by observers. This is really a strata so e.g., ”catch” and ”lan” cannot be provided for the same haul.  Population is given by catchReg in upper table</v>
      </c>
      <c r="X10" s="19"/>
      <c r="Y10" s="19" t="str">
        <f>IF(ISBLANK(Sample!#REF!)=TRUE, Sample!#REF!, "")</f>
        <v/>
      </c>
      <c r="Z10" s="21" t="str">
        <f>IF(ISBLANK(Sample!A9)=TRUE, Sample!F9, "")</f>
        <v>SAspeciesCode</v>
      </c>
      <c r="AA10" s="37" t="str">
        <f>IF(ISBLANK(Sample!A9)=TRUE, Sample!L9, "")</f>
        <v>The Aphiaid code of the specie</v>
      </c>
      <c r="AC10" s="18">
        <f>IF(ISBLANK('Frequency Measure'!A9)=TRUE, 'Frequency Measure'!B9, "")</f>
        <v>0</v>
      </c>
      <c r="AD10" s="21" t="str">
        <f>IF(ISBLANK('Frequency Measure'!A9)=TRUE, 'Frequency Measure'!F9, "")</f>
        <v>FMaccuracy</v>
      </c>
      <c r="AE10" s="37" t="str">
        <f>IF(ISBLANK('Frequency Measure'!A9)=TRUE, 'Frequency Measure'!L9, "")</f>
        <v>Accuracy e.g. "cm"</v>
      </c>
      <c r="AG10" s="18">
        <f>IF(ISBLANK('Biological Variable'!A9)=TRUE, 'Biological Variable'!B9, "")</f>
        <v>0</v>
      </c>
      <c r="AH10" s="21" t="str">
        <f>IF(ISBLANK('Biological Variable'!A9)=TRUE, 'Biological Variable'!F9, "")</f>
        <v>BVtype</v>
      </c>
      <c r="AI10" s="37" t="str">
        <f>IF(ISBLANK('Biological Variable'!A9)=TRUE, 'Biological Variable'!L9, "")</f>
        <v>Type of measurment e.g. "Age"</v>
      </c>
    </row>
    <row r="11" spans="1:35" ht="47.25" x14ac:dyDescent="0.25">
      <c r="A11" s="18">
        <f>IF(ISBLANK(Design!A12)=TRUE, Design!B12, "")</f>
        <v>0</v>
      </c>
      <c r="B11" s="21" t="str">
        <f>IF(ISBLANK(Design!A9)=TRUE, Design!F9, "")</f>
        <v>DEhierarchy</v>
      </c>
      <c r="C11" s="21" t="str">
        <f>IF(ISBLANK(Design!A9)=TRUE, Design!L9, "")</f>
        <v>Upper Hierarchy</v>
      </c>
      <c r="I11" s="18">
        <f>IF(ISBLANK('Vessel Selection'!A15)=TRUE, 'Vessel Selection'!B15, "")</f>
        <v>0</v>
      </c>
      <c r="J11" s="21" t="str">
        <f>IF(ISBLANK('Vessel Selection'!A10)=TRUE, 'Vessel Selection'!F10, "")</f>
        <v>VSstratumName</v>
      </c>
      <c r="K11" s="37" t="str">
        <f>IF(ISBLANK('Vessel Selection'!A10)=TRUE, 'Vessel Selection'!L10, "")</f>
        <v>Name of stratum ('U' for unstratified)</v>
      </c>
      <c r="L11" s="18"/>
      <c r="M11" s="19"/>
      <c r="N11" s="21" t="str">
        <f>IF(ISBLANK('Fishing Trip'!A9)=TRUE, 'Fishing Trip'!F9, "")</f>
        <v>FTrecordType</v>
      </c>
      <c r="O11" s="37" t="str">
        <f>IF(ISBLANK('Fishing Trip'!A9)=TRUE, 'Fishing Trip'!L9, "")</f>
        <v>Fixed value ('FT')</v>
      </c>
      <c r="Q11" s="18">
        <f>IF(ISBLANK('Fishing Operation'!A14)=TRUE, 'Fishing Operation'!B14, "")</f>
        <v>0</v>
      </c>
      <c r="R11" s="21" t="str">
        <f>IF(ISBLANK('Fishing Operation'!A9)=TRUE, 'Fishing Operation'!F9, "")</f>
        <v>FOclustering</v>
      </c>
      <c r="S11" s="37" t="str">
        <f>IF(ISBLANK('Fishing Operation'!A9)=TRUE, 'Fishing Operation'!L9, "")</f>
        <v>Indicator existence and type of cluster sampling of units in that level of the sampling hierarchy</v>
      </c>
      <c r="U11" s="18">
        <f>IF(ISBLANK('Species Selection'!A19)=TRUE, 'Species Selection'!B19, "")</f>
        <v>0</v>
      </c>
      <c r="V11" s="43" t="str">
        <f>IF(ISBLANK('Species Selection'!A14)=TRUE,'Species Selection'!F14, "")</f>
        <v>SSObservationType</v>
      </c>
      <c r="W11" s="44" t="str">
        <f>IF(ISBLANK('Species Selection'!A14)=TRUE,'Species Selection'!L14, "")</f>
        <v>vol = volume, vis = visual.</v>
      </c>
      <c r="X11" s="19"/>
      <c r="Y11" s="19">
        <f>IF(ISBLANK(Sample!A9)=TRUE, Sample!B9, "")</f>
        <v>0</v>
      </c>
      <c r="Z11" s="21" t="str">
        <f>IF(ISBLANK(Sample!A10)=TRUE, Sample!F10, "")</f>
        <v>SAnationalSpeciesCode</v>
      </c>
      <c r="AA11" s="37" t="str">
        <f>IF(ISBLANK(Sample!A10)=TRUE, Sample!L10, "")</f>
        <v>The FAO species code</v>
      </c>
      <c r="AC11" s="18">
        <f>IF(ISBLANK('Frequency Measure'!A5)=TRUE, 'Frequency Measure'!B5, "")</f>
        <v>0</v>
      </c>
      <c r="AD11" s="21" t="str">
        <f>IF(ISBLANK('Frequency Measure'!A10)=TRUE, 'Frequency Measure'!F10, "")</f>
        <v>FMsampler</v>
      </c>
      <c r="AE11" s="37" t="str">
        <f>IF(ISBLANK('Frequency Measure'!A10)=TRUE, 'Frequency Measure'!L10, "")</f>
        <v>Self-sampling, Observer, Control, Electronic Monitoring (EM). In the future potential combinations of e.g. observer and EM</v>
      </c>
      <c r="AG11" s="18">
        <f>IF(ISBLANK('Biological Variable'!A10)=TRUE, 'Biological Variable'!B10, "")</f>
        <v>0</v>
      </c>
      <c r="AH11" s="21" t="str">
        <f>IF(ISBLANK('Biological Variable'!A10)=TRUE, 'Biological Variable'!F10, "")</f>
        <v>BVvalue</v>
      </c>
      <c r="AI11" s="37" t="str">
        <f>IF(ISBLANK('Biological Variable'!A10)=TRUE, 'Biological Variable'!L10, "")</f>
        <v xml:space="preserve">Measured value of the Biological variable. </v>
      </c>
    </row>
    <row r="12" spans="1:35" ht="47.25" x14ac:dyDescent="0.25">
      <c r="B12" s="21">
        <f>IF(ISBLANK(Design!A10)=TRUE, Design!F10, "")</f>
        <v>0</v>
      </c>
      <c r="C12" s="21">
        <f>IF(ISBLANK(Design!A10)=TRUE, Design!L10, "")</f>
        <v>0</v>
      </c>
      <c r="I12" s="18" t="str">
        <f>IF(ISBLANK('Vessel Selection'!#REF!)=TRUE, 'Vessel Selection'!#REF!, "")</f>
        <v/>
      </c>
      <c r="J12" s="21" t="str">
        <f>IF(ISBLANK('Vessel Selection'!A11)=TRUE, 'Vessel Selection'!F11, "")</f>
        <v>VSclustering</v>
      </c>
      <c r="K12" s="37" t="str">
        <f>IF(ISBLANK('Vessel Selection'!A11)=TRUE, 'Vessel Selection'!L11, "")</f>
        <v>Indicator existence and type of cluster sampling of units in that level of the sampling hierarchy</v>
      </c>
      <c r="L12" s="18"/>
      <c r="M12" s="19"/>
      <c r="N12" s="21" t="str">
        <f>IF(ISBLANK('Fishing Trip'!#REF!)=TRUE, 'Fishing Trip'!#REF!, "")</f>
        <v/>
      </c>
      <c r="O12" s="37" t="str">
        <f>IF(ISBLANK('Fishing Trip'!#REF!)=TRUE, 'Fishing Trip'!#REF!, "")</f>
        <v/>
      </c>
      <c r="Q12" s="18">
        <f>IF(ISBLANK('Fishing Operation'!A15)=TRUE, 'Fishing Operation'!B15, "")</f>
        <v>0</v>
      </c>
      <c r="R12" s="21" t="str">
        <f>IF(ISBLANK('Fishing Operation'!A10)=TRUE, 'Fishing Operation'!F10, "")</f>
        <v>FOclusterName</v>
      </c>
      <c r="S12" s="37" t="str">
        <f>IF(ISBLANK('Fishing Operation'!A10)=TRUE, 'Fishing Operation'!L10, "")</f>
        <v>Name or code of the cluster selected for sampling</v>
      </c>
      <c r="U12" s="18" t="str">
        <f>IF(ISBLANK('Species Selection'!#REF!)=TRUE, 'Species Selection'!#REF!, "")</f>
        <v/>
      </c>
      <c r="V12" s="21" t="str">
        <f>IF(ISBLANK('Species Selection'!A15)=TRUE,'Species Selection'!F15, "")</f>
        <v>SSstratumName</v>
      </c>
      <c r="W12" s="37" t="str">
        <f>IF(ISBLANK('Species Selection'!A15)=TRUE,'Species Selection'!L15, "")</f>
        <v>Name of stratum ('U' for unstratified)</v>
      </c>
      <c r="X12" s="19"/>
      <c r="Y12" s="19" t="str">
        <f>IF(ISBLANK(Sample!#REF!)=TRUE, Sample!#REF!, "")</f>
        <v/>
      </c>
      <c r="Z12" s="21" t="str">
        <f>IF(ISBLANK(Sample!A11)=TRUE, Sample!F11, "")</f>
        <v>SApresentation</v>
      </c>
      <c r="AA12" s="37" t="str">
        <f>IF(ISBLANK(Sample!A11)=TRUE, Sample!L11, "")</f>
        <v>Presentation e.g. gutted, whole, headless etc.</v>
      </c>
      <c r="AC12" s="18" t="str">
        <f>IF(ISBLANK('Frequency Measure'!#REF!)=TRUE, 'Frequency Measure'!#REF!, "")</f>
        <v/>
      </c>
      <c r="AD12" s="21">
        <f>IF(ISBLANK('Frequency Measure'!A13)=TRUE, 'Frequency Measure'!F13, "")</f>
        <v>0</v>
      </c>
      <c r="AE12" s="37">
        <f>IF(ISBLANK('Frequency Measure'!A13)=TRUE, 'Frequency Measure'!L13, "")</f>
        <v>0</v>
      </c>
      <c r="AG12" s="18">
        <f>IF(ISBLANK('Biological Variable'!A11)=TRUE, 'Biological Variable'!B11, "")</f>
        <v>0</v>
      </c>
      <c r="AH12" s="21" t="str">
        <f>IF(ISBLANK('Biological Variable'!A11)=TRUE, 'Biological Variable'!F11, "")</f>
        <v>BVvalueType</v>
      </c>
      <c r="AI12" s="37" t="str">
        <f>IF(ISBLANK('Biological Variable'!A11)=TRUE, 'Biological Variable'!L11, "")</f>
        <v>The type/unit of the measured value</v>
      </c>
    </row>
    <row r="13" spans="1:35" ht="47.25" x14ac:dyDescent="0.25">
      <c r="C13" s="18" t="s">
        <v>263</v>
      </c>
      <c r="I13" s="18">
        <f>IF(ISBLANK('Vessel Selection'!A18)=TRUE, 'Vessel Selection'!B18, "")</f>
        <v>0</v>
      </c>
      <c r="J13" s="21" t="str">
        <f>IF(ISBLANK('Vessel Selection'!A12)=TRUE, 'Vessel Selection'!F12, "")</f>
        <v>VSclusterName</v>
      </c>
      <c r="K13" s="37" t="str">
        <f>IF(ISBLANK('Vessel Selection'!A12)=TRUE, 'Vessel Selection'!L12, "")</f>
        <v>Name or code of the cluster selected for sampling</v>
      </c>
      <c r="L13" s="18"/>
      <c r="M13" s="19"/>
      <c r="N13" s="21" t="str">
        <f>IF(ISBLANK('Fishing Trip'!A12)=TRUE, 'Fishing Trip'!F12, "")</f>
        <v>FTstratification</v>
      </c>
      <c r="O13" s="37" t="str">
        <f>IF(ISBLANK('Fishing Trip'!A12)=TRUE, 'Fishing Trip'!L12, "")</f>
        <v>Indicator of presence (Y) or absence (N) of stratification of units in that level of the sampling hierarchy</v>
      </c>
      <c r="Q13" s="18">
        <f>IF(ISBLANK('Fishing Operation'!A16)=TRUE, 'Fishing Operation'!B16, "")</f>
        <v>0</v>
      </c>
      <c r="R13" s="21" t="str">
        <f>IF(ISBLANK('Fishing Operation'!A11)=TRUE, 'Fishing Operation'!F11, "")</f>
        <v>FOsampler</v>
      </c>
      <c r="S13" s="37" t="str">
        <f>IF(ISBLANK('Fishing Operation'!A11)=TRUE, 'Fishing Operation'!L11, "")</f>
        <v>Self-sampling, Observer, Control, Electronic Monitoring (EM). In the future potential combinations of e.g. observer and EM</v>
      </c>
      <c r="U13" s="18">
        <f>IF(ISBLANK('Species Selection'!A21)=TRUE, 'Species Selection'!B21, "")</f>
        <v>0</v>
      </c>
      <c r="V13" s="21" t="str">
        <f>IF(ISBLANK('Species Selection'!A16)=TRUE,'Species Selection'!F16, "")</f>
        <v>SSclustering</v>
      </c>
      <c r="W13" s="37" t="str">
        <f>IF(ISBLANK('Species Selection'!A16)=TRUE,'Species Selection'!L16, "")</f>
        <v>Indicator existence and type of cluster sampling of units in that level of the sampling hierarchy</v>
      </c>
      <c r="X13" s="19"/>
      <c r="Y13" s="19">
        <f>IF(ISBLANK(Sample!A11)=TRUE, Sample!B11, "")</f>
        <v>0</v>
      </c>
      <c r="Z13" s="21" t="str">
        <f>IF(ISBLANK(Sample!A13)=TRUE, Sample!F13, "")</f>
        <v>SAcatchCategory</v>
      </c>
      <c r="AA13" s="37" t="str">
        <f>IF(ISBLANK(Sample!A13)=TRUE, Sample!L13, "")</f>
        <v>Catch' = catch, 'Dis' = discard, 'Lan' = landing, 'BMS' = Below Minimum reference Size</v>
      </c>
      <c r="AC13" s="18">
        <f>IF(ISBLANK('Frequency Measure'!A6)=TRUE, 'Frequency Measure'!B6, "")</f>
        <v>0</v>
      </c>
      <c r="AD13" s="21" t="str">
        <f>IF(ISBLANK('Frequency Measure'!A14)=TRUE, 'Frequency Measure'!F14, "")</f>
        <v/>
      </c>
      <c r="AE13" s="21" t="str">
        <f>IF(ISBLANK('Frequency Measure'!A14)=TRUE, 'Frequency Measure'!L14, "")</f>
        <v/>
      </c>
      <c r="AG13" s="18" t="str">
        <f>IF(ISBLANK('Biological Variable'!#REF!)=TRUE, 'Biological Variable'!#REF!, "")</f>
        <v/>
      </c>
      <c r="AH13" s="21" t="str">
        <f>IF(ISBLANK('Biological Variable'!#REF!)=TRUE, 'Biological Variable'!#REF!, "")</f>
        <v/>
      </c>
      <c r="AI13" s="37" t="str">
        <f>IF(ISBLANK('Biological Variable'!#REF!)=TRUE, 'Biological Variable'!#REF!, "")</f>
        <v/>
      </c>
    </row>
    <row r="14" spans="1:35" ht="47.25" x14ac:dyDescent="0.25">
      <c r="I14" s="18" t="str">
        <f>IF(ISBLANK('Vessel Selection'!#REF!)=TRUE, 'Vessel Selection'!#REF!, "")</f>
        <v/>
      </c>
      <c r="J14" s="21" t="str">
        <f>IF(ISBLANK('Vessel Selection'!A13)=TRUE, 'Vessel Selection'!F13, "")</f>
        <v>VSsampler</v>
      </c>
      <c r="K14" s="37" t="str">
        <f>IF(ISBLANK('Vessel Selection'!A13)=TRUE, 'Vessel Selection'!L13, "")</f>
        <v>Self-sampling, Observer, Control, Electronic Monitoring (EM). In the future potential combinations of e.g. observer and EM</v>
      </c>
      <c r="L14" s="18"/>
      <c r="M14" s="19"/>
      <c r="N14" s="21" t="str">
        <f>IF(ISBLANK('Fishing Trip'!A13)=TRUE, 'Fishing Trip'!F13, "")</f>
        <v>FTstratumName</v>
      </c>
      <c r="O14" s="37" t="str">
        <f>IF(ISBLANK('Fishing Trip'!A13)=TRUE, 'Fishing Trip'!L13, "")</f>
        <v>Name of stratum ('U' for unstratified)</v>
      </c>
      <c r="Q14" s="18">
        <f>IF(ISBLANK('Fishing Operation'!A17)=TRUE, 'Fishing Operation'!B17, "")</f>
        <v>0</v>
      </c>
      <c r="R14" s="21" t="str">
        <f>IF(ISBLANK('Fishing Operation'!A12)=TRUE, 'Fishing Operation'!F12, "")</f>
        <v>FOaggregationLevel</v>
      </c>
      <c r="S14" s="37" t="str">
        <f>IF(ISBLANK('Fishing Operation'!A12)=TRUE, 'Fishing Operation'!L12, "")</f>
        <v>Aggrgation level (H=haul. T=trip)</v>
      </c>
      <c r="U14" s="18">
        <f>IF(ISBLANK('Species Selection'!A22)=TRUE, 'Species Selection'!B22, "")</f>
        <v>0</v>
      </c>
      <c r="V14" s="21" t="str">
        <f>IF(ISBLANK('Species Selection'!A17)=TRUE,'Species Selection'!F17, "")</f>
        <v>SSclusterName</v>
      </c>
      <c r="W14" s="37" t="str">
        <f>IF(ISBLANK('Species Selection'!A17)=TRUE,'Species Selection'!L17, "")</f>
        <v>Name or code of the cluster selected for sampling</v>
      </c>
      <c r="Y14" s="19">
        <f>IF(ISBLANK(Sample!A13)=TRUE, Sample!B13, "")</f>
        <v>0</v>
      </c>
      <c r="Z14" s="21" t="str">
        <f>IF(ISBLANK(Sample!A14)=TRUE, Sample!F14, "")</f>
        <v>SAlandingCategory</v>
      </c>
      <c r="AA14" s="37" t="str">
        <f>IF(ISBLANK(Sample!A14)=TRUE, Sample!L14, "")</f>
        <v>The intended usage at the time of landing.</v>
      </c>
      <c r="AC14" s="18">
        <f>IF(ISBLANK('Frequency Measure'!A7)=TRUE, 'Frequency Measure'!B7, "")</f>
        <v>0</v>
      </c>
      <c r="AG14" s="18">
        <f>IF(ISBLANK('Biological Variable'!A12)=TRUE, 'Biological Variable'!B12, "")</f>
        <v>0</v>
      </c>
      <c r="AH14" s="21" t="str">
        <f>IF(ISBLANK('Biological Variable'!A12)=TRUE, 'Biological Variable'!F12, "")</f>
        <v>BVmethod</v>
      </c>
      <c r="AI14" s="37" t="str">
        <f>IF(ISBLANK('Biological Variable'!A12)=TRUE, 'Biological Variable'!L12, "")</f>
        <v>Method for measurement e.g. "scale" or "otholith"</v>
      </c>
    </row>
    <row r="15" spans="1:35" ht="47.25" x14ac:dyDescent="0.25">
      <c r="I15" s="18" t="str">
        <f>IF(ISBLANK('Vessel Selection'!#REF!)=TRUE, 'Vessel Selection'!#REF!, "")</f>
        <v/>
      </c>
      <c r="J15" s="21" t="str">
        <f>IF(ISBLANK('Vessel Selection'!A14)=TRUE, 'Vessel Selection'!F14, "")</f>
        <v>VSnumberTotal</v>
      </c>
      <c r="K15" s="37" t="str">
        <f>IF(ISBLANK('Vessel Selection'!A14)=TRUE, 'Vessel Selection'!L14, "")</f>
        <v>Total number of unique vessels in this stratum/cluster.</v>
      </c>
      <c r="L15" s="18"/>
      <c r="M15" s="19"/>
      <c r="N15" s="21" t="str">
        <f>IF(ISBLANK('Fishing Trip'!A14)=TRUE, 'Fishing Trip'!F14, "")</f>
        <v>FTclustering</v>
      </c>
      <c r="O15" s="37" t="str">
        <f>IF(ISBLANK('Fishing Trip'!A14)=TRUE, 'Fishing Trip'!L14, "")</f>
        <v>Indicator existence and type of cluster sampling of units in that level of the sampling hierarchy</v>
      </c>
      <c r="Q15" s="18">
        <f>IF(ISBLANK('Fishing Operation'!A18)=TRUE, 'Fishing Operation'!B18, "")</f>
        <v>0</v>
      </c>
      <c r="R15" s="21" t="str">
        <f>IF(ISBLANK('Fishing Operation'!A13)=TRUE, 'Fishing Operation'!F13, "")</f>
        <v>FOvalidity</v>
      </c>
      <c r="S15" s="37" t="str">
        <f>IF(ISBLANK('Fishing Operation'!A13)=TRUE, 'Fishing Operation'!L13, "")</f>
        <v>Haul validity</v>
      </c>
      <c r="U15" s="18">
        <f>IF(ISBLANK('Species Selection'!A25)=TRUE, 'Species Selection'!B25, "")</f>
        <v>0</v>
      </c>
      <c r="V15" s="21" t="str">
        <f>IF(ISBLANK('Species Selection'!A18)=TRUE,'Species Selection'!F18, "")</f>
        <v>SSsampler</v>
      </c>
      <c r="W15" s="37" t="str">
        <f>IF(ISBLANK('Species Selection'!A18)=TRUE,'Species Selection'!L18, "")</f>
        <v>Self-sampling, Observer, Control, Electronic Monitoring (EM). In the future potential combinations of e.g. observer and EM</v>
      </c>
      <c r="Y15" s="19">
        <f>IF(ISBLANK(Sample!A14)=TRUE, Sample!B14, "")</f>
        <v>0</v>
      </c>
      <c r="Z15" s="21" t="str">
        <f>IF(ISBLANK(Sample!A15)=TRUE, Sample!F15, "")</f>
        <v>SAcommSizeCatScale</v>
      </c>
      <c r="AA15" s="37" t="str">
        <f>IF(ISBLANK(Sample!A15)=TRUE, Sample!L15, "")</f>
        <v>Commercial sorting scale code</v>
      </c>
      <c r="AC15" s="18">
        <f>IF(ISBLANK('Frequency Measure'!A9)=TRUE, 'Frequency Measure'!B9, "")</f>
        <v>0</v>
      </c>
      <c r="AG15" s="18">
        <f>IF(ISBLANK('Biological Variable'!A14)=TRUE, 'Biological Variable'!B14, "")</f>
        <v>0</v>
      </c>
      <c r="AH15" s="21" t="str">
        <f>IF(ISBLANK('Biological Variable'!A14)=TRUE, 'Biological Variable'!F14, "")</f>
        <v>BVnumberTotal</v>
      </c>
      <c r="AI15" s="37" t="str">
        <f>IF(ISBLANK('Biological Variable'!A14)=TRUE, 'Biological Variable'!L14, "")</f>
        <v>Total number of fish in this stratum</v>
      </c>
    </row>
    <row r="16" spans="1:35" ht="94.5" x14ac:dyDescent="0.25">
      <c r="J16" s="21" t="str">
        <f>IF(ISBLANK('Vessel Selection'!A15)=TRUE, 'Vessel Selection'!F15, "")</f>
        <v>VSnumberSampled</v>
      </c>
      <c r="K16" s="37" t="str">
        <f>IF(ISBLANK('Vessel Selection'!A15)=TRUE, 'Vessel Selection'!L15, "")</f>
        <v>The number of times vessels was sampled in this stratum/cluster (not necessarily unique vessels, the same vessel could be sampled multiple times) . If 3 samples was made and one vessel was selected twice, the number of vessels sampled is 3.</v>
      </c>
      <c r="L16" s="18"/>
      <c r="M16" s="19"/>
      <c r="N16" s="21" t="str">
        <f>IF(ISBLANK('Fishing Trip'!A15)=TRUE, 'Fishing Trip'!F15, "")</f>
        <v>FTclusterName</v>
      </c>
      <c r="O16" s="37" t="str">
        <f>IF(ISBLANK('Fishing Trip'!A15)=TRUE, 'Fishing Trip'!L15, "")</f>
        <v>Name or code of the cluster selected for sampling</v>
      </c>
      <c r="Q16" s="18">
        <f>IF(ISBLANK('Fishing Operation'!A19)=TRUE, 'Fishing Operation'!B19, "")</f>
        <v>0</v>
      </c>
      <c r="R16" s="21" t="str">
        <f>IF(ISBLANK('Fishing Operation'!A14)=TRUE, 'Fishing Operation'!F14, "")</f>
        <v>FOcatchReg</v>
      </c>
      <c r="S16" s="37" t="str">
        <f>IF(ISBLANK('Fishing Operation'!A14)=TRUE, 'Fishing Operation'!L14, "")</f>
        <v>Registers what components of catch are expected in the species selection table options</v>
      </c>
      <c r="V16" s="21" t="str">
        <f>IF(ISBLANK('Species Selection'!A19)=TRUE,'Species Selection'!F19, "")</f>
        <v>SSSpeciesListName</v>
      </c>
      <c r="W16" s="37" t="str">
        <f>IF(ISBLANK('Species Selection'!A19)=TRUE,'Species Selection'!L19, "")</f>
        <v>National name of the species list</v>
      </c>
      <c r="Y16" s="19">
        <f>IF(ISBLANK(Sample!A15)=TRUE, Sample!B15, "")</f>
        <v>0</v>
      </c>
      <c r="Z16" s="21" t="str">
        <f>IF(ISBLANK(Sample!A16)=TRUE, Sample!F16, "")</f>
        <v>SAcommSizeCat</v>
      </c>
      <c r="AA16" s="37" t="str">
        <f>IF(ISBLANK(Sample!A16)=TRUE, Sample!L16, "")</f>
        <v>Commercial sorting category</v>
      </c>
      <c r="AC16" s="18" t="str">
        <f>IF(ISBLANK('Frequency Measure'!#REF!)=TRUE, 'Frequency Measure'!#REF!, "")</f>
        <v/>
      </c>
      <c r="AG16" s="18">
        <f>IF(ISBLANK('Biological Variable'!A15)=TRUE, 'Biological Variable'!B15, "")</f>
        <v>0</v>
      </c>
      <c r="AH16" s="21" t="str">
        <f>IF(ISBLANK('Biological Variable'!A15)=TRUE, 'Biological Variable'!F15, "")</f>
        <v>BVnumberSampled</v>
      </c>
      <c r="AI16" s="37" t="str">
        <f>IF(ISBLANK('Biological Variable'!A15)=TRUE, 'Biological Variable'!L15, "")</f>
        <v>The number of fish measured in this stratum</v>
      </c>
    </row>
    <row r="17" spans="9:35" ht="94.5" x14ac:dyDescent="0.25">
      <c r="I17" s="18" t="str">
        <f>IF(ISBLANK('Temporal Event'!A2)=TRUE, 'Temporal Event'!B2, "")</f>
        <v/>
      </c>
      <c r="J17" s="21" t="str">
        <f>IF(ISBLANK('Vessel Selection'!#REF!)=TRUE, 'Vessel Selection'!#REF!, "")</f>
        <v/>
      </c>
      <c r="K17" s="37" t="str">
        <f>IF(ISBLANK('Vessel Selection'!#REF!)=TRUE, 'Vessel Selection'!#REF!, "")</f>
        <v/>
      </c>
      <c r="L17" s="18"/>
      <c r="M17" s="19"/>
      <c r="N17" s="21" t="str">
        <f>IF(ISBLANK('Fishing Trip'!A16)=TRUE, 'Fishing Trip'!F16, "")</f>
        <v>FTsampler</v>
      </c>
      <c r="O17" s="37" t="str">
        <f>IF(ISBLANK('Fishing Trip'!A16)=TRUE, 'Fishing Trip'!L16, "")</f>
        <v>Self-sampling, Observer, Control, Electronic Monitoring (EM). In the future potential combinations of e.g. observer and EM</v>
      </c>
      <c r="Q17" s="18">
        <f>IF(ISBLANK('Fishing Operation'!A20)=TRUE, 'Fishing Operation'!B20, "")</f>
        <v>0</v>
      </c>
      <c r="R17" s="21" t="str">
        <f>IF(ISBLANK('Fishing Operation'!A15)=TRUE, 'Fishing Operation'!F15, "")</f>
        <v>FOstartDate</v>
      </c>
      <c r="S17" s="37" t="str">
        <f>IF(ISBLANK('Fishing Operation'!A15)=TRUE, 'Fishing Operation'!L15, "")</f>
        <v>Date when of the gear start. "YYYY-MM-DD" (UTC). date and time of shooting (active) or last setting (passive) of the gear. WGBYC should be M 2020 03 06 More specific text for passive and active gear. 2020 03 11 should not be mandatory, it is not always known. See document.</v>
      </c>
      <c r="V17" s="21" t="str">
        <f>IF(ISBLANK('Species Selection'!A21)=TRUE,'Species Selection'!F21, "")</f>
        <v>SSnumberTotal</v>
      </c>
      <c r="W17" s="37" t="str">
        <f>IF(ISBLANK('Species Selection'!A21)=TRUE,'Species Selection'!L21, "")</f>
        <v>Number of species from the list that are present in the strata*fraction</v>
      </c>
      <c r="Y17" s="19">
        <f>IF(ISBLANK(Sample!A16)=TRUE, Sample!B16, "")</f>
        <v>0</v>
      </c>
      <c r="Z17" s="21" t="str">
        <f>IF(ISBLANK(Sample!A17)=TRUE, Sample!F17, "")</f>
        <v>SAsex</v>
      </c>
      <c r="AA17" s="37" t="str">
        <f>IF(ISBLANK(Sample!A17)=TRUE, Sample!L17, "")</f>
        <v>Sex</v>
      </c>
      <c r="AC17" s="18" t="str">
        <f>IF(ISBLANK('Frequency Measure'!#REF!)=TRUE, 'Frequency Measure'!#REF!, "")</f>
        <v/>
      </c>
      <c r="AG17" s="18" t="str">
        <f>IF(ISBLANK('Biological Variable'!#REF!)=TRUE, 'Biological Variable'!#REF!, "")</f>
        <v/>
      </c>
      <c r="AH17" s="21" t="str">
        <f>IF(ISBLANK('Biological Variable'!#REF!)=TRUE, 'Biological Variable'!#REF!, "")</f>
        <v/>
      </c>
      <c r="AI17" s="37" t="str">
        <f>IF(ISBLANK('Biological Variable'!#REF!)=TRUE, 'Biological Variable'!#REF!, "")</f>
        <v/>
      </c>
    </row>
    <row r="18" spans="9:35" ht="47.25" x14ac:dyDescent="0.25">
      <c r="I18" s="18" t="str">
        <f>IF(ISBLANK('Temporal Event'!A3)=TRUE, 'Temporal Event'!B3, "")</f>
        <v/>
      </c>
      <c r="J18" s="43" t="str">
        <f>IF(ISBLANK('Vessel Selection'!A18)=TRUE, 'Vessel Selection'!F18, "")</f>
        <v>VSselectionMethod</v>
      </c>
      <c r="K18" s="44" t="str">
        <f>IF(ISBLANK('Vessel Selection'!A18)=TRUE, 'Vessel Selection'!L18, "")</f>
        <v>The method of selecting vessels for sampling</v>
      </c>
      <c r="L18" s="18"/>
      <c r="M18" s="19"/>
      <c r="N18" s="21" t="str">
        <f>IF(ISBLANK('Fishing Trip'!A18)=TRUE, 'Fishing Trip'!F18, "")</f>
        <v>FTnumberOfHauls</v>
      </c>
      <c r="O18" s="37" t="str">
        <f>IF(ISBLANK('Fishing Trip'!A18)=TRUE, 'Fishing Trip'!L18, "")</f>
        <v>Number of hauls/sets taken during the trip</v>
      </c>
      <c r="Q18" s="18">
        <f>IF(ISBLANK('Fishing Operation'!A21)=TRUE, 'Fishing Operation'!B21, "")</f>
        <v>0</v>
      </c>
      <c r="R18" s="21" t="str">
        <f>IF(ISBLANK('Fishing Operation'!A16)=TRUE, 'Fishing Operation'!F16, "")</f>
        <v>FOstartTime</v>
      </c>
      <c r="S18" s="37" t="str">
        <f>IF(ISBLANK('Fishing Operation'!A16)=TRUE, 'Fishing Operation'!L16, "")</f>
        <v>Time when of the gear start. "HH:MM"… in UTC. Date and time of shooting (active) or last setting (passive) of the gear-</v>
      </c>
      <c r="V18" s="21" t="str">
        <f>IF(ISBLANK('Species Selection'!A22)=TRUE,'Species Selection'!F22, "")</f>
        <v>SSnumberSampled</v>
      </c>
      <c r="W18" s="37" t="str">
        <f>IF(ISBLANK('Species Selection'!A22)=TRUE,'Species Selection'!L22, "")</f>
        <v>Number of species selected for sampling</v>
      </c>
      <c r="Y18" s="19">
        <f>IF(ISBLANK(Sample!A17)=TRUE, Sample!B17, "")</f>
        <v>0</v>
      </c>
      <c r="Z18" s="21" t="str">
        <f>IF(ISBLANK(Sample!A30)=TRUE, Sample!F30, "")</f>
        <v>SAunitType</v>
      </c>
      <c r="AA18" s="37" t="str">
        <f>IF(ISBLANK(Sample!A30)=TRUE, Sample!L30, "")</f>
        <v>The type of sampling unit</v>
      </c>
      <c r="AC18" s="18" t="str">
        <f>IF(ISBLANK('Frequency Measure'!#REF!)=TRUE, 'Frequency Measure'!#REF!, "")</f>
        <v/>
      </c>
      <c r="AG18" s="18">
        <f>IF(ISBLANK('Biological Variable'!A18)=TRUE, 'Biological Variable'!B18, "")</f>
        <v>0</v>
      </c>
      <c r="AH18" s="21" t="str">
        <f>IF(ISBLANK('Biological Variable'!A18)=TRUE, 'Biological Variable'!F18, "")</f>
        <v>BVselectionMethod</v>
      </c>
      <c r="AI18" s="37" t="str">
        <f>IF(ISBLANK('Biological Variable'!A18)=TRUE, 'Biological Variable'!L18, "")</f>
        <v>The method of selecting fish</v>
      </c>
    </row>
    <row r="19" spans="9:35" ht="110.25" x14ac:dyDescent="0.25">
      <c r="I19" s="18">
        <f>IF(ISBLANK('Temporal Event'!A9)=TRUE, 'Temporal Event'!B9, "")</f>
        <v>0</v>
      </c>
      <c r="J19" s="43" t="str">
        <f>IF(ISBLANK('Vessel Selection'!A19)=TRUE, 'Vessel Selection'!F19, "")</f>
        <v>VSunitName</v>
      </c>
      <c r="K19" s="44" t="str">
        <f>IF(ISBLANK('Vessel Selection'!A19)=TRUE, 'Vessel Selection'!L19, "")</f>
        <v>The unique name of this unit.  Indicate a sampling unit may appear more than once. Can be national identfier for the vessel, frequently similary to the encrypted vessel identifyer. Do not use the real name of  vessel or anything that can identify the vessel. e.g. "Vessel1", etc.</v>
      </c>
      <c r="L19" s="18"/>
      <c r="M19" s="19"/>
      <c r="N19" s="21" t="str">
        <f>IF(ISBLANK('Fishing Trip'!A19)=TRUE, 'Fishing Trip'!F19, "")</f>
        <v>FTdepartureLocation</v>
      </c>
      <c r="O19" s="37" t="str">
        <f>IF(ISBLANK('Fishing Trip'!A19)=TRUE, 'Fishing Trip'!L19, "")</f>
        <v>LOCODE of departure location</v>
      </c>
      <c r="Q19" s="18">
        <f>IF(ISBLANK('Fishing Operation'!A22)=TRUE, 'Fishing Operation'!B22, "")</f>
        <v>0</v>
      </c>
      <c r="R19" s="21" t="str">
        <f>IF(ISBLANK('Fishing Operation'!A17)=TRUE, 'Fishing Operation'!F17, "")</f>
        <v>FOendDate</v>
      </c>
      <c r="S19" s="37" t="str">
        <f>IF(ISBLANK('Fishing Operation'!A17)=TRUE, 'Fishing Operation'!L17, "")</f>
        <v>Date of removal of the catch.  "YYYY-MM-DD" (UTC).</v>
      </c>
      <c r="U19" s="20"/>
      <c r="V19" s="21" t="str">
        <f>IF(ISBLANK('Species Selection'!A25)=TRUE,'Species Selection'!F25, "")</f>
        <v>SSselectionMethod</v>
      </c>
      <c r="W19" s="37" t="str">
        <f>IF(ISBLANK('Species Selection'!A25)=TRUE,'Species Selection'!L25, "")</f>
        <v>The method of selecting species for sampling</v>
      </c>
      <c r="X19" s="20"/>
      <c r="Y19" s="19">
        <f>IF(ISBLANK(Sample!A30)=TRUE, Sample!B30, "")</f>
        <v>0</v>
      </c>
      <c r="Z19" s="21" t="str">
        <f>IF(ISBLANK(Sample!A31)=TRUE, Sample!F31, "")</f>
        <v>SAtotalWeightLive</v>
      </c>
      <c r="AA19" s="37" t="str">
        <f>IF(ISBLANK(Sample!A31)=TRUE, Sample!L31, "")</f>
        <v>Whole weight in grammes.</v>
      </c>
      <c r="AC19" s="18" t="str">
        <f>IF(ISBLANK('Frequency Measure'!#REF!)=TRUE, 'Frequency Measure'!#REF!, "")</f>
        <v/>
      </c>
      <c r="AG19" s="18">
        <f>IF(ISBLANK('Biological Variable'!A20)=TRUE, 'Biological Variable'!B20, "")</f>
        <v>0</v>
      </c>
      <c r="AH19" s="21" t="str">
        <f>IF(ISBLANK('Biological Variable'!A20)=TRUE, 'Biological Variable'!F20, "")</f>
        <v>BVsampler</v>
      </c>
      <c r="AI19" s="37" t="str">
        <f>IF(ISBLANK('Biological Variable'!A20)=TRUE, 'Biological Variable'!L20, "")</f>
        <v>Self-sampling, Observer, Control, Electronic Monitoring (EM). In the future potential combinations of e.g. observer and EM</v>
      </c>
    </row>
    <row r="20" spans="9:35" x14ac:dyDescent="0.25">
      <c r="I20" s="18">
        <f>IF(ISBLANK('Temporal Event'!A10)=TRUE, 'Temporal Event'!B10, "")</f>
        <v>0</v>
      </c>
      <c r="J20" s="43" t="str">
        <f>IF(ISBLANK('Vessel Selection'!A20)=TRUE, 'Vessel Selection'!F20, "")</f>
        <v>VSselectionMethodCluster</v>
      </c>
      <c r="K20" s="44" t="str">
        <f>IF(ISBLANK('Vessel Selection'!A20)=TRUE, 'Vessel Selection'!L20, "")</f>
        <v>The method of selecting clusters</v>
      </c>
      <c r="L20" s="18"/>
      <c r="M20" s="19"/>
      <c r="N20" s="21" t="str">
        <f>IF(ISBLANK('Fishing Trip'!A20)=TRUE, 'Fishing Trip'!F20, "")</f>
        <v>FTdepartureDate</v>
      </c>
      <c r="O20" s="37" t="str">
        <f>IF(ISBLANK('Fishing Trip'!A20)=TRUE, 'Fishing Trip'!L20, "")</f>
        <v>Departure date</v>
      </c>
      <c r="Q20" s="18">
        <f>IF(ISBLANK('Fishing Operation'!A23)=TRUE, 'Fishing Operation'!B23, "")</f>
        <v>0</v>
      </c>
      <c r="R20" s="21" t="str">
        <f>IF(ISBLANK('Fishing Operation'!A18)=TRUE, 'Fishing Operation'!F18, "")</f>
        <v>FOendTime</v>
      </c>
      <c r="S20" s="37" t="str">
        <f>IF(ISBLANK('Fishing Operation'!A18)=TRUE, 'Fishing Operation'!L18, "")</f>
        <v>Time of removal of the catch. . "HH:MM"… in UTC</v>
      </c>
      <c r="V20" s="21" t="str">
        <f>IF(ISBLANK('Species Selection'!A27)=TRUE,'Species Selection'!F27, "")</f>
        <v>SSselectionMethodCluster</v>
      </c>
      <c r="W20" s="37" t="str">
        <f>IF(ISBLANK('Species Selection'!A27)=TRUE,'Species Selection'!L27, "")</f>
        <v>The method of selecting clusters</v>
      </c>
      <c r="Y20" s="19">
        <f>IF(ISBLANK(Sample!A31)=TRUE, Sample!B31, "")</f>
        <v>0</v>
      </c>
      <c r="Z20" s="21" t="str">
        <f>IF(ISBLANK(Sample!A32)=TRUE, Sample!F32, "")</f>
        <v>SAsampleWeightLive</v>
      </c>
      <c r="AA20" s="37" t="str">
        <f>IF(ISBLANK(Sample!A32)=TRUE, Sample!L32, "")</f>
        <v>Whole weight in grammes of the sample.</v>
      </c>
      <c r="AC20" s="18" t="str">
        <f>IF(ISBLANK('Frequency Measure'!#REF!)=TRUE, 'Frequency Measure'!#REF!, "")</f>
        <v/>
      </c>
      <c r="AH20" s="21">
        <f>IF(ISBLANK('Biological Variable'!A21)=TRUE, 'Biological Variable'!F21, "")</f>
        <v>0</v>
      </c>
      <c r="AI20" s="21">
        <f>IF(ISBLANK('Biological Variable'!A21)=TRUE, 'Biological Variable'!L21, "")</f>
        <v>0</v>
      </c>
    </row>
    <row r="21" spans="9:35" ht="31.5" x14ac:dyDescent="0.25">
      <c r="I21" s="18">
        <f>IF(ISBLANK('Temporal Event'!A14)=TRUE, 'Temporal Event'!B14, "")</f>
        <v>0</v>
      </c>
      <c r="J21" s="43" t="str">
        <f>IF(ISBLANK('Vessel Selection'!A21)=TRUE, 'Vessel Selection'!F21, "")</f>
        <v>VSnumberTotalClusters</v>
      </c>
      <c r="K21" s="44" t="str">
        <f>IF(ISBLANK('Vessel Selection'!A21)=TRUE, 'Vessel Selection'!L21, "")</f>
        <v>Total number of clusters in that level of the sampling hierarchy</v>
      </c>
      <c r="L21" s="18"/>
      <c r="M21" s="19"/>
      <c r="N21" s="21" t="str">
        <f>IF(ISBLANK('Fishing Trip'!A21)=TRUE, 'Fishing Trip'!F21, "")</f>
        <v>FTdepartureTime</v>
      </c>
      <c r="O21" s="37" t="str">
        <f>IF(ISBLANK('Fishing Trip'!A21)=TRUE, 'Fishing Trip'!L21, "")</f>
        <v>Departure time</v>
      </c>
      <c r="Q21" s="18">
        <f>IF(ISBLANK('Fishing Operation'!A24)=TRUE, 'Fishing Operation'!B24, "")</f>
        <v>0</v>
      </c>
      <c r="R21" s="21" t="str">
        <f>IF(ISBLANK('Fishing Operation'!A19)=TRUE, 'Fishing Operation'!F19, "")</f>
        <v>FOduration</v>
      </c>
      <c r="S21" s="37" t="str">
        <f>IF(ISBLANK('Fishing Operation'!A19)=TRUE, 'Fishing Operation'!L19, "")</f>
        <v>Soaking time in minutes</v>
      </c>
      <c r="V21" s="21" t="str">
        <f>IF(ISBLANK('Species Selection'!A28)=TRUE,'Species Selection'!F28, "")</f>
        <v>SSnumberTotalClusters</v>
      </c>
      <c r="W21" s="37" t="str">
        <f>IF(ISBLANK('Species Selection'!A28)=TRUE,'Species Selection'!L28, "")</f>
        <v>Total number of clusters in that level of the sampling hierarchy</v>
      </c>
      <c r="Y21" s="19">
        <f>IF(ISBLANK(Sample!A32)=TRUE, Sample!B32, "")</f>
        <v>0</v>
      </c>
      <c r="Z21" s="21" t="str">
        <f>IF(ISBLANK(Sample!A33)=TRUE, Sample!F33, "")</f>
        <v>SAnumberTotal</v>
      </c>
      <c r="AA21" s="37" t="str">
        <f>IF(ISBLANK(Sample!A33)=TRUE, Sample!L33, "")</f>
        <v>Total number of units in this stratum</v>
      </c>
      <c r="AC21" s="18" t="str">
        <f>IF(ISBLANK('Frequency Measure'!#REF!)=TRUE, 'Frequency Measure'!#REF!, "")</f>
        <v/>
      </c>
    </row>
    <row r="22" spans="9:35" ht="31.5" x14ac:dyDescent="0.25">
      <c r="I22" s="18">
        <f>IF(ISBLANK('Temporal Event'!A15)=TRUE, 'Temporal Event'!B15, "")</f>
        <v>0</v>
      </c>
      <c r="J22" s="21" t="str">
        <f>IF(ISBLANK('Vessel Selection'!A22)=TRUE, 'Vessel Selection'!F22, "")</f>
        <v>VSnumberSampledClusters</v>
      </c>
      <c r="K22" s="37" t="str">
        <f>IF(ISBLANK('Vessel Selection'!A22)=TRUE, 'Vessel Selection'!L22, "")</f>
        <v>Total number of clusters sampled</v>
      </c>
      <c r="L22" s="18"/>
      <c r="M22" s="19"/>
      <c r="N22" s="21" t="str">
        <f>IF(ISBLANK('Fishing Trip'!A22)=TRUE, 'Fishing Trip'!F22, "")</f>
        <v>FTarrivalLocation</v>
      </c>
      <c r="O22" s="37" t="str">
        <f>IF(ISBLANK('Fishing Trip'!A22)=TRUE, 'Fishing Trip'!L22, "")</f>
        <v>LOCODE of arrival location</v>
      </c>
      <c r="Q22" s="18">
        <f>IF(ISBLANK('Fishing Operation'!A25)=TRUE, 'Fishing Operation'!B25, "")</f>
        <v>0</v>
      </c>
      <c r="R22" s="21" t="str">
        <f>IF(ISBLANK('Fishing Operation'!A20)=TRUE, 'Fishing Operation'!F20, "")</f>
        <v>FOstartLat</v>
      </c>
      <c r="S22" s="37" t="str">
        <f>IF(ISBLANK('Fishing Operation'!A20)=TRUE, 'Fishing Operation'!L20, "")</f>
        <v>Shooting (start) position in decimal degrees of latitude.</v>
      </c>
      <c r="V22" s="21" t="str">
        <f>IF(ISBLANK('Species Selection'!A29)=TRUE,'Species Selection'!F29, "")</f>
        <v>SSnumberSampledClusters</v>
      </c>
      <c r="W22" s="37" t="str">
        <f>IF(ISBLANK('Species Selection'!A29)=TRUE,'Species Selection'!L29, "")</f>
        <v>Total number of clusters sampled</v>
      </c>
      <c r="X22" s="19"/>
      <c r="Y22" s="19">
        <f>IF(ISBLANK(Sample!A33)=TRUE, Sample!B33, "")</f>
        <v>0</v>
      </c>
      <c r="Z22" s="21" t="str">
        <f>IF(ISBLANK(Sample!A34)=TRUE, Sample!F34, "")</f>
        <v>SAnumberSampled</v>
      </c>
      <c r="AA22" s="37" t="str">
        <f>IF(ISBLANK(Sample!A34)=TRUE, Sample!L34, "")</f>
        <v>The number of units sampled in this stratum</v>
      </c>
    </row>
    <row r="23" spans="9:35" ht="31.5" x14ac:dyDescent="0.25">
      <c r="I23" s="18" t="str">
        <f>IF(ISBLANK('Temporal Event'!#REF!)=TRUE, 'Temporal Event'!#REF!, "")</f>
        <v/>
      </c>
      <c r="J23" s="21" t="str">
        <f>IF(ISBLANK('Vessel Selection'!#REF!)=TRUE, 'Vessel Selection'!#REF!, "")</f>
        <v/>
      </c>
      <c r="K23" s="37" t="str">
        <f>IF(ISBLANK('Vessel Selection'!#REF!)=TRUE, 'Vessel Selection'!#REF!, "")</f>
        <v/>
      </c>
      <c r="L23" s="18"/>
      <c r="M23" s="19"/>
      <c r="N23" s="21" t="str">
        <f>IF(ISBLANK('Fishing Trip'!A23)=TRUE, 'Fishing Trip'!F23, "")</f>
        <v>FTarrivalDate</v>
      </c>
      <c r="O23" s="37" t="str">
        <f>IF(ISBLANK('Fishing Trip'!A23)=TRUE, 'Fishing Trip'!L23, "")</f>
        <v>Arrival Date</v>
      </c>
      <c r="Q23" s="18">
        <f>IF(ISBLANK('Fishing Operation'!A26)=TRUE, 'Fishing Operation'!B26, "")</f>
        <v>0</v>
      </c>
      <c r="R23" s="21" t="str">
        <f>IF(ISBLANK('Fishing Operation'!A21)=TRUE, 'Fishing Operation'!F21, "")</f>
        <v>FOstartLon</v>
      </c>
      <c r="S23" s="37" t="str">
        <f>IF(ISBLANK('Fishing Operation'!A21)=TRUE, 'Fishing Operation'!L21, "")</f>
        <v>Shooting (start) position in decimal degrees of longitude.</v>
      </c>
      <c r="V23" s="21" t="str">
        <f>IF(ISBLANK('Species Selection'!#REF!)=TRUE,'Species Selection'!#REF!, "")</f>
        <v/>
      </c>
      <c r="W23" s="37" t="str">
        <f>IF(ISBLANK('Species Selection'!#REF!)=TRUE,'Species Selection'!#REF!, "")</f>
        <v/>
      </c>
      <c r="X23" s="19"/>
      <c r="Y23" s="19">
        <f>IF(ISBLANK(Sample!A34)=TRUE, Sample!B34, "")</f>
        <v>0</v>
      </c>
      <c r="Z23" s="21" t="str">
        <f>IF(ISBLANK(Sample!#REF!)=TRUE, Sample!#REF!, "")</f>
        <v/>
      </c>
      <c r="AA23" s="37" t="str">
        <f>IF(ISBLANK(Sample!#REF!)=TRUE, Sample!#REF!, "")</f>
        <v/>
      </c>
    </row>
    <row r="24" spans="9:35" x14ac:dyDescent="0.25">
      <c r="I24" s="18">
        <f>IF(ISBLANK('Temporal Event'!A18)=TRUE, 'Temporal Event'!B18, "")</f>
        <v>0</v>
      </c>
      <c r="J24" s="21" t="str">
        <f>IF(ISBLANK('Vessel Selection'!A26)=TRUE, 'Vessel Selection'!F26, "")</f>
        <v>VSreasonNotSampled</v>
      </c>
      <c r="K24" s="37" t="str">
        <f>IF(ISBLANK('Vessel Selection'!A26)=TRUE, 'Vessel Selection'!L26, "")</f>
        <v>Reason for not sampling</v>
      </c>
      <c r="L24" s="18"/>
      <c r="M24" s="19"/>
      <c r="N24" s="21" t="str">
        <f>IF(ISBLANK('Fishing Trip'!A24)=TRUE, 'Fishing Trip'!F24, "")</f>
        <v>FTarrivalTime</v>
      </c>
      <c r="O24" s="37" t="str">
        <f>IF(ISBLANK('Fishing Trip'!A24)=TRUE, 'Fishing Trip'!L24, "")</f>
        <v>Arrival Time</v>
      </c>
      <c r="Q24" s="18">
        <f>IF(ISBLANK('Fishing Operation'!A28)=TRUE, 'Fishing Operation'!B28, "")</f>
        <v>0</v>
      </c>
      <c r="R24" s="21" t="str">
        <f>IF(ISBLANK('Fishing Operation'!A22)=TRUE, 'Fishing Operation'!F22, "")</f>
        <v>FOstopLat</v>
      </c>
      <c r="S24" s="37" t="str">
        <f>IF(ISBLANK('Fishing Operation'!A22)=TRUE, 'Fishing Operation'!L22, "")</f>
        <v>Hauling (stop) position in decimal degrees of latitude.</v>
      </c>
      <c r="V24" s="21" t="str">
        <f>IF(ISBLANK('Species Selection'!A32)=TRUE,'Species Selection'!F32, "")</f>
        <v>SSreasonNotSampled</v>
      </c>
      <c r="W24" s="37" t="str">
        <f>IF(ISBLANK('Species Selection'!A32)=TRUE,'Species Selection'!L32, "")</f>
        <v>Reason for not sampling</v>
      </c>
      <c r="X24" s="19"/>
      <c r="Y24" s="19" t="str">
        <f>IF(ISBLANK(Sample!#REF!)=TRUE, Sample!#REF!, "")</f>
        <v/>
      </c>
      <c r="Z24" s="21" t="str">
        <f>IF(ISBLANK(Sample!A37)=TRUE, Sample!F37, "")</f>
        <v>SAselectionMethod</v>
      </c>
      <c r="AA24" s="37" t="str">
        <f>IF(ISBLANK(Sample!A37)=TRUE, Sample!L37, "")</f>
        <v>The method of selecting units for sampling</v>
      </c>
    </row>
    <row r="25" spans="9:35" ht="31.5" x14ac:dyDescent="0.25">
      <c r="I25" s="18" t="str">
        <f>IF(ISBLANK('Temporal Event'!#REF!)=TRUE, 'Temporal Event'!#REF!, "")</f>
        <v/>
      </c>
      <c r="J25" s="21">
        <f>IF(ISBLANK('Vessel Selection'!A27)=TRUE, 'Vessel Selection'!F27, "")</f>
        <v>0</v>
      </c>
      <c r="K25" s="37">
        <f>IF(ISBLANK('Vessel Selection'!A27)=TRUE, 'Vessel Selection'!L27, "")</f>
        <v>0</v>
      </c>
      <c r="L25" s="18"/>
      <c r="N25" s="21" t="str">
        <f>IF(ISBLANK('Fishing Trip'!A25)=TRUE, 'Fishing Trip'!F25, "")</f>
        <v>FTnumberTotal</v>
      </c>
      <c r="O25" s="37" t="str">
        <f>IF(ISBLANK('Fishing Trip'!A25)=TRUE, 'Fishing Trip'!L25, "")</f>
        <v>Total number of unique trips in the stratum/cluster.</v>
      </c>
      <c r="P25" s="19"/>
      <c r="Q25" s="18" t="str">
        <f>IF(ISBLANK('Fishing Operation'!#REF!)=TRUE, 'Fishing Operation'!#REF!, "")</f>
        <v/>
      </c>
      <c r="R25" s="21" t="str">
        <f>IF(ISBLANK('Fishing Operation'!A23)=TRUE, 'Fishing Operation'!F23, "")</f>
        <v>FOstopLon</v>
      </c>
      <c r="S25" s="37" t="str">
        <f>IF(ISBLANK('Fishing Operation'!A23)=TRUE, 'Fishing Operation'!L23, "")</f>
        <v>Hauling (stop) position in decimal degrees of longitude.</v>
      </c>
      <c r="U25" s="18" t="str">
        <f>IF(ISBLANK(#REF!)=TRUE,#REF!, "")</f>
        <v/>
      </c>
      <c r="V25" s="21">
        <f>IF(ISBLANK('Species Selection'!A33)=TRUE,'Species Selection'!F33, "")</f>
        <v>0</v>
      </c>
      <c r="W25" s="37">
        <f>IF(ISBLANK('Species Selection'!A33)=TRUE,'Species Selection'!L33, "")</f>
        <v>0</v>
      </c>
      <c r="X25" s="19"/>
      <c r="Y25" s="19">
        <f>IF(ISBLANK(Sample!A37)=TRUE, Sample!B37, "")</f>
        <v>0</v>
      </c>
      <c r="Z25" s="21" t="str">
        <f>IF(ISBLANK(Sample!A39)=TRUE, Sample!F39, "")</f>
        <v>SAlowerHierarchy</v>
      </c>
      <c r="AA25" s="37" t="str">
        <f>IF(ISBLANK(Sample!A39)=TRUE, Sample!L39, "")</f>
        <v>The Lower Hierarchy that will be used for this Sample/Subsample</v>
      </c>
    </row>
    <row r="26" spans="9:35" ht="78.75" x14ac:dyDescent="0.25">
      <c r="L26" s="18"/>
      <c r="N26" s="21" t="str">
        <f>IF(ISBLANK('Fishing Trip'!A26)=TRUE, 'Fishing Trip'!F26, "")</f>
        <v>FTnumberSampled</v>
      </c>
      <c r="O26" s="37" t="str">
        <f>IF(ISBLANK('Fishing Trip'!A26)=TRUE, 'Fishing Trip'!L26, "")</f>
        <v>The number of trips sampled in this stratum/cluster (not necessarily unique trips, the same trips could be sampled multiple times) . If 3 samples was made and one trip was selected twice, the number of trips sampled is 3.</v>
      </c>
      <c r="P26" s="19"/>
      <c r="Q26" s="18">
        <f>IF(ISBLANK('Fishing Operation'!A29)=TRUE, 'Fishing Operation'!B29, "")</f>
        <v>0</v>
      </c>
      <c r="R26" s="43" t="str">
        <f>IF(ISBLANK('Fishing Operation'!A24)=TRUE, 'Fishing Operation'!F24, "")</f>
        <v>FOexclusiveEconomicZoneIndicator</v>
      </c>
      <c r="S26" s="44" t="str">
        <f>IF(ISBLANK('Fishing Operation'!A24)=TRUE, 'Fishing Operation'!L24, "")</f>
        <v>Exclusive Economic Zone indicator.</v>
      </c>
      <c r="U26" s="18" t="str">
        <f>IF(ISBLANK(#REF!)=TRUE,#REF!, "")</f>
        <v/>
      </c>
      <c r="X26" s="19"/>
      <c r="Y26" s="19">
        <f>IF(ISBLANK(Sample!A39)=TRUE, Sample!B39, "")</f>
        <v>0</v>
      </c>
      <c r="Z26" s="21" t="str">
        <f>IF(ISBLANK(Sample!A40)=TRUE, Sample!F40, "")</f>
        <v>SAsampler</v>
      </c>
      <c r="AA26" s="37" t="str">
        <f>IF(ISBLANK(Sample!A40)=TRUE, Sample!L40, "")</f>
        <v>Self-sampling, Observer, Control, Electronic Monitoring (EM). In the future potential combinations of e.g. observer and EM</v>
      </c>
    </row>
    <row r="27" spans="9:35" x14ac:dyDescent="0.25">
      <c r="J27" s="39" t="s">
        <v>624</v>
      </c>
      <c r="K27" s="22"/>
      <c r="L27" s="18"/>
      <c r="N27" s="21" t="str">
        <f>IF(ISBLANK('Fishing Trip'!#REF!)=TRUE, 'Fishing Trip'!#REF!, "")</f>
        <v/>
      </c>
      <c r="O27" s="37" t="str">
        <f>IF(ISBLANK('Fishing Trip'!#REF!)=TRUE, 'Fishing Trip'!#REF!, "")</f>
        <v/>
      </c>
      <c r="P27" s="19"/>
      <c r="Q27" s="18">
        <f>IF(ISBLANK('Fishing Operation'!A30)=TRUE, 'Fishing Operation'!B30, "")</f>
        <v>0</v>
      </c>
      <c r="R27" s="43" t="str">
        <f>IF(ISBLANK('Fishing Operation'!A25)=TRUE, 'Fishing Operation'!F25, "")</f>
        <v>FOarea</v>
      </c>
      <c r="S27" s="44" t="str">
        <f>IF(ISBLANK('Fishing Operation'!A25)=TRUE, 'Fishing Operation'!L25, "")</f>
        <v>Area level 3 in the DCR.</v>
      </c>
      <c r="U27" s="18" t="str">
        <f>IF(ISBLANK(#REF!)=TRUE,#REF!, "")</f>
        <v/>
      </c>
      <c r="X27" s="19"/>
      <c r="Y27" s="19">
        <f>IF(ISBLANK(Sample!A40)=TRUE, Sample!B40, "")</f>
        <v>0</v>
      </c>
      <c r="Z27" s="21" t="str">
        <f>IF(ISBLANK(Sample!A41)=TRUE, Sample!F41, "")</f>
        <v>SAreasonNotSampledFM</v>
      </c>
      <c r="AA27" s="37" t="str">
        <f>IF(ISBLANK(Sample!A41)=TRUE, Sample!L41, "")</f>
        <v>Reason for not sampling freq</v>
      </c>
    </row>
    <row r="28" spans="9:35" x14ac:dyDescent="0.25">
      <c r="J28" s="21" t="str">
        <f>IF(ISBLANK('Temporal Event'!A2)=TRUE, 'Temporal Event'!F2, "")</f>
        <v/>
      </c>
      <c r="K28" s="37" t="str">
        <f>IF(ISBLANK('Temporal Event'!A2)=TRUE, 'Temporal Event'!L2, "")</f>
        <v/>
      </c>
      <c r="L28" s="18"/>
      <c r="N28" s="21" t="str">
        <f>IF(ISBLANK('Fishing Trip'!A29)=TRUE, 'Fishing Trip'!F29, "")</f>
        <v>FTselectionMethod</v>
      </c>
      <c r="O28" s="37" t="str">
        <f>IF(ISBLANK('Fishing Trip'!A29)=TRUE, 'Fishing Trip'!L29, "")</f>
        <v>The method of selecting fishing trips for sampling</v>
      </c>
      <c r="P28" s="19"/>
      <c r="Q28" s="18">
        <f>IF(ISBLANK('Fishing Operation'!A31)=TRUE, 'Fishing Operation'!B31, "")</f>
        <v>0</v>
      </c>
      <c r="R28" s="43" t="str">
        <f>IF(ISBLANK('Fishing Operation'!A26)=TRUE, 'Fishing Operation'!F26, "")</f>
        <v>FOrectangle</v>
      </c>
      <c r="S28" s="44" t="str">
        <f>IF(ISBLANK('Fishing Operation'!A26)=TRUE, 'Fishing Operation'!L26, "")</f>
        <v>Area level 5 in the DCR</v>
      </c>
      <c r="U28" s="18" t="str">
        <f>IF(ISBLANK(#REF!)=TRUE,#REF!, "")</f>
        <v/>
      </c>
      <c r="V28" s="22" t="s">
        <v>620</v>
      </c>
      <c r="W28" s="22"/>
      <c r="X28" s="19"/>
      <c r="Y28" s="19">
        <f>IF(ISBLANK(Sample!A41)=TRUE, Sample!B41, "")</f>
        <v>0</v>
      </c>
      <c r="Z28" s="21" t="str">
        <f>IF(ISBLANK(Sample!A42)=TRUE, Sample!F42, "")</f>
        <v>SAreasonNotSampledBV</v>
      </c>
      <c r="AA28" s="37" t="str">
        <f>IF(ISBLANK(Sample!A42)=TRUE, Sample!L42, "")</f>
        <v>Reason for not sampling biovar</v>
      </c>
    </row>
    <row r="29" spans="9:35" ht="31.5" x14ac:dyDescent="0.25">
      <c r="J29" s="21" t="str">
        <f>IF(ISBLANK('Temporal Event'!A3)=TRUE, 'Temporal Event'!F3, "")</f>
        <v/>
      </c>
      <c r="K29" s="37" t="str">
        <f>IF(ISBLANK('Temporal Event'!A3)=TRUE, 'Temporal Event'!L3, "")</f>
        <v/>
      </c>
      <c r="L29" s="18"/>
      <c r="N29" s="21" t="str">
        <f>IF(ISBLANK('Fishing Trip'!A31)=TRUE, 'Fishing Trip'!F31, "")</f>
        <v>FTselectionMethodCluster</v>
      </c>
      <c r="O29" s="37" t="str">
        <f>IF(ISBLANK('Fishing Trip'!A31)=TRUE, 'Fishing Trip'!L31, "")</f>
        <v>The method of selecting clusters</v>
      </c>
      <c r="P29" s="19"/>
      <c r="Q29" s="18">
        <f>IF(ISBLANK('Fishing Operation'!A32)=TRUE, 'Fishing Operation'!B32, "")</f>
        <v>0</v>
      </c>
      <c r="R29" s="43" t="str">
        <f>IF(ISBLANK('Fishing Operation'!A28)=TRUE, 'Fishing Operation'!F28, "")</f>
        <v>FOjurisdictionArea</v>
      </c>
      <c r="S29" s="44" t="str">
        <f>IF(ISBLANK('Fishing Operation'!A28)=TRUE, 'Fishing Operation'!L28, "")</f>
        <v xml:space="preserve">Area belonging to a country or a part of an area used by Long Distance Fisheries. </v>
      </c>
      <c r="U29" s="18" t="str">
        <f>IF(ISBLANK(#REF!)=TRUE,#REF!, "")</f>
        <v/>
      </c>
      <c r="V29" s="21" t="str">
        <f>IF(ISBLANK(#REF!)=TRUE,#REF!, "")</f>
        <v/>
      </c>
      <c r="W29" s="21" t="str">
        <f>IF(ISBLANK(#REF!)=TRUE,#REF!, "")</f>
        <v/>
      </c>
      <c r="X29" s="19"/>
      <c r="Y29" s="19" t="str">
        <f>IF(ISBLANK(Sample!A55)=TRUE, Sample!B42, "")</f>
        <v/>
      </c>
      <c r="Z29" s="21" t="str">
        <f>IF(ISBLANK(Sample!A43)=TRUE, Sample!F43, "")</f>
        <v>SAtotalWeightMeasured</v>
      </c>
      <c r="AA29" s="21" t="str">
        <f>IF(ISBLANK(Sample!A43)=TRUE, Sample!L43, "")</f>
        <v>Whole weight in grammes.</v>
      </c>
    </row>
    <row r="30" spans="9:35" ht="31.5" x14ac:dyDescent="0.25">
      <c r="I30" s="18" t="str">
        <f>IF(ISBLANK(Location!A2)=TRUE, Location!B2, "")</f>
        <v/>
      </c>
      <c r="J30" s="21" t="str">
        <f>IF(ISBLANK('Temporal Event'!A4)=TRUE, 'Temporal Event'!F4, "")</f>
        <v/>
      </c>
      <c r="K30" s="37" t="str">
        <f>IF(ISBLANK('Temporal Event'!A4)=TRUE, 'Temporal Event'!L4, "")</f>
        <v/>
      </c>
      <c r="L30" s="18"/>
      <c r="N30" s="21" t="str">
        <f>IF(ISBLANK('Fishing Trip'!A32)=TRUE, 'Fishing Trip'!F32, "")</f>
        <v>FTnumberTotalClusters</v>
      </c>
      <c r="O30" s="37" t="str">
        <f>IF(ISBLANK('Fishing Trip'!A32)=TRUE, 'Fishing Trip'!L32, "")</f>
        <v>Total number of clusters in that level of the sampling hierarchy</v>
      </c>
      <c r="P30" s="19"/>
      <c r="Q30" s="18">
        <f>IF(ISBLANK('Fishing Operation'!A30)=TRUE, 'Fishing Operation'!B30, "")</f>
        <v>0</v>
      </c>
      <c r="R30" s="43" t="str">
        <f>IF(ISBLANK('Fishing Operation'!#REF!)=TRUE, 'Fishing Operation'!#REF!, "")</f>
        <v/>
      </c>
      <c r="S30" s="44" t="str">
        <f>IF(ISBLANK('Fishing Operation'!#REF!)=TRUE, 'Fishing Operation'!#REF!, "")</f>
        <v/>
      </c>
      <c r="U30" s="18" t="str">
        <f>IF(ISBLANK(#REF!)=TRUE,#REF!, "")</f>
        <v/>
      </c>
      <c r="V30" s="21" t="str">
        <f>IF(ISBLANK(#REF!)=TRUE,#REF!, "")</f>
        <v/>
      </c>
      <c r="W30" s="21" t="str">
        <f>IF(ISBLANK(#REF!)=TRUE,#REF!, "")</f>
        <v/>
      </c>
      <c r="X30" s="19"/>
      <c r="Y30" s="19" t="str">
        <f>IF(ISBLANK(Sample!#REF!)=TRUE, Sample!B43, "")</f>
        <v/>
      </c>
      <c r="Z30" s="21" t="str">
        <f>IF(ISBLANK(Sample!A44)=TRUE, Sample!F44, "")</f>
        <v>SAsampleWeightMeasured</v>
      </c>
      <c r="AA30" s="37" t="str">
        <f>IF(ISBLANK(Sample!A44)=TRUE, Sample!L44, "")</f>
        <v>Whole weight in grammes of the sample.</v>
      </c>
    </row>
    <row r="31" spans="9:35" ht="31.5" x14ac:dyDescent="0.25">
      <c r="I31" s="18" t="str">
        <f>IF(ISBLANK(Location!A3)=TRUE, Location!B3, "")</f>
        <v/>
      </c>
      <c r="J31" s="21" t="str">
        <f>IF(ISBLANK('Temporal Event'!A5)=TRUE, 'Temporal Event'!F5, "")</f>
        <v/>
      </c>
      <c r="K31" s="37" t="str">
        <f>IF(ISBLANK('Temporal Event'!A5)=TRUE, 'Temporal Event'!L5, "")</f>
        <v/>
      </c>
      <c r="L31" s="18"/>
      <c r="N31" s="21" t="str">
        <f>IF(ISBLANK('Fishing Trip'!A33)=TRUE, 'Fishing Trip'!F33, "")</f>
        <v>FTnumberSampledClusters</v>
      </c>
      <c r="O31" s="37" t="str">
        <f>IF(ISBLANK('Fishing Trip'!A33)=TRUE, 'Fishing Trip'!L33, "")</f>
        <v>Total number of clusters sampled</v>
      </c>
      <c r="P31" s="19"/>
      <c r="Q31" s="18" t="str">
        <f>IF(ISBLANK('Fishing Operation'!#REF!)=TRUE, 'Fishing Operation'!#REF!, "")</f>
        <v/>
      </c>
      <c r="R31" s="43" t="str">
        <f>IF(ISBLANK('Fishing Operation'!A29)=TRUE, 'Fishing Operation'!F29, "")</f>
        <v>FOfishingDepth</v>
      </c>
      <c r="S31" s="44" t="str">
        <f>IF(ISBLANK('Fishing Operation'!A29)=TRUE, 'Fishing Operation'!L29, "")</f>
        <v>Mean depth of gear</v>
      </c>
      <c r="U31" s="18" t="str">
        <f>IF(ISBLANK(#REF!)=TRUE,#REF!, "")</f>
        <v/>
      </c>
      <c r="V31" s="21" t="str">
        <f>IF(ISBLANK(#REF!)=TRUE,#REF!, "")</f>
        <v/>
      </c>
      <c r="W31" s="21" t="str">
        <f>IF(ISBLANK(#REF!)=TRUE,#REF!, "")</f>
        <v/>
      </c>
      <c r="X31" s="19"/>
      <c r="Y31" s="19">
        <f>IF(ISBLANK(Sample!A34)=TRUE, Sample!B34, "")</f>
        <v>0</v>
      </c>
      <c r="Z31" s="21" t="str">
        <f>IF(ISBLANK(Sample!A45)=TRUE, Sample!F45, "")</f>
        <v>SAconversionFactorMesLive</v>
      </c>
      <c r="AA31" s="37" t="str">
        <f>IF(ISBLANK(Sample!A45)=TRUE, Sample!L45, "")</f>
        <v>Conversion factor between measured weight and live weight.</v>
      </c>
    </row>
    <row r="32" spans="9:35" ht="31.5" x14ac:dyDescent="0.25">
      <c r="I32" s="18">
        <f>IF(ISBLANK(Location!A4)=TRUE, Location!B4, "")</f>
        <v>0</v>
      </c>
      <c r="J32" s="21" t="str">
        <f>IF(ISBLANK('Temporal Event'!A6)=TRUE, 'Temporal Event'!F6, "")</f>
        <v>TErecordType</v>
      </c>
      <c r="K32" s="37" t="str">
        <f>IF(ISBLANK('Temporal Event'!A6)=TRUE, 'Temporal Event'!L6, "")</f>
        <v>Fixed value ('TE')</v>
      </c>
      <c r="L32" s="18"/>
      <c r="N32" s="21" t="str">
        <f>IF(ISBLANK('Fishing Trip'!#REF!)=TRUE, 'Fishing Trip'!#REF!, "")</f>
        <v/>
      </c>
      <c r="O32" s="37" t="str">
        <f>IF(ISBLANK('Fishing Trip'!#REF!)=TRUE, 'Fishing Trip'!#REF!, "")</f>
        <v/>
      </c>
      <c r="P32" s="19"/>
      <c r="Q32" s="18">
        <f>IF(ISBLANK('Fishing Operation'!A31)=TRUE, 'Fishing Operation'!B31, "")</f>
        <v>0</v>
      </c>
      <c r="R32" s="43" t="str">
        <f>IF(ISBLANK('Fishing Operation'!A30)=TRUE, 'Fishing Operation'!F30, "")</f>
        <v>FOwaterDepth</v>
      </c>
      <c r="S32" s="44" t="str">
        <f>IF(ISBLANK('Fishing Operation'!A30)=TRUE, 'Fishing Operation'!L30, "")</f>
        <v>Mean depth of location</v>
      </c>
      <c r="U32" s="18" t="str">
        <f>IF(ISBLANK(#REF!)=TRUE,#REF!, "")</f>
        <v/>
      </c>
      <c r="V32" s="21" t="str">
        <f>IF(ISBLANK(#REF!)=TRUE,#REF!, "")</f>
        <v/>
      </c>
      <c r="W32" s="21" t="str">
        <f>IF(ISBLANK(#REF!)=TRUE,#REF!, "")</f>
        <v/>
      </c>
      <c r="Y32" s="19" t="str">
        <f>IF(ISBLANK(Sample!#REF!)=TRUE, Sample!#REF!, "")</f>
        <v/>
      </c>
      <c r="Z32" s="21" t="str">
        <f>IF(ISBLANK(Sample!A12)=TRUE, Sample!F12, "")</f>
        <v>SAspecimensState</v>
      </c>
      <c r="AA32" s="37" t="str">
        <f>IF(ISBLANK(Sample!A12)=TRUE, Sample!L12, "")</f>
        <v xml:space="preserve">State of the specimens (e.g., dead, damaged, etc). </v>
      </c>
    </row>
    <row r="33" spans="8:27" ht="47.25" x14ac:dyDescent="0.25">
      <c r="J33" s="21" t="str">
        <f>IF(ISBLANK('Temporal Event'!A8)=TRUE, 'Temporal Event'!F8, "")</f>
        <v>TEstratification</v>
      </c>
      <c r="K33" s="37" t="str">
        <f>IF(ISBLANK('Temporal Event'!A8)=TRUE, 'Temporal Event'!L8, "")</f>
        <v>Indicator of presence (Y) or absence (N) of stratification of units in that level of the sampling hierarchy</v>
      </c>
      <c r="L33" s="18"/>
      <c r="N33" s="21" t="str">
        <f>IF(ISBLANK('Fishing Trip'!A37)=TRUE, 'Fishing Trip'!F37, "")</f>
        <v>FTreasonNotSampled</v>
      </c>
      <c r="O33" s="37" t="str">
        <f>IF(ISBLANK('Fishing Trip'!A37)=TRUE, 'Fishing Trip'!L37, "")</f>
        <v>Reason for not sampling</v>
      </c>
      <c r="P33" s="19"/>
      <c r="R33" s="43" t="str">
        <f>IF(ISBLANK('Fishing Operation'!A31)=TRUE, 'Fishing Operation'!F31, "")</f>
        <v>FOnationalFishingActivity</v>
      </c>
      <c r="S33" s="44" t="str">
        <f>IF(ISBLANK('Fishing Operation'!A31)=TRUE, 'Fishing Operation'!L31, "")</f>
        <v>Country specific national fishing activity</v>
      </c>
      <c r="V33" s="43" t="str">
        <f>IF(ISBLANK(#REF!)=TRUE,#REF!, "")</f>
        <v/>
      </c>
      <c r="W33" s="43" t="str">
        <f>IF(ISBLANK(#REF!)=TRUE,#REF!, "")</f>
        <v/>
      </c>
      <c r="Y33" s="19"/>
      <c r="Z33" s="21"/>
      <c r="AA33" s="37"/>
    </row>
    <row r="34" spans="8:27" x14ac:dyDescent="0.25">
      <c r="J34" s="21" t="str">
        <f>IF(ISBLANK('Temporal Event'!A9)=TRUE, 'Temporal Event'!F9, "")</f>
        <v>TEtimeUnit</v>
      </c>
      <c r="K34" s="37" t="str">
        <f>IF(ISBLANK('Temporal Event'!A9)=TRUE, 'Temporal Event'!L9, "")</f>
        <v>The time unit e.g. "week"</v>
      </c>
      <c r="L34" s="18"/>
      <c r="N34" s="21" t="str">
        <f>IF(ISBLANK('Fishing Trip'!A36)=TRUE, 'Fishing Trip'!F36, "")</f>
        <v>FTsampled</v>
      </c>
      <c r="O34" s="37">
        <f>IF(ISBLANK('Fishing Trip'!A36)=TRUE, 'Fishing Trip'!L36, "")</f>
        <v>0</v>
      </c>
      <c r="P34" s="19"/>
      <c r="R34" s="43" t="str">
        <f>IF(ISBLANK('Fishing Operation'!A32)=TRUE, 'Fishing Operation'!F32, "")</f>
        <v>FOmetier5</v>
      </c>
      <c r="S34" s="44" t="str">
        <f>IF(ISBLANK('Fishing Operation'!A32)=TRUE, 'Fishing Operation'!L32, "")</f>
        <v>Level 5 metier</v>
      </c>
      <c r="V34" s="43" t="str">
        <f>IF(ISBLANK(#REF!)=TRUE,#REF!, "")</f>
        <v/>
      </c>
      <c r="W34" s="43" t="str">
        <f>IF(ISBLANK(#REF!)=TRUE,#REF!, "")</f>
        <v/>
      </c>
      <c r="Y34" s="19"/>
      <c r="Z34" s="21"/>
      <c r="AA34" s="37"/>
    </row>
    <row r="35" spans="8:27" x14ac:dyDescent="0.25">
      <c r="I35" s="18">
        <f>IF(ISBLANK(Location!A7)=TRUE, Location!B7, "")</f>
        <v>0</v>
      </c>
      <c r="J35" s="21" t="str">
        <f>IF(ISBLANK('Temporal Event'!A10)=TRUE, 'Temporal Event'!F10, "")</f>
        <v>TEstratumName</v>
      </c>
      <c r="K35" s="37" t="str">
        <f>IF(ISBLANK('Temporal Event'!A10)=TRUE, 'Temporal Event'!L10, "")</f>
        <v>Name of stratum ('U' for unstratified)</v>
      </c>
      <c r="L35" s="18"/>
      <c r="P35" s="19"/>
      <c r="Q35" s="18">
        <f>IF(ISBLANK('Fishing Operation'!A32)=TRUE, 'Fishing Operation'!B32, "")</f>
        <v>0</v>
      </c>
      <c r="R35" s="43" t="str">
        <f>IF(ISBLANK('Fishing Operation'!A33)=TRUE, 'Fishing Operation'!F33, "")</f>
        <v>FOmetier6</v>
      </c>
      <c r="S35" s="44" t="str">
        <f>IF(ISBLANK('Fishing Operation'!A33)=TRUE, 'Fishing Operation'!L33, "")</f>
        <v>Level 6 metier</v>
      </c>
      <c r="U35" s="18" t="str">
        <f>IF(ISBLANK(#REF!)=TRUE,#REF!, "")</f>
        <v/>
      </c>
      <c r="V35" s="43" t="str">
        <f>IF(ISBLANK(#REF!)=TRUE,#REF!, "")</f>
        <v/>
      </c>
      <c r="W35" s="43" t="str">
        <f>IF(ISBLANK(#REF!)=TRUE,#REF!, "")</f>
        <v/>
      </c>
      <c r="Y35" s="19">
        <f>IF(ISBLANK(Sample!A37)=TRUE, Sample!B37, "")</f>
        <v>0</v>
      </c>
      <c r="Z35" s="21">
        <f>IF(ISBLANK(Sample!A47)=TRUE, Sample!F47, "")</f>
        <v>0</v>
      </c>
      <c r="AA35" s="21">
        <f>IF(ISBLANK(Sample!A47)=TRUE, Sample!L47, "")</f>
        <v>0</v>
      </c>
    </row>
    <row r="36" spans="8:27" ht="47.25" x14ac:dyDescent="0.25">
      <c r="I36" s="18">
        <f>IF(ISBLANK(Location!A9)=TRUE, Location!B9, "")</f>
        <v>0</v>
      </c>
      <c r="J36" s="21" t="str">
        <f>IF(ISBLANK('Temporal Event'!A11)=TRUE, 'Temporal Event'!F11, "")</f>
        <v>TEclustering</v>
      </c>
      <c r="K36" s="37" t="str">
        <f>IF(ISBLANK('Temporal Event'!A11)=TRUE, 'Temporal Event'!L11, "")</f>
        <v>Indicator existence and type of cluster sampling of units in that level of the sampling hierarchy</v>
      </c>
      <c r="L36" s="18"/>
      <c r="N36" s="22" t="s">
        <v>415</v>
      </c>
      <c r="O36" s="22"/>
      <c r="P36" s="19"/>
      <c r="Q36" s="18">
        <f>IF(ISBLANK('Fishing Operation'!A33)=TRUE, 'Fishing Operation'!B33, "")</f>
        <v>0</v>
      </c>
      <c r="R36" s="43" t="str">
        <f>IF(ISBLANK('Fishing Operation'!A34)=TRUE, 'Fishing Operation'!F34, "")</f>
        <v>FOgear</v>
      </c>
      <c r="S36" s="44" t="str">
        <f>IF(ISBLANK('Fishing Operation'!A34)=TRUE, 'Fishing Operation'!L34, "")</f>
        <v>FAO Code of gear</v>
      </c>
      <c r="U36" s="18" t="str">
        <f>IF(ISBLANK(#REF!)=TRUE,#REF!, "")</f>
        <v/>
      </c>
      <c r="V36" s="21" t="str">
        <f>IF(ISBLANK(#REF!)=TRUE,#REF!, "")</f>
        <v/>
      </c>
      <c r="W36" s="21" t="str">
        <f>IF(ISBLANK(#REF!)=TRUE,#REF!, "")</f>
        <v/>
      </c>
      <c r="Y36" s="19" t="str">
        <f>IF(ISBLANK(Sample!#REF!)=TRUE, Sample!#REF!, "")</f>
        <v/>
      </c>
      <c r="Z36" s="21" t="str">
        <f>IF(ISBLANK(Sample!A55)=TRUE, Sample!F48, "")</f>
        <v/>
      </c>
      <c r="AA36" s="21" t="str">
        <f>IF(ISBLANK(Sample!A55)=TRUE, Sample!L48, "")</f>
        <v/>
      </c>
    </row>
    <row r="37" spans="8:27" ht="63" x14ac:dyDescent="0.25">
      <c r="I37" s="18">
        <f>IF(ISBLANK(Location!A13)=TRUE, Location!B13, "")</f>
        <v>0</v>
      </c>
      <c r="J37" s="21" t="str">
        <f>IF(ISBLANK('Temporal Event'!A12)=TRUE, 'Temporal Event'!F12, "")</f>
        <v>TEclusterName</v>
      </c>
      <c r="K37" s="37" t="str">
        <f>IF(ISBLANK('Temporal Event'!A12)=TRUE, 'Temporal Event'!L12, "")</f>
        <v>Name or code of the cluster selected for sampling</v>
      </c>
      <c r="L37" s="18"/>
      <c r="N37" s="21" t="str">
        <f>IF(ISBLANK('Onshore Event'!A2)=TRUE, 'Onshore Event'!F2, "")</f>
        <v/>
      </c>
      <c r="O37" s="37" t="str">
        <f>IF(ISBLANK('Onshore Event'!A2)=TRUE, 'Onshore Event'!L2, "")</f>
        <v/>
      </c>
      <c r="P37" s="19"/>
      <c r="Q37" s="18">
        <f>IF(ISBLANK('Fishing Operation'!A34)=TRUE, 'Fishing Operation'!B34, "")</f>
        <v>0</v>
      </c>
      <c r="R37" s="43" t="str">
        <f>IF(ISBLANK('Fishing Operation'!A35)=TRUE, 'Fishing Operation'!F35, "")</f>
        <v>FOmeshSize</v>
      </c>
      <c r="S37" s="44" t="str">
        <f>IF(ISBLANK('Fishing Operation'!A35)=TRUE, 'Fishing Operation'!L35, "")</f>
        <v>Mesh size (mm).  The following: LLD, LLS, LHM, LHP, LL, FPO cannot insert mesh size. (WGBYC should be M) 2020 03 11 should not be mandatory, it is not always known.</v>
      </c>
      <c r="U37" s="18" t="str">
        <f>IF(ISBLANK(#REF!)=TRUE,#REF!, "")</f>
        <v/>
      </c>
      <c r="V37" s="21" t="str">
        <f>IF(ISBLANK(#REF!)=TRUE,#REF!, "")</f>
        <v/>
      </c>
      <c r="W37" s="21" t="str">
        <f>IF(ISBLANK(#REF!)=TRUE,#REF!, "")</f>
        <v/>
      </c>
      <c r="Y37" s="19" t="str">
        <f>IF(ISBLANK(Sample!#REF!)=TRUE, Sample!#REF!, "")</f>
        <v/>
      </c>
    </row>
    <row r="38" spans="8:27" ht="47.25" x14ac:dyDescent="0.25">
      <c r="I38" s="18">
        <f>IF(ISBLANK(Location!A14)=TRUE, Location!B14, "")</f>
        <v>0</v>
      </c>
      <c r="J38" s="21" t="str">
        <f>IF(ISBLANK('Temporal Event'!A13)=TRUE, 'Temporal Event'!F13, "")</f>
        <v>TEsampler</v>
      </c>
      <c r="K38" s="37" t="str">
        <f>IF(ISBLANK('Temporal Event'!A13)=TRUE, 'Temporal Event'!L13, "")</f>
        <v>Self-sampling, Observer, Control, Electronic Monitoring (EM). In the future potential combinations of e.g. observer and EM</v>
      </c>
      <c r="L38" s="18"/>
      <c r="N38" s="21" t="str">
        <f>IF(ISBLANK('Onshore Event'!A3)=TRUE, 'Onshore Event'!F3, "")</f>
        <v/>
      </c>
      <c r="O38" s="37" t="str">
        <f>IF(ISBLANK('Onshore Event'!A3)=TRUE, 'Onshore Event'!L3, "")</f>
        <v/>
      </c>
      <c r="P38" s="19"/>
      <c r="Q38" s="18">
        <f>IF(ISBLANK('Fishing Operation'!A35)=TRUE, 'Fishing Operation'!B35, "")</f>
        <v>0</v>
      </c>
      <c r="R38" s="43" t="str">
        <f>IF(ISBLANK('Fishing Operation'!A36)=TRUE, 'Fishing Operation'!F36, "")</f>
        <v>FOselectionDevice</v>
      </c>
      <c r="S38" s="44" t="str">
        <f>IF(ISBLANK('Fishing Operation'!A36)=TRUE, 'Fishing Operation'!L36, "")</f>
        <v>Selection device</v>
      </c>
      <c r="U38" s="18">
        <f>IF(ISBLANK('Sampling Details'!A5)=TRUE, 'Sampling Details'!B5, "")</f>
        <v>0</v>
      </c>
      <c r="V38" s="21" t="str">
        <f>IF(ISBLANK(#REF!)=TRUE,#REF!, "")</f>
        <v/>
      </c>
      <c r="W38" s="21" t="str">
        <f>IF(ISBLANK(#REF!)=TRUE,#REF!, "")</f>
        <v/>
      </c>
      <c r="Y38" s="19">
        <f>IF(ISBLANK(Sample!A39)=TRUE, Sample!B39, "")</f>
        <v>0</v>
      </c>
    </row>
    <row r="39" spans="8:27" ht="31.5" x14ac:dyDescent="0.25">
      <c r="I39" s="18" t="str">
        <f>IF(ISBLANK(Location!#REF!)=TRUE, Location!#REF!, "")</f>
        <v/>
      </c>
      <c r="J39" s="21" t="str">
        <f>IF(ISBLANK('Temporal Event'!A14)=TRUE, 'Temporal Event'!F14, "")</f>
        <v>TEnumberTotal</v>
      </c>
      <c r="K39" s="37" t="str">
        <f>IF(ISBLANK('Temporal Event'!A14)=TRUE, 'Temporal Event'!L14, "")</f>
        <v>Total number of unique time units in this stratum/cluster.</v>
      </c>
      <c r="L39" s="18"/>
      <c r="N39" s="21" t="str">
        <f>IF(ISBLANK('Onshore Event'!A4)=TRUE, 'Onshore Event'!F4, "")</f>
        <v>OSrecordType</v>
      </c>
      <c r="O39" s="37" t="str">
        <f>IF(ISBLANK('Onshore Event'!A4)=TRUE, 'Onshore Event'!L4, "")</f>
        <v>Fixed value ('OS')</v>
      </c>
      <c r="P39" s="19"/>
      <c r="Q39" s="18">
        <f>IF(ISBLANK('Fishing Operation'!A36)=TRUE, 'Fishing Operation'!B36, "")</f>
        <v>0</v>
      </c>
      <c r="R39" s="43" t="str">
        <f>IF(ISBLANK('Fishing Operation'!A37)=TRUE, 'Fishing Operation'!F37, "")</f>
        <v>FOselectionDeviceMeshSize</v>
      </c>
      <c r="S39" s="44" t="str">
        <f>IF(ISBLANK('Fishing Operation'!A37)=TRUE, 'Fishing Operation'!L37, "")</f>
        <v>Selection device mesh size (mm)</v>
      </c>
      <c r="V39" s="21" t="str">
        <f>IF(ISBLANK(#REF!)=TRUE,#REF!, "")</f>
        <v/>
      </c>
      <c r="W39" s="21" t="str">
        <f>IF(ISBLANK(#REF!)=TRUE,#REF!, "")</f>
        <v/>
      </c>
      <c r="Y39" s="19">
        <f>IF(ISBLANK(Sample!A40)=TRUE, Sample!B40, "")</f>
        <v>0</v>
      </c>
    </row>
    <row r="40" spans="8:27" ht="71.25" customHeight="1" x14ac:dyDescent="0.25">
      <c r="I40" s="18">
        <f>IF(ISBLANK(Location!A17)=TRUE, Location!B17, "")</f>
        <v>0</v>
      </c>
      <c r="J40" s="21" t="str">
        <f>IF(ISBLANK('Temporal Event'!A15)=TRUE, 'Temporal Event'!F15, "")</f>
        <v>TEnumberSampled</v>
      </c>
      <c r="K40" s="37" t="str">
        <f>IF(ISBLANK('Temporal Event'!A15)=TRUE, 'Temporal Event'!L15, "")</f>
        <v>The number of time units sampled in this stratum/cluster (not necessarily unique time units, the same time unit could be sampled more than once) . If 3 samples was made and one time unit was selected twice, the number of time units sampled is 3.</v>
      </c>
      <c r="L40" s="18"/>
      <c r="N40" s="21" t="str">
        <f>IF(ISBLANK('Onshore Event'!A6)=TRUE, 'Onshore Event'!F6, "")</f>
        <v>OSnationalLocationName</v>
      </c>
      <c r="O40" s="37" t="str">
        <f>IF(ISBLANK('Onshore Event'!A7)=TRUE, 'Onshore Event'!L7, "")</f>
        <v>Indicator of presence (Y) or absence (N) of stratification of units in that level of the sampling hierarchy</v>
      </c>
      <c r="P40" s="19"/>
      <c r="Q40" s="18">
        <f>IF(ISBLANK('Fishing Operation'!A37)=TRUE, 'Fishing Operation'!B37, "")</f>
        <v>0</v>
      </c>
      <c r="R40" s="43" t="str">
        <f>IF(ISBLANK('Fishing Operation'!A38)=TRUE, 'Fishing Operation'!F38, "")</f>
        <v>FOtargetSpecies</v>
      </c>
      <c r="S40" s="44" t="str">
        <f>IF(ISBLANK('Fishing Operation'!A38)=TRUE, 'Fishing Operation'!L38, "")</f>
        <v>Target species assemblage</v>
      </c>
      <c r="V40" s="21" t="str">
        <f>IF(ISBLANK(#REF!)=TRUE,#REF!, "")</f>
        <v/>
      </c>
      <c r="W40" s="21" t="str">
        <f>IF(ISBLANK(#REF!)=TRUE,#REF!, "")</f>
        <v/>
      </c>
      <c r="Y40" s="19">
        <f>IF(ISBLANK(Sample!A41)=TRUE, Sample!B41, "")</f>
        <v>0</v>
      </c>
    </row>
    <row r="41" spans="8:27" x14ac:dyDescent="0.25">
      <c r="H41" s="52"/>
      <c r="I41" s="52">
        <f>IF(ISBLANK(Location!A25)=TRUE, Location!B25, "")</f>
        <v>0</v>
      </c>
      <c r="J41" s="43" t="str">
        <f>IF(ISBLANK('Temporal Event'!#REF!)=TRUE, 'Temporal Event'!#REF!, "")</f>
        <v/>
      </c>
      <c r="K41" s="44" t="str">
        <f>IF(ISBLANK('Temporal Event'!#REF!)=TRUE, 'Temporal Event'!#REF!, "")</f>
        <v/>
      </c>
      <c r="L41" s="18"/>
      <c r="N41" s="21" t="str">
        <f>IF(ISBLANK('Onshore Event'!A7)=TRUE, 'Onshore Event'!F7, "")</f>
        <v>OSstratification</v>
      </c>
      <c r="O41" s="37" t="str">
        <f>IF(ISBLANK('Onshore Event'!A8)=TRUE, 'Onshore Event'!L8, "")</f>
        <v>LOCODE of sampling location</v>
      </c>
      <c r="P41" s="19"/>
      <c r="Q41" s="18">
        <f>IF(ISBLANK('Fishing Operation'!A38)=TRUE, 'Fishing Operation'!B38, "")</f>
        <v>0</v>
      </c>
      <c r="R41" s="43" t="str">
        <f>IF(ISBLANK('Fishing Operation'!A39)=TRUE, 'Fishing Operation'!F39, "")</f>
        <v>FOincidentialByCatchMitigationDevice</v>
      </c>
      <c r="S41" s="44">
        <f>IF(ISBLANK('Fishing Operation'!A39)=TRUE, 'Fishing Operation'!L39, "")</f>
        <v>0</v>
      </c>
      <c r="V41" s="21" t="str">
        <f>IF(ISBLANK(#REF!)=TRUE,#REF!, "")</f>
        <v/>
      </c>
      <c r="W41" s="21" t="str">
        <f>IF(ISBLANK(#REF!)=TRUE,#REF!, "")</f>
        <v/>
      </c>
    </row>
    <row r="42" spans="8:27" ht="31.5" x14ac:dyDescent="0.25">
      <c r="H42" s="52"/>
      <c r="I42" s="52"/>
      <c r="J42" s="43" t="str">
        <f>IF(ISBLANK('Temporal Event'!A18)=TRUE, 'Temporal Event'!F18, "")</f>
        <v>TEselectionMethod</v>
      </c>
      <c r="K42" s="44" t="str">
        <f>IF(ISBLANK('Temporal Event'!A18)=TRUE, 'Temporal Event'!L18, "")</f>
        <v>The method of selecting units of time for sampling</v>
      </c>
      <c r="L42" s="18"/>
      <c r="N42" s="21" t="str">
        <f>IF(ISBLANK('Onshore Event'!A8)=TRUE, 'Onshore Event'!F8, "")</f>
        <v>OSlocode</v>
      </c>
      <c r="O42" s="37" t="str">
        <f>IF(ISBLANK('Onshore Event'!A9)=TRUE, 'Onshore Event'!L9, "")</f>
        <v>Sampling date</v>
      </c>
      <c r="P42" s="19"/>
      <c r="Q42" s="18" t="str">
        <f>IF(ISBLANK('Fishing Operation'!#REF!)=TRUE, 'Fishing Operation'!#REF!, "")</f>
        <v/>
      </c>
      <c r="R42" s="43" t="str">
        <f>IF(ISBLANK('Fishing Operation'!A40)=TRUE, 'Fishing Operation'!F40, "")</f>
        <v>FOgearDimensions</v>
      </c>
      <c r="S42" s="44">
        <f>IF(ISBLANK('Fishing Operation'!A40)=TRUE, 'Fishing Operation'!L40, "")</f>
        <v>0</v>
      </c>
      <c r="V42" s="21" t="str">
        <f>IF(ISBLANK(#REF!)=TRUE,#REF!, "")</f>
        <v/>
      </c>
      <c r="W42" s="21" t="str">
        <f>IF(ISBLANK(#REF!)=TRUE,#REF!, "")</f>
        <v/>
      </c>
    </row>
    <row r="43" spans="8:27" ht="37.5" customHeight="1" x14ac:dyDescent="0.25">
      <c r="H43" s="52"/>
      <c r="I43" s="52"/>
      <c r="J43" s="43" t="str">
        <f>IF(ISBLANK('Temporal Event'!A19)=TRUE, 'Temporal Event'!F19, "")</f>
        <v>TEunitName</v>
      </c>
      <c r="K43" s="44" t="str">
        <f>IF(ISBLANK('Temporal Event'!A19)=TRUE, 'Temporal Event'!L19, "")</f>
        <v>The name of this unit. Indicate a sampling unit may appear more than once. National identfier for the time unit e.g. "Week23", "March" etc.</v>
      </c>
      <c r="L43" s="18"/>
      <c r="N43" s="21" t="str">
        <f>IF(ISBLANK('Onshore Event'!A9)=TRUE, 'Onshore Event'!F9, "")</f>
        <v>OSsamplingDate</v>
      </c>
      <c r="O43" s="37" t="str">
        <f>IF(ISBLANK('Onshore Event'!A10)=TRUE, 'Onshore Event'!L10, "")</f>
        <v>Sampling time</v>
      </c>
      <c r="P43" s="19"/>
      <c r="Q43" s="18" t="str">
        <f>IF(ISBLANK('Fishing Operation'!#REF!)=TRUE, 'Fishing Operation'!#REF!, "")</f>
        <v/>
      </c>
      <c r="R43" s="43" t="str">
        <f>IF(ISBLANK('Fishing Operation'!A41)=TRUE, 'Fishing Operation'!F41, "")</f>
        <v>FOobservationCode</v>
      </c>
      <c r="S43" s="44" t="str">
        <f>IF(ISBLANK('Fishing Operation'!A41)=TRUE, 'Fishing Operation'!L41, "")</f>
        <v>Indicator if the slipping, drop-outs, presorting and/or sorting was observed . The code is a combination of the observed first letters for Slipping, Drop-outs, Presorting and Sorting observation or None (= catches of fishing operation not observed).</v>
      </c>
      <c r="T43" s="18">
        <f>IF(ISBLANK('Fishing Operation'!A42)=TRUE, 'Fishing Operation'!B42, "")</f>
        <v>0</v>
      </c>
      <c r="U43" s="18" t="str">
        <f>IF(ISBLANK('Fishing Operation'!A57)=TRUE, 'Fishing Operation'!G57, "")</f>
        <v/>
      </c>
      <c r="V43" s="21" t="str">
        <f>IF(ISBLANK(#REF!)=TRUE,#REF!, "")</f>
        <v/>
      </c>
      <c r="W43" s="21" t="str">
        <f>IF(ISBLANK(#REF!)=TRUE,#REF!, "")</f>
        <v/>
      </c>
    </row>
    <row r="44" spans="8:27" ht="31.5" x14ac:dyDescent="0.25">
      <c r="H44" s="52"/>
      <c r="I44" s="52"/>
      <c r="J44" s="43" t="str">
        <f>IF(ISBLANK('Temporal Event'!#REF!)=TRUE, 'Temporal Event'!#REF!, "")</f>
        <v/>
      </c>
      <c r="K44" s="44" t="str">
        <f>IF(ISBLANK('Temporal Event'!#REF!)=TRUE, 'Temporal Event'!#REF!, "")</f>
        <v/>
      </c>
      <c r="L44" s="18"/>
      <c r="M44" s="19"/>
      <c r="N44" s="21" t="str">
        <f>IF(ISBLANK('Onshore Event'!A10)=TRUE, 'Onshore Event'!F10, "")</f>
        <v>OSsamplingTime</v>
      </c>
      <c r="O44" s="37" t="str">
        <f>IF(ISBLANK('Onshore Event'!A11)=TRUE, 'Onshore Event'!L11, "")</f>
        <v>Name of stratum ('U' for unstratified)</v>
      </c>
      <c r="R44" s="43" t="str">
        <f>IF(ISBLANK('Fishing Operation'!A42)=TRUE, 'Fishing Operation'!F42, "")</f>
        <v>FOnumberTotal</v>
      </c>
      <c r="S44" s="44" t="str">
        <f>IF(ISBLANK('Fishing Operation'!A42)=TRUE, 'Fishing Operation'!L42, "")</f>
        <v>Total number of unique fishing operation in the stratrum/cluster.</v>
      </c>
      <c r="T44" s="18">
        <f>IF(ISBLANK('Fishing Operation'!A43)=TRUE, 'Fishing Operation'!B43, "")</f>
        <v>0</v>
      </c>
      <c r="U44" s="18">
        <f>IF(ISBLANK('Fishing Operation'!A58)=TRUE, 'Fishing Operation'!G58, "")</f>
        <v>0</v>
      </c>
    </row>
    <row r="45" spans="8:27" ht="94.5" x14ac:dyDescent="0.25">
      <c r="J45" s="21" t="str">
        <f>IF(ISBLANK('Temporal Event'!A20)=TRUE, 'Temporal Event'!F20, "")</f>
        <v>TEselectionMethodCluster</v>
      </c>
      <c r="K45" s="37" t="str">
        <f>IF(ISBLANK('Temporal Event'!A20)=TRUE, 'Temporal Event'!L20, "")</f>
        <v>The method of selecting clusters</v>
      </c>
      <c r="L45" s="18"/>
      <c r="M45" s="19"/>
      <c r="N45" s="21" t="str">
        <f>IF(ISBLANK('Onshore Event'!A11)=TRUE, 'Onshore Event'!F11, "")</f>
        <v>OSstratumName</v>
      </c>
      <c r="O45" s="37" t="str">
        <f>IF(ISBLANK('Onshore Event'!A12)=TRUE, 'Onshore Event'!L12, "")</f>
        <v>Indicator existence and type of cluster sampling of units in that level of the sampling hierarchy</v>
      </c>
      <c r="P45" s="19"/>
      <c r="R45" s="43" t="str">
        <f>IF(ISBLANK('Fishing Operation'!A43)=TRUE, 'Fishing Operation'!F43, "")</f>
        <v>FOnumberSampled</v>
      </c>
      <c r="S45" s="44" t="str">
        <f>IF(ISBLANK('Fishing Operation'!A43)=TRUE, 'Fishing Operation'!L43, "")</f>
        <v>The number of fishing operations sampled in this stratum/cluster (not necessarily unique fishing operations, the same fishing operations could be sampled multiple times) . If 3 samples was made and one fishing operations was selected twice, the number of fishing operations sampled is 3.</v>
      </c>
      <c r="T45" s="18">
        <f>'Fishing Operation'!B46</f>
        <v>0</v>
      </c>
      <c r="U45" s="18">
        <f>IF(ISBLANK('Fishing Operation'!A59)=TRUE, 'Fishing Operation'!G59, "")</f>
        <v>0</v>
      </c>
    </row>
    <row r="46" spans="8:27" ht="31.5" x14ac:dyDescent="0.25">
      <c r="J46" s="21" t="str">
        <f>IF(ISBLANK('Temporal Event'!A21)=TRUE, 'Temporal Event'!F21, "")</f>
        <v>TEnumberTotalClusters</v>
      </c>
      <c r="K46" s="37" t="str">
        <f>IF(ISBLANK('Temporal Event'!A21)=TRUE, 'Temporal Event'!L21, "")</f>
        <v>Total number of clusters in that level of the sampling hierarchy</v>
      </c>
      <c r="L46" s="18"/>
      <c r="M46" s="19"/>
      <c r="N46" s="21" t="str">
        <f>IF(ISBLANK('Onshore Event'!A12)=TRUE, 'Onshore Event'!F12, "")</f>
        <v>OSclustering</v>
      </c>
      <c r="O46" s="37" t="str">
        <f>IF(ISBLANK('Onshore Event'!A13)=TRUE, 'Onshore Event'!L13, "")</f>
        <v>Name or code of the cluster selected for sampling</v>
      </c>
      <c r="P46" s="19"/>
      <c r="R46" s="43" t="str">
        <f>IF(ISBLANK('Fishing Operation'!#REF!)=TRUE, 'Fishing Operation'!#REF!, "")</f>
        <v/>
      </c>
      <c r="S46" s="44" t="str">
        <f>IF(ISBLANK('Fishing Operation'!#REF!)=TRUE, 'Fishing Operation'!#REF!, "")</f>
        <v/>
      </c>
      <c r="T46" s="18">
        <f>'Fishing Operation'!B55</f>
        <v>0</v>
      </c>
    </row>
    <row r="47" spans="8:27" ht="47.25" x14ac:dyDescent="0.25">
      <c r="J47" s="21" t="str">
        <f>IF(ISBLANK('Temporal Event'!A22)=TRUE, 'Temporal Event'!F22, "")</f>
        <v>TEnumberSampledClusters</v>
      </c>
      <c r="K47" s="37" t="str">
        <f>IF(ISBLANK('Temporal Event'!A22)=TRUE, 'Temporal Event'!L22, "")</f>
        <v>Total number of clusters sampled</v>
      </c>
      <c r="L47" s="18"/>
      <c r="M47" s="19"/>
      <c r="N47" s="21" t="str">
        <f>IF(ISBLANK('Onshore Event'!A13)=TRUE, 'Onshore Event'!F13, "")</f>
        <v>OSclusterName</v>
      </c>
      <c r="O47" s="37" t="str">
        <f>IF(ISBLANK('Onshore Event'!A14)=TRUE, 'Onshore Event'!L14, "")</f>
        <v>Self-sampling, Observer, Control, Electronic Monitoring (EM). In the future potential combinations of e.g. observer and EM</v>
      </c>
      <c r="P47" s="19"/>
      <c r="R47" s="43" t="str">
        <f>IF(ISBLANK('Fishing Operation'!A46)=TRUE, 'Fishing Operation'!F46, "")</f>
        <v>FOselectionMethod</v>
      </c>
      <c r="S47" s="44" t="str">
        <f>IF(ISBLANK('Fishing Operation'!A46)=TRUE, 'Fishing Operation'!L46, "")</f>
        <v>The method of selecting hauls for sampling</v>
      </c>
    </row>
    <row r="48" spans="8:27" x14ac:dyDescent="0.25">
      <c r="J48" s="21" t="str">
        <f>IF(ISBLANK('Temporal Event'!#REF!)=TRUE, 'Temporal Event'!#REF!, "")</f>
        <v/>
      </c>
      <c r="K48" s="37" t="str">
        <f>IF(ISBLANK('Temporal Event'!#REF!)=TRUE, 'Temporal Event'!#REF!, "")</f>
        <v/>
      </c>
      <c r="L48" s="18"/>
      <c r="M48" s="19"/>
      <c r="N48" s="21" t="str">
        <f>IF(ISBLANK('Onshore Event'!A14)=TRUE, 'Onshore Event'!F14, "")</f>
        <v>OSsampler</v>
      </c>
      <c r="O48" s="37" t="str">
        <f>IF(ISBLANK('Onshore Event'!A15)=TRUE, 'Onshore Event'!L15, "")</f>
        <v>The unit of the time spent sampling</v>
      </c>
      <c r="P48" s="19"/>
      <c r="R48" s="43" t="str">
        <f>IF(ISBLANK('Fishing Operation'!A47)=TRUE, 'Fishing Operation'!F47, "")</f>
        <v>FOunitName</v>
      </c>
      <c r="S48" s="44" t="str">
        <f>IF(ISBLANK('Fishing Operation'!A47)=TRUE, 'Fishing Operation'!L47, "")</f>
        <v>The unique name of this unit.</v>
      </c>
    </row>
    <row r="49" spans="10:26" x14ac:dyDescent="0.25">
      <c r="J49" s="21" t="str">
        <f>IF(ISBLANK('Temporal Event'!A25)=TRUE, 'Temporal Event'!F25, "")</f>
        <v>TEreasonNotSampled</v>
      </c>
      <c r="K49" s="37" t="str">
        <f>IF(ISBLANK('Temporal Event'!A25)=TRUE, 'Temporal Event'!L25, "")</f>
        <v>Reason for not sampling</v>
      </c>
      <c r="L49" s="18"/>
      <c r="M49" s="19"/>
      <c r="N49" s="21" t="str">
        <f>IF(ISBLANK('Onshore Event'!A15)=TRUE, 'Onshore Event'!F15, "")</f>
        <v>OStimeUnit</v>
      </c>
      <c r="O49" s="37" t="str">
        <f>IF(ISBLANK('Onshore Event'!A16)=TRUE, 'Onshore Event'!L16, "")</f>
        <v>Time spent sampling</v>
      </c>
      <c r="P49" s="19"/>
      <c r="R49" s="43" t="str">
        <f>IF(ISBLANK('Fishing Operation'!A48)=TRUE, 'Fishing Operation'!F48, "")</f>
        <v>FOselectionMethodCluster</v>
      </c>
      <c r="S49" s="44" t="str">
        <f>IF(ISBLANK('Fishing Operation'!A48)=TRUE, 'Fishing Operation'!L48, "")</f>
        <v>The method of selecting clusters</v>
      </c>
    </row>
    <row r="50" spans="10:26" ht="31.5" x14ac:dyDescent="0.25">
      <c r="J50" s="21">
        <f>IF(ISBLANK('Temporal Event'!A26)=TRUE, 'Temporal Event'!F26, "")</f>
        <v>0</v>
      </c>
      <c r="K50" s="37">
        <f>IF(ISBLANK('Temporal Event'!A26)=TRUE, 'Temporal Event'!L26, "")</f>
        <v>0</v>
      </c>
      <c r="L50" s="18"/>
      <c r="M50" s="19"/>
      <c r="N50" s="21" t="str">
        <f>IF(ISBLANK('Onshore Event'!A16)=TRUE, 'Onshore Event'!F16, "")</f>
        <v>OStimeValue</v>
      </c>
      <c r="O50" s="37" t="str">
        <f>IF(ISBLANK('Onshore Event'!A17)=TRUE, 'Onshore Event'!L17, "")</f>
        <v>Total number of unique onshore events in this stratum/cluster.</v>
      </c>
      <c r="P50" s="19"/>
      <c r="R50" s="43" t="str">
        <f>IF(ISBLANK('Fishing Operation'!A49)=TRUE, 'Fishing Operation'!F49, "")</f>
        <v>FOnumberTotalClusters</v>
      </c>
      <c r="S50" s="44" t="str">
        <f>IF(ISBLANK('Fishing Operation'!A49)=TRUE, 'Fishing Operation'!L49, "")</f>
        <v>Total number of clusters in that level of the sampling hierarchy</v>
      </c>
    </row>
    <row r="51" spans="10:26" ht="32.25" customHeight="1" x14ac:dyDescent="0.25">
      <c r="L51" s="18"/>
      <c r="M51" s="19"/>
      <c r="N51" s="21" t="str">
        <f>IF(ISBLANK('Onshore Event'!A17)=TRUE, 'Onshore Event'!F17, "")</f>
        <v>OSnumberTotal</v>
      </c>
      <c r="O51" s="37" t="str">
        <f>IF(ISBLANK('Onshore Event'!A18)=TRUE, 'Onshore Event'!L18, "")</f>
        <v xml:space="preserve">The number of Onshore Event sampled in this stratum/cluster (Onshore Event will never sampled with replacement). </v>
      </c>
      <c r="P51" s="19"/>
      <c r="R51" s="21" t="str">
        <f>IF(ISBLANK('Fishing Operation'!A50)=TRUE, 'Fishing Operation'!F50, "")</f>
        <v>FOnumberSampledClusters</v>
      </c>
      <c r="S51" s="37" t="str">
        <f>IF(ISBLANK('Fishing Operation'!A50)=TRUE, 'Fishing Operation'!L50, "")</f>
        <v>Total number of clusters sampled</v>
      </c>
    </row>
    <row r="52" spans="10:26" x14ac:dyDescent="0.25">
      <c r="J52" s="22" t="s">
        <v>255</v>
      </c>
      <c r="K52" s="22"/>
      <c r="L52" s="18"/>
      <c r="M52" s="19"/>
      <c r="N52" s="21" t="str">
        <f>IF(ISBLANK('Onshore Event'!A18)=TRUE, 'Onshore Event'!F18, "")</f>
        <v>OSnumberSampled</v>
      </c>
      <c r="O52" s="37" t="str">
        <f>IF(ISBLANK('Onshore Event'!#REF!)=TRUE, 'Onshore Event'!#REF!, "")</f>
        <v/>
      </c>
      <c r="P52" s="19"/>
      <c r="R52" s="21" t="str">
        <f>IF(ISBLANK('Fishing Operation'!#REF!)=TRUE, 'Fishing Operation'!#REF!, "")</f>
        <v/>
      </c>
      <c r="S52" s="37" t="str">
        <f>IF(ISBLANK('Fishing Operation'!#REF!)=TRUE, 'Fishing Operation'!#REF!, "")</f>
        <v/>
      </c>
    </row>
    <row r="53" spans="10:26" x14ac:dyDescent="0.25">
      <c r="J53" s="37" t="str">
        <f>IF(ISBLANK(Location!A2)=TRUE, Location!F2, "")</f>
        <v/>
      </c>
      <c r="K53" s="37" t="str">
        <f>IF(ISBLANK(Location!A2)=TRUE, Location!L2, "")</f>
        <v/>
      </c>
      <c r="L53" s="18"/>
      <c r="M53" s="19"/>
      <c r="N53" s="21" t="str">
        <f>IF(ISBLANK('Onshore Event'!#REF!)=TRUE, 'Onshore Event'!#REF!, "")</f>
        <v/>
      </c>
      <c r="O53" s="37" t="str">
        <f>IF(ISBLANK('Onshore Event'!A21)=TRUE, 'Onshore Event'!L21, "")</f>
        <v>The method of selecting onshore events for sampling</v>
      </c>
      <c r="P53" s="19"/>
      <c r="R53" s="21" t="str">
        <f>IF(ISBLANK('Fishing Operation'!A54)=TRUE, 'Fishing Operation'!F54, "")</f>
        <v>FOreasonNotSampled</v>
      </c>
      <c r="S53" s="37" t="str">
        <f>IF(ISBLANK('Fishing Operation'!A54)=TRUE, 'Fishing Operation'!L54, "")</f>
        <v>Reason for not sampling</v>
      </c>
    </row>
    <row r="54" spans="10:26" x14ac:dyDescent="0.25">
      <c r="J54" s="37" t="str">
        <f>IF(ISBLANK(Location!A3)=TRUE, Location!F3, "")</f>
        <v/>
      </c>
      <c r="K54" s="37" t="str">
        <f>IF(ISBLANK(Location!A3)=TRUE, Location!L3, "")</f>
        <v/>
      </c>
      <c r="L54" s="18"/>
      <c r="M54" s="19"/>
      <c r="N54" s="21" t="str">
        <f>IF(ISBLANK('Onshore Event'!A21)=TRUE, 'Onshore Event'!F21, "")</f>
        <v>OSselectionMethod</v>
      </c>
      <c r="O54" s="37" t="str">
        <f>IF(ISBLANK('Onshore Event'!A23)=TRUE, 'Onshore Event'!L23, "")</f>
        <v>Type of location</v>
      </c>
      <c r="P54" s="19"/>
      <c r="R54" s="21">
        <f>IF(ISBLANK('Fishing Operation'!A55)=TRUE, 'Fishing Operation'!F55, "")</f>
        <v>0</v>
      </c>
      <c r="S54" s="37">
        <f>IF(ISBLANK('Fishing Operation'!A55)=TRUE, 'Fishing Operation'!L55, "")</f>
        <v>0</v>
      </c>
    </row>
    <row r="55" spans="10:26" x14ac:dyDescent="0.25">
      <c r="J55" s="37" t="str">
        <f>IF(ISBLANK(Location!A4)=TRUE, Location!F4, "")</f>
        <v>LOrecordType</v>
      </c>
      <c r="K55" s="37" t="str">
        <f>IF(ISBLANK(Location!A4)=TRUE, Location!L4, "")</f>
        <v>Fixed value ('LO')</v>
      </c>
      <c r="L55" s="18"/>
      <c r="M55" s="19"/>
      <c r="N55" s="21" t="str">
        <f>IF(ISBLANK('Onshore Event'!A23)=TRUE, 'Onshore Event'!F23, "")</f>
        <v>OSlocationType</v>
      </c>
      <c r="O55" s="37" t="str">
        <f>IF(ISBLANK('Onshore Event'!#REF!)=TRUE, 'Onshore Event'!#REF!, "")</f>
        <v/>
      </c>
      <c r="P55" s="19"/>
      <c r="R55" s="21">
        <f>IF(ISBLANK('Fishing Operation'!A56)=TRUE, 'Fishing Operation'!F56, "")</f>
        <v>0</v>
      </c>
      <c r="S55" s="37">
        <f>IF(ISBLANK('Fishing Operation'!A56)=TRUE, 'Fishing Operation'!L56, "")</f>
        <v>0</v>
      </c>
      <c r="V55" s="39" t="s">
        <v>625</v>
      </c>
      <c r="W55" s="22"/>
    </row>
    <row r="56" spans="10:26" ht="47.25" x14ac:dyDescent="0.25">
      <c r="J56" s="37" t="str">
        <f>IF(ISBLANK(Location!A6)=TRUE, Location!F6, "")</f>
        <v>LOstratification</v>
      </c>
      <c r="K56" s="37" t="str">
        <f>IF(ISBLANK(Location!A6)=TRUE, Location!L6, "")</f>
        <v>Indicator of presence (Y) or absence (N) of stratification of units in that level of the sampling hierarchy</v>
      </c>
      <c r="L56" s="18"/>
      <c r="M56" s="19"/>
      <c r="N56" s="21" t="str">
        <f>IF(ISBLANK('Onshore Event'!A24)=TRUE, 'Onshore Event'!F24, "")</f>
        <v>OSselectionMethodCluster</v>
      </c>
      <c r="O56" s="37" t="str">
        <f>IF(ISBLANK('Onshore Event'!A24)=TRUE, 'Onshore Event'!L24, "")</f>
        <v>The method of selecting clusters</v>
      </c>
      <c r="P56" s="19"/>
      <c r="R56" s="21" t="str">
        <f>IF(ISBLANK('Fishing Operation'!A57)=TRUE, 'Fishing Operation'!F57, "")</f>
        <v/>
      </c>
      <c r="S56" s="37" t="str">
        <f>IF(ISBLANK('Fishing Operation'!A57)=TRUE, 'Fishing Operation'!L57, "")</f>
        <v/>
      </c>
      <c r="V56" s="21" t="str">
        <f>IF(ISBLANK(#REF!)=TRUE,#REF!, "")</f>
        <v/>
      </c>
      <c r="W56" s="21" t="str">
        <f>IF(ISBLANK(#REF!)=TRUE,#REF!, "")</f>
        <v/>
      </c>
    </row>
    <row r="57" spans="10:26" ht="63" x14ac:dyDescent="0.25">
      <c r="J57" s="44" t="str">
        <f>IF(ISBLANK(Location!A7)=TRUE, Location!F7, "")</f>
        <v>LOlocation</v>
      </c>
      <c r="K57" s="44" t="str">
        <f>IF(ISBLANK(Location!A7)=TRUE, Location!L7, "")</f>
        <v>Recommended to use national code for market, processer etc. Use to distinguish e.g. between a market and a port sampling at the same LOCODE.</v>
      </c>
      <c r="L57" s="18"/>
      <c r="M57" s="19"/>
      <c r="N57" s="21" t="str">
        <f>IF(ISBLANK('Onshore Event'!A25)=TRUE, 'Onshore Event'!F25, "")</f>
        <v>OSnumberTotalClusters</v>
      </c>
      <c r="O57" s="37" t="str">
        <f>IF(ISBLANK('Onshore Event'!A25)=TRUE, 'Onshore Event'!L25, "")</f>
        <v>Total number of clusters in that level of the sampling hierarchy</v>
      </c>
      <c r="P57" s="19"/>
      <c r="R57" s="21">
        <f>IF(ISBLANK('Fishing Operation'!A58)=TRUE, 'Fishing Operation'!F58, "")</f>
        <v>0</v>
      </c>
      <c r="S57" s="37">
        <f>IF(ISBLANK('Fishing Operation'!A58)=TRUE, 'Fishing Operation'!L58, "")</f>
        <v>0</v>
      </c>
      <c r="V57" s="21" t="str">
        <f>IF(ISBLANK(#REF!)=TRUE,#REF!, "")</f>
        <v/>
      </c>
      <c r="W57" s="37" t="str">
        <f>IF(ISBLANK(#REF!)=TRUE,#REF!, "")</f>
        <v/>
      </c>
    </row>
    <row r="58" spans="10:26" x14ac:dyDescent="0.25">
      <c r="J58" s="44" t="str">
        <f>IF(ISBLANK(Location!A9)=TRUE, Location!F9, "")</f>
        <v>LOstratumName</v>
      </c>
      <c r="K58" s="44" t="str">
        <f>IF(ISBLANK(Location!A9)=TRUE, Location!L9, "")</f>
        <v>Name of stratum ('U' for unstratified)</v>
      </c>
      <c r="L58" s="18"/>
      <c r="M58" s="19"/>
      <c r="N58" s="21" t="str">
        <f>IF(ISBLANK('Onshore Event'!A26)=TRUE, 'Onshore Event'!F26, "")</f>
        <v>OSnumberSampledClusters</v>
      </c>
      <c r="O58" s="37" t="str">
        <f>IF(ISBLANK('Onshore Event'!A26)=TRUE, 'Onshore Event'!L26, "")</f>
        <v>Total number of clusters sampled</v>
      </c>
      <c r="P58" s="19"/>
      <c r="R58" s="21">
        <f>IF(ISBLANK('Fishing Operation'!A59)=TRUE, 'Fishing Operation'!F59, "")</f>
        <v>0</v>
      </c>
      <c r="S58" s="37">
        <f>IF(ISBLANK('Fishing Operation'!A59)=TRUE, 'Fishing Operation'!L59, "")</f>
        <v>0</v>
      </c>
      <c r="V58" s="21" t="str">
        <f>IF(ISBLANK(#REF!)=TRUE,#REF!, "")</f>
        <v/>
      </c>
      <c r="W58" s="37" t="str">
        <f>IF(ISBLANK(#REF!)=TRUE,#REF!, "")</f>
        <v/>
      </c>
    </row>
    <row r="59" spans="10:26" ht="47.25" x14ac:dyDescent="0.25">
      <c r="J59" s="44" t="str">
        <f>IF(ISBLANK(Location!A10)=TRUE, Location!F10, "")</f>
        <v>LOclustering</v>
      </c>
      <c r="K59" s="44" t="str">
        <f>IF(ISBLANK(Location!A10)=TRUE, Location!L10, "")</f>
        <v>Indicator existence and type of cluster sampling of units in that level of the sampling hierarchy</v>
      </c>
      <c r="L59" s="18"/>
      <c r="M59" s="19"/>
      <c r="N59" s="21" t="str">
        <f>IF(ISBLANK('Onshore Event'!#REF!)=TRUE, 'Onshore Event'!#REF!, "")</f>
        <v/>
      </c>
      <c r="O59" s="37" t="str">
        <f>IF(ISBLANK('Onshore Event'!#REF!)=TRUE, 'Onshore Event'!#REF!, "")</f>
        <v/>
      </c>
      <c r="P59" s="19"/>
      <c r="V59" s="21" t="str">
        <f>IF(ISBLANK(#REF!)=TRUE,#REF!, "")</f>
        <v/>
      </c>
      <c r="W59" s="37" t="str">
        <f>IF(ISBLANK(#REF!)=TRUE,#REF!, "")</f>
        <v/>
      </c>
    </row>
    <row r="60" spans="10:26" ht="31.5" x14ac:dyDescent="0.25">
      <c r="J60" s="44" t="str">
        <f>IF(ISBLANK(Location!A11)=TRUE, Location!F11, "")</f>
        <v>LOclusterName</v>
      </c>
      <c r="K60" s="44" t="str">
        <f>IF(ISBLANK(Location!A11)=TRUE, Location!L11, "")</f>
        <v>Name or code of the cluster selected for sampling</v>
      </c>
      <c r="L60" s="18"/>
      <c r="M60" s="19"/>
      <c r="N60" s="21" t="str">
        <f>IF(ISBLANK('Onshore Event'!A29)=TRUE, 'Onshore Event'!F29, "")</f>
        <v>OSreasonNotSampled</v>
      </c>
      <c r="O60" s="37" t="str">
        <f>IF(ISBLANK('Onshore Event'!A29)=TRUE, 'Onshore Event'!L29, "")</f>
        <v>Reason for not sampling</v>
      </c>
      <c r="P60" s="19"/>
      <c r="V60" s="21" t="str">
        <f>IF(ISBLANK(#REF!)=TRUE,#REF!, "")</f>
        <v/>
      </c>
      <c r="W60" s="37" t="str">
        <f>IF(ISBLANK(#REF!)=TRUE,#REF!, "")</f>
        <v/>
      </c>
      <c r="X60" s="20"/>
      <c r="Y60" s="20"/>
      <c r="Z60" s="20"/>
    </row>
    <row r="61" spans="10:26" ht="47.25" x14ac:dyDescent="0.25">
      <c r="J61" s="44" t="str">
        <f>IF(ISBLANK(Location!A12)=TRUE, Location!F12, "")</f>
        <v>LOsampler</v>
      </c>
      <c r="K61" s="44" t="str">
        <f>IF(ISBLANK(Location!A12)=TRUE, Location!L12, "")</f>
        <v>Self-sampling, Observer, Control, Electronic Monitoring (EM). In the future potential combinations of e.g. observer and EM</v>
      </c>
      <c r="L61" s="18"/>
      <c r="M61" s="19"/>
      <c r="N61" s="21">
        <f>IF(ISBLANK('Onshore Event'!A30)=TRUE, 'Onshore Event'!F30, "")</f>
        <v>0</v>
      </c>
      <c r="O61" s="21">
        <f>IF(ISBLANK('Onshore Event'!A30)=TRUE, 'Onshore Event'!L30, "")</f>
        <v>0</v>
      </c>
      <c r="P61" s="19"/>
      <c r="V61" s="21" t="str">
        <f>IF(ISBLANK(#REF!)=TRUE,#REF!, "")</f>
        <v/>
      </c>
      <c r="W61" s="37" t="str">
        <f>IF(ISBLANK(#REF!)=TRUE,#REF!, "")</f>
        <v/>
      </c>
      <c r="X61" s="20"/>
      <c r="Y61" s="20"/>
      <c r="Z61" s="20"/>
    </row>
    <row r="62" spans="10:26" ht="31.5" x14ac:dyDescent="0.25">
      <c r="J62" s="44" t="str">
        <f>IF(ISBLANK(Location!A13)=TRUE, Location!F13, "")</f>
        <v>LOnumberTotal</v>
      </c>
      <c r="K62" s="44" t="str">
        <f>IF(ISBLANK(Location!A13)=TRUE, Location!L13, "")</f>
        <v>Total number of unique locations in this stratum/cluster.</v>
      </c>
      <c r="L62" s="18"/>
      <c r="M62" s="19"/>
      <c r="V62" s="21" t="str">
        <f>IF(ISBLANK(#REF!)=TRUE,#REF!, "")</f>
        <v/>
      </c>
      <c r="W62" s="37" t="str">
        <f>IF(ISBLANK(#REF!)=TRUE,#REF!, "")</f>
        <v/>
      </c>
      <c r="X62" s="20"/>
      <c r="Y62" s="20"/>
      <c r="Z62" s="20"/>
    </row>
    <row r="63" spans="10:26" ht="110.25" x14ac:dyDescent="0.25">
      <c r="J63" s="44" t="str">
        <f>IF(ISBLANK(Location!A14)=TRUE, Location!F14, "")</f>
        <v>LOnumberSampled</v>
      </c>
      <c r="K63" s="44" t="str">
        <f>IF(ISBLANK(Location!A14)=TRUE, Location!L14, "")</f>
        <v>The number of times the locations was sampled in this stratum/cluster (not necessarily an unique location, the same location could be sampled multiple times) . If 3 samples was made and one location was selected twice, the number of locations sampled is 3.</v>
      </c>
      <c r="L63" s="18"/>
      <c r="M63" s="19"/>
      <c r="V63" s="21" t="str">
        <f>IF(ISBLANK(#REF!)=TRUE,#REF!, "")</f>
        <v/>
      </c>
      <c r="W63" s="37" t="str">
        <f>IF(ISBLANK(#REF!)=TRUE,#REF!, "")</f>
        <v/>
      </c>
      <c r="X63" s="20"/>
      <c r="Y63" s="20"/>
      <c r="Z63" s="20"/>
    </row>
    <row r="64" spans="10:26" x14ac:dyDescent="0.25">
      <c r="J64" s="44" t="str">
        <f>IF(ISBLANK(Location!#REF!)=TRUE, Location!#REF!, "")</f>
        <v/>
      </c>
      <c r="K64" s="44" t="str">
        <f>IF(ISBLANK(Location!#REF!)=TRUE, Location!#REF!, "")</f>
        <v/>
      </c>
      <c r="L64" s="18"/>
      <c r="M64" s="19"/>
      <c r="P64" s="19"/>
      <c r="V64" s="21" t="str">
        <f>IF(ISBLANK(#REF!)=TRUE,#REF!, "")</f>
        <v/>
      </c>
      <c r="W64" s="37" t="str">
        <f>IF(ISBLANK(#REF!)=TRUE,#REF!, "")</f>
        <v/>
      </c>
      <c r="X64" s="20"/>
      <c r="Y64" s="20"/>
      <c r="Z64" s="20"/>
    </row>
    <row r="65" spans="10:26" ht="31.5" x14ac:dyDescent="0.25">
      <c r="J65" s="44" t="str">
        <f>IF(ISBLANK(Location!A17)=TRUE, Location!F17, "")</f>
        <v>LOselectionMethod</v>
      </c>
      <c r="K65" s="44" t="str">
        <f>IF(ISBLANK(Location!A17)=TRUE, Location!L17, "")</f>
        <v>The method of selecting units of time for sampling</v>
      </c>
      <c r="L65" s="18"/>
      <c r="M65" s="19"/>
      <c r="P65" s="19"/>
      <c r="V65" s="21" t="str">
        <f>IF(ISBLANK(#REF!)=TRUE,#REF!, "")</f>
        <v/>
      </c>
      <c r="W65" s="37" t="str">
        <f>IF(ISBLANK(#REF!)=TRUE,#REF!, "")</f>
        <v/>
      </c>
      <c r="X65" s="20"/>
      <c r="Y65" s="20"/>
      <c r="Z65" s="20"/>
    </row>
    <row r="66" spans="10:26" x14ac:dyDescent="0.25">
      <c r="J66" s="44" t="str">
        <f>IF(ISBLANK(Location!A18)=TRUE, Location!F18, "")</f>
        <v>LOunitName</v>
      </c>
      <c r="K66" s="44" t="str">
        <f>IF(ISBLANK(Location!A18)=TRUE, Location!L18, "")</f>
        <v>The unique name of this unit.</v>
      </c>
      <c r="L66" s="18"/>
      <c r="M66" s="19"/>
      <c r="N66" s="23" t="s">
        <v>2</v>
      </c>
      <c r="O66" s="22"/>
      <c r="P66" s="19"/>
      <c r="V66" s="21" t="str">
        <f>IF(ISBLANK(#REF!)=TRUE,#REF!, "")</f>
        <v/>
      </c>
      <c r="W66" s="37" t="str">
        <f>IF(ISBLANK(#REF!)=TRUE,#REF!, "")</f>
        <v/>
      </c>
      <c r="X66" s="20"/>
      <c r="Y66" s="20"/>
      <c r="Z66" s="20"/>
    </row>
    <row r="67" spans="10:26" ht="31.5" x14ac:dyDescent="0.25">
      <c r="J67" s="44" t="str">
        <f>IF(ISBLANK(Location!A19)=TRUE, Location!F19, "")</f>
        <v>LOselectionMethodCluster</v>
      </c>
      <c r="K67" s="44" t="str">
        <f>IF(ISBLANK(Location!A19)=TRUE, Location!L19, "")</f>
        <v>The method of selecting clusters</v>
      </c>
      <c r="L67" s="18"/>
      <c r="M67" s="19"/>
      <c r="N67" s="21" t="str">
        <f>IF(ISBLANK('Landing event'!A2)=TRUE, 'Landing event'!F2, "")</f>
        <v/>
      </c>
      <c r="O67" s="37" t="str">
        <f>IF(ISBLANK('Landing event'!A2)=TRUE,'Landing event'!L2, "")</f>
        <v/>
      </c>
      <c r="P67" s="19"/>
      <c r="V67" s="21" t="str">
        <f>IF(ISBLANK(#REF!)=TRUE,#REF!, "")</f>
        <v/>
      </c>
      <c r="W67" s="37" t="str">
        <f>IF(ISBLANK(#REF!)=TRUE,#REF!, "")</f>
        <v/>
      </c>
      <c r="X67" s="20"/>
      <c r="Y67" s="20"/>
      <c r="Z67" s="20"/>
    </row>
    <row r="68" spans="10:26" ht="31.5" x14ac:dyDescent="0.25">
      <c r="J68" s="37" t="str">
        <f>IF(ISBLANK(Location!A20)=TRUE, Location!F20, "")</f>
        <v>LOnumberTotalClusters</v>
      </c>
      <c r="K68" s="37" t="str">
        <f>IF(ISBLANK(Location!A20)=TRUE, Location!L20, "")</f>
        <v>Total number of clusters in that level of the sampling hierarchy</v>
      </c>
      <c r="L68" s="18"/>
      <c r="M68" s="19"/>
      <c r="N68" s="21" t="str">
        <f>IF(ISBLANK('Landing event'!A3)=TRUE, 'Landing event'!F3, "")</f>
        <v/>
      </c>
      <c r="O68" s="37" t="str">
        <f>IF(ISBLANK('Landing event'!A3)=TRUE,'Landing event'!L3, "")</f>
        <v/>
      </c>
      <c r="P68" s="19"/>
      <c r="V68" s="21" t="str">
        <f>IF(ISBLANK(#REF!)=TRUE,#REF!, "")</f>
        <v/>
      </c>
      <c r="W68" s="21" t="str">
        <f>IF(ISBLANK(#REF!)=TRUE,#REF!, "")</f>
        <v/>
      </c>
      <c r="X68" s="20"/>
      <c r="Y68" s="20"/>
      <c r="Z68" s="20"/>
    </row>
    <row r="69" spans="10:26" ht="31.5" x14ac:dyDescent="0.25">
      <c r="J69" s="37" t="str">
        <f>IF(ISBLANK(Location!A21)=TRUE, Location!F21, "")</f>
        <v>LOnumberSampledClusters</v>
      </c>
      <c r="K69" s="37" t="str">
        <f>IF(ISBLANK(Location!A21)=TRUE, Location!L21, "")</f>
        <v>Total number of clusters sampled</v>
      </c>
      <c r="L69" s="18"/>
      <c r="M69" s="19"/>
      <c r="N69" s="21" t="str">
        <f>IF(ISBLANK('Landing event'!A4)=TRUE, 'Landing event'!F4, "")</f>
        <v/>
      </c>
      <c r="O69" s="37" t="str">
        <f>IF(ISBLANK('Landing event'!A4)=TRUE,'Landing event'!L4, "")</f>
        <v/>
      </c>
      <c r="P69" s="19"/>
      <c r="V69" s="21" t="str">
        <f>IF(ISBLANK(#REF!)=TRUE,#REF!, "")</f>
        <v/>
      </c>
      <c r="W69" s="21" t="str">
        <f>IF(ISBLANK(#REF!)=TRUE,#REF!, "")</f>
        <v/>
      </c>
      <c r="X69" s="20"/>
      <c r="Y69" s="20"/>
      <c r="Z69" s="20"/>
    </row>
    <row r="70" spans="10:26" x14ac:dyDescent="0.25">
      <c r="J70" s="37" t="str">
        <f>IF(ISBLANK(Location!#REF!)=TRUE, Location!#REF!, "")</f>
        <v/>
      </c>
      <c r="K70" s="37" t="str">
        <f>IF(ISBLANK(Location!#REF!)=TRUE, Location!#REF!, "")</f>
        <v/>
      </c>
      <c r="L70" s="18"/>
      <c r="M70" s="19"/>
      <c r="N70" s="21" t="str">
        <f>IF(ISBLANK('Landing event'!A5)=TRUE, 'Landing event'!F5, "")</f>
        <v/>
      </c>
      <c r="O70" s="37" t="str">
        <f>IF(ISBLANK('Landing event'!A5)=TRUE,'Landing event'!L5, "")</f>
        <v/>
      </c>
      <c r="P70" s="19"/>
      <c r="W70" s="20"/>
      <c r="X70" s="20"/>
      <c r="Y70" s="20"/>
      <c r="Z70" s="20"/>
    </row>
    <row r="71" spans="10:26" x14ac:dyDescent="0.25">
      <c r="J71" s="37" t="str">
        <f>IF(ISBLANK(Location!A24)=TRUE, Location!F24, "")</f>
        <v>LOreasonNotSampled</v>
      </c>
      <c r="K71" s="37" t="str">
        <f>IF(ISBLANK(Location!A24)=TRUE, Location!L24, "")</f>
        <v>Reason for not sampling</v>
      </c>
      <c r="L71" s="18"/>
      <c r="M71" s="19"/>
      <c r="N71" s="21" t="str">
        <f>IF(ISBLANK('Landing event'!A6)=TRUE, 'Landing event'!F6, "")</f>
        <v/>
      </c>
      <c r="O71" s="37" t="str">
        <f>IF(ISBLANK('Landing event'!A6)=TRUE,'Landing event'!L6, "")</f>
        <v/>
      </c>
      <c r="P71" s="19"/>
      <c r="W71" s="20"/>
      <c r="X71" s="20"/>
      <c r="Y71" s="20"/>
      <c r="Z71" s="20"/>
    </row>
    <row r="72" spans="10:26" x14ac:dyDescent="0.25">
      <c r="J72" s="37">
        <f>IF(ISBLANK(Location!A25)=TRUE, Location!F25, "")</f>
        <v>0</v>
      </c>
      <c r="K72" s="37">
        <f>IF(ISBLANK(Location!A25)=TRUE, Location!L25, "")</f>
        <v>0</v>
      </c>
      <c r="L72" s="18"/>
      <c r="M72" s="19"/>
      <c r="N72" s="43" t="str">
        <f>IF(ISBLANK('Landing event'!A7)=TRUE, 'Landing event'!F7, "")</f>
        <v/>
      </c>
      <c r="O72" s="44" t="str">
        <f>IF(ISBLANK('Landing event'!A7)=TRUE,'Landing event'!L7, "")</f>
        <v/>
      </c>
      <c r="P72" s="19"/>
    </row>
    <row r="73" spans="10:26" x14ac:dyDescent="0.25">
      <c r="J73" s="37" t="str">
        <f>IF(ISBLANK(Location!A26)=TRUE, Location!F26, "")</f>
        <v/>
      </c>
      <c r="K73" s="37" t="str">
        <f>IF(ISBLANK(Location!A26)=TRUE, Location!L26, "")</f>
        <v/>
      </c>
      <c r="L73" s="18"/>
      <c r="M73" s="19"/>
      <c r="N73" s="43" t="str">
        <f>IF(ISBLANK('Landing event'!A9)=TRUE, 'Landing event'!F9, "")</f>
        <v/>
      </c>
      <c r="O73" s="44" t="str">
        <f>IF(ISBLANK('Landing event'!A9)=TRUE,'Landing event'!L9, "")</f>
        <v/>
      </c>
      <c r="P73" s="19"/>
    </row>
    <row r="74" spans="10:26" x14ac:dyDescent="0.25">
      <c r="J74" s="37" t="str">
        <f>IF(ISBLANK(Location!A27)=TRUE, Location!F27, "")</f>
        <v/>
      </c>
      <c r="K74" s="37" t="str">
        <f>IF(ISBLANK(Location!A27)=TRUE, Location!L27, "")</f>
        <v/>
      </c>
      <c r="L74" s="18"/>
      <c r="M74" s="19"/>
      <c r="N74" s="21" t="str">
        <f>IF(ISBLANK('Landing event'!A10)=TRUE, 'Landing event'!F10, "")</f>
        <v>LErecordType</v>
      </c>
      <c r="O74" s="37" t="str">
        <f>IF(ISBLANK('Landing event'!A10)=TRUE,'Landing event'!L10, "")</f>
        <v>Fixed value ('LE')</v>
      </c>
      <c r="P74" s="19"/>
    </row>
    <row r="75" spans="10:26" ht="31.5" x14ac:dyDescent="0.25">
      <c r="L75" s="18"/>
      <c r="M75" s="19"/>
      <c r="N75" s="21" t="str">
        <f>IF(ISBLANK('Landing event'!A12)=TRUE, 'Landing event'!F12, "")</f>
        <v>LEstratification</v>
      </c>
      <c r="O75" s="37" t="str">
        <f>IF(ISBLANK('Landing event'!A12)=TRUE,'Landing event'!L12, "")</f>
        <v>Indicator of presence (Y) or absence (N) of stratification of units in that level of the sampling hierarchy</v>
      </c>
      <c r="P75" s="19"/>
    </row>
    <row r="76" spans="10:26" ht="63" x14ac:dyDescent="0.25">
      <c r="L76" s="18"/>
      <c r="M76" s="19"/>
      <c r="N76" s="21" t="str">
        <f>IF(ISBLANK('Landing event'!A13)=TRUE, 'Landing event'!F13, "")</f>
        <v>LEsequenceNumber</v>
      </c>
      <c r="O76" s="37" t="str">
        <f>IF(ISBLANK('Landing event'!A13)=TRUE,'Landing event'!L13, "")</f>
        <v>Sequential numbering by landing event. The sequence number identify the selections made with in each strata and cluster combination. Preperably representing the order of the selections.</v>
      </c>
      <c r="P76" s="19"/>
    </row>
    <row r="77" spans="10:26" x14ac:dyDescent="0.25">
      <c r="L77" s="18"/>
      <c r="M77" s="19"/>
      <c r="N77" s="21" t="str">
        <f>IF(ISBLANK('Landing event'!A14)=TRUE, 'Landing event'!F14, "")</f>
        <v>LEhaulNumber</v>
      </c>
      <c r="O77" s="37" t="str">
        <f>IF(ISBLANK('Landing event'!A14)=TRUE,'Landing event'!L14, "")</f>
        <v>The haul number for this LandingEvent record.</v>
      </c>
      <c r="P77" s="19"/>
    </row>
    <row r="78" spans="10:26" ht="47.25" x14ac:dyDescent="0.25">
      <c r="L78" s="18"/>
      <c r="M78" s="19"/>
      <c r="N78" s="21" t="str">
        <f>IF(ISBLANK('Landing event'!A15)=TRUE, 'Landing event'!F15, "")</f>
        <v>LEstratumName</v>
      </c>
      <c r="O78" s="37" t="str">
        <f>IF(ISBLANK('Landing event'!A15)=TRUE,'Landing event'!L15, "")</f>
        <v>Name of stratum ('U' for unstratified). Typically Unstartified but could be e.g. dermasal landings and pelagic landings.</v>
      </c>
      <c r="P78" s="19"/>
    </row>
    <row r="79" spans="10:26" ht="31.5" x14ac:dyDescent="0.25">
      <c r="L79" s="18"/>
      <c r="M79" s="19"/>
      <c r="N79" s="21" t="str">
        <f>IF(ISBLANK('Landing event'!A16)=TRUE, 'Landing event'!F16, "")</f>
        <v>LEclustering</v>
      </c>
      <c r="O79" s="37" t="str">
        <f>IF(ISBLANK('Landing event'!A16)=TRUE,'Landing event'!L16, "")</f>
        <v>Indicator existence and type of cluster sampling of units in that level of the sampling hierarchy</v>
      </c>
      <c r="P79" s="19"/>
    </row>
    <row r="80" spans="10:26" x14ac:dyDescent="0.25">
      <c r="L80" s="18"/>
      <c r="M80" s="19"/>
      <c r="N80" s="21" t="str">
        <f>IF(ISBLANK('Landing event'!A17)=TRUE, 'Landing event'!F17, "")</f>
        <v>LEclusterName</v>
      </c>
      <c r="O80" s="37" t="str">
        <f>IF(ISBLANK('Landing event'!A17)=TRUE,'Landing event'!L17, "")</f>
        <v>Name or code of the cluster selected for sampling</v>
      </c>
      <c r="P80" s="19"/>
    </row>
    <row r="81" spans="9:16" ht="47.25" x14ac:dyDescent="0.25">
      <c r="L81" s="18"/>
      <c r="M81" s="19"/>
      <c r="N81" s="21" t="str">
        <f>IF(ISBLANK('Landing event'!A18)=TRUE, 'Landing event'!F18, "")</f>
        <v>LEsampler</v>
      </c>
      <c r="O81" s="37" t="str">
        <f>IF(ISBLANK('Landing event'!A18)=TRUE,'Landing event'!L18, "")</f>
        <v>Self-sampling, Observer, Control, Electronic Monitoring (EM). In the future potential combinations of e.g. observer and EM</v>
      </c>
      <c r="P81" s="19"/>
    </row>
    <row r="82" spans="9:16" x14ac:dyDescent="0.25">
      <c r="L82" s="18"/>
      <c r="M82" s="19"/>
      <c r="N82" s="21" t="str">
        <f>IF(ISBLANK('Landing event'!A19)=TRUE, 'Landing event'!F19, "")</f>
        <v>LEmixedTrip</v>
      </c>
      <c r="O82" s="37" t="str">
        <f>IF(ISBLANK('Landing event'!A19)=TRUE,'Landing event'!L19, "")</f>
        <v xml:space="preserve">Have these landings come from a mix of trips? </v>
      </c>
      <c r="P82" s="19"/>
    </row>
    <row r="83" spans="9:16" ht="78.75" x14ac:dyDescent="0.25">
      <c r="L83" s="18"/>
      <c r="M83" s="19"/>
      <c r="N83" s="21" t="str">
        <f>IF(ISBLANK('Landing event'!A20)=TRUE, 'Landing event'!F20, "")</f>
        <v>LEcatchReg</v>
      </c>
      <c r="O83" s="37" t="str">
        <f>IF(ISBLANK('Landing event'!A20)=TRUE,'Landing event'!L20, "")</f>
        <v>Registers what components of catch are expected in the species selection table options: All – either Catch or Lan+Dis rows expected next table);  Lan – only landings expected in next table; Dis – only discard expected in next table; None – no next table.</v>
      </c>
      <c r="P83" s="19"/>
    </row>
    <row r="84" spans="9:16" x14ac:dyDescent="0.25">
      <c r="I84" s="19">
        <f>IF(ISBLANK('Landing event'!A42)=TRUE, 'Landing event'!B42, "")</f>
        <v>0</v>
      </c>
      <c r="N84" s="21" t="str">
        <f>IF(ISBLANK('Landing event'!A21)=TRUE, 'Landing event'!F21, "")</f>
        <v>LElocation</v>
      </c>
      <c r="O84" s="37" t="str">
        <f>IF(ISBLANK('Landing event'!A21)=TRUE,'Landing event'!L21, "")</f>
        <v>The LOCODE for the location of this LandingEvent.</v>
      </c>
    </row>
    <row r="85" spans="9:16" x14ac:dyDescent="0.25">
      <c r="I85" s="19" t="str">
        <f>IF(ISBLANK('Landing event'!#REF!)=TRUE, 'Landing event'!#REF!, "")</f>
        <v/>
      </c>
      <c r="N85" s="21" t="str">
        <f>IF(ISBLANK('Landing event'!A22)=TRUE, 'Landing event'!F22, "")</f>
        <v>LElocationType</v>
      </c>
      <c r="O85" s="37" t="str">
        <f>IF(ISBLANK('Landing event'!A22)=TRUE,'Landing event'!L22, "")</f>
        <v>Type of LandingEvent location</v>
      </c>
    </row>
    <row r="86" spans="9:16" x14ac:dyDescent="0.25">
      <c r="I86" s="19">
        <f>IF(ISBLANK('Landing event'!A45)=TRUE, 'Landing event'!B45, "")</f>
        <v>0</v>
      </c>
      <c r="N86" s="21" t="str">
        <f>IF(ISBLANK('Landing event'!A23)=TRUE, 'Landing event'!F23, "")</f>
        <v>LEcountry</v>
      </c>
      <c r="O86" s="37" t="str">
        <f>IF(ISBLANK('Landing event'!A23)=TRUE,'Landing event'!L23, "")</f>
        <v xml:space="preserve">The country that this LandingEvent location is in. </v>
      </c>
    </row>
    <row r="87" spans="9:16" x14ac:dyDescent="0.25">
      <c r="I87" s="19">
        <f>IF(ISBLANK('Landing event'!A53)=TRUE, 'Landing event'!B53, "")</f>
        <v>0</v>
      </c>
      <c r="N87" s="21" t="str">
        <f>IF(ISBLANK('Landing event'!A24)=TRUE, 'Landing event'!F24, "")</f>
        <v>LEdate</v>
      </c>
      <c r="O87" s="37" t="str">
        <f>IF(ISBLANK('Landing event'!A24)=TRUE,'Landing event'!L24, "")</f>
        <v>The date of the LandingEvent</v>
      </c>
    </row>
    <row r="88" spans="9:16" x14ac:dyDescent="0.25">
      <c r="I88" s="19">
        <f>IF(ISBLANK('Landing event'!A54)=TRUE, 'Landing event'!B54, "")</f>
        <v>0</v>
      </c>
      <c r="N88" s="21" t="str">
        <f>IF(ISBLANK('Landing event'!A25)=TRUE, 'Landing event'!F25, "")</f>
        <v>LEtime</v>
      </c>
      <c r="O88" s="37" t="str">
        <f>IF(ISBLANK('Landing event'!A25)=TRUE,'Landing event'!L25, "")</f>
        <v>The time that this LandingEvent took place</v>
      </c>
    </row>
    <row r="89" spans="9:16" x14ac:dyDescent="0.25">
      <c r="I89" s="19" t="str">
        <f>IF(ISBLANK('Landing event'!A55)=TRUE, 'Landing event'!B55, "")</f>
        <v/>
      </c>
      <c r="N89" s="21" t="str">
        <f>IF(ISBLANK('Landing event'!A26)=TRUE, 'Landing event'!F26, "")</f>
        <v>FOexclusiveEconomicZoneIndicator</v>
      </c>
      <c r="O89" s="37" t="str">
        <f>IF(ISBLANK('Landing event'!A26)=TRUE,'Landing event'!L26, "")</f>
        <v>Exclusive Economic Zone indicator.</v>
      </c>
    </row>
    <row r="90" spans="9:16" x14ac:dyDescent="0.25">
      <c r="I90" s="19">
        <f>IF(ISBLANK('Landing event'!A56)=TRUE, 'Landing event'!B56, "")</f>
        <v>0</v>
      </c>
      <c r="N90" s="21" t="str">
        <f>IF(ISBLANK('Landing event'!A27)=TRUE, 'Landing event'!F27, "")</f>
        <v>LEarea</v>
      </c>
      <c r="O90" s="37" t="str">
        <f>IF(ISBLANK('Landing event'!A27)=TRUE,'Landing event'!L27, "")</f>
        <v xml:space="preserve">The area that this LandingEvent was caught in. </v>
      </c>
    </row>
    <row r="91" spans="9:16" x14ac:dyDescent="0.25">
      <c r="N91" s="21" t="str">
        <f>IF(ISBLANK('Landing event'!A28)=TRUE, 'Landing event'!F28, "")</f>
        <v>LErectangle</v>
      </c>
      <c r="O91" s="37" t="str">
        <f>IF(ISBLANK('Landing event'!A28)=TRUE,'Landing event'!L28, "")</f>
        <v xml:space="preserve">The rectangle that this LandingEvent was caught in. </v>
      </c>
    </row>
    <row r="92" spans="9:16" ht="31.5" x14ac:dyDescent="0.25">
      <c r="N92" s="21" t="str">
        <f>IF(ISBLANK('Landing event'!A30)=TRUE, 'Landing event'!F30, "")</f>
        <v>LEjurisdictionArea</v>
      </c>
      <c r="O92" s="37" t="str">
        <f>IF(ISBLANK('Landing event'!A30)=TRUE,'Landing event'!L30, "")</f>
        <v xml:space="preserve">Area belonging to a country or a part of an area used by Long Distance Fisheries. </v>
      </c>
    </row>
    <row r="93" spans="9:16" x14ac:dyDescent="0.25">
      <c r="N93" s="21" t="str">
        <f>IF(ISBLANK('Landing event'!#REF!)=TRUE, 'Landing event'!#REF!, "")</f>
        <v/>
      </c>
      <c r="O93" s="37" t="str">
        <f>IF(ISBLANK('Landing event'!#REF!)=TRUE,'Landing event'!#REF!, "")</f>
        <v/>
      </c>
    </row>
    <row r="94" spans="9:16" x14ac:dyDescent="0.25">
      <c r="N94" s="21" t="str">
        <f>IF(ISBLANK('Landing event'!A31)=TRUE, 'Landing event'!F31, "")</f>
        <v>LEnationalFishingActivity</v>
      </c>
      <c r="O94" s="37" t="str">
        <f>IF(ISBLANK('Landing event'!A31)=TRUE,'Landing event'!L31, "")</f>
        <v>Country specific national fishing gear</v>
      </c>
    </row>
    <row r="95" spans="9:16" x14ac:dyDescent="0.25">
      <c r="N95" s="21" t="str">
        <f>IF(ISBLANK('Landing event'!A32)=TRUE, 'Landing event'!F32, "")</f>
        <v>LEmetier5</v>
      </c>
      <c r="O95" s="37" t="str">
        <f>IF(ISBLANK('Landing event'!A32)=TRUE,'Landing event'!L32, "")</f>
        <v>Level 5 metier</v>
      </c>
    </row>
    <row r="96" spans="9:16" x14ac:dyDescent="0.25">
      <c r="N96" s="21" t="str">
        <f>IF(ISBLANK('Landing event'!A33)=TRUE, 'Landing event'!F33, "")</f>
        <v>LEmetier6</v>
      </c>
      <c r="O96" s="37" t="str">
        <f>IF(ISBLANK('Landing event'!A33)=TRUE,'Landing event'!L33, "")</f>
        <v>Level 6 metier</v>
      </c>
    </row>
    <row r="97" spans="14:15" x14ac:dyDescent="0.25">
      <c r="N97" s="21" t="str">
        <f>IF(ISBLANK('Landing event'!A34)=TRUE, 'Landing event'!F34, "")</f>
        <v>LEgear</v>
      </c>
      <c r="O97" s="37" t="str">
        <f>IF(ISBLANK('Landing event'!A34)=TRUE,'Landing event'!L34, "")</f>
        <v>The FAO gear code.</v>
      </c>
    </row>
    <row r="98" spans="14:15" x14ac:dyDescent="0.25">
      <c r="N98" s="21" t="str">
        <f>IF(ISBLANK('Landing event'!A35)=TRUE, 'Landing event'!F35, "")</f>
        <v>LEmeshSize</v>
      </c>
      <c r="O98" s="37" t="str">
        <f>IF(ISBLANK('Landing event'!A35)=TRUE,'Landing event'!L35, "")</f>
        <v>Mesh size</v>
      </c>
    </row>
    <row r="99" spans="14:15" x14ac:dyDescent="0.25">
      <c r="N99" s="21" t="str">
        <f>IF(ISBLANK('Landing event'!A36)=TRUE, 'Landing event'!F36, "")</f>
        <v>LEselectionDevice</v>
      </c>
      <c r="O99" s="37" t="str">
        <f>IF(ISBLANK('Landing event'!A36)=TRUE,'Landing event'!L36, "")</f>
        <v>Selection device</v>
      </c>
    </row>
    <row r="100" spans="14:15" x14ac:dyDescent="0.25">
      <c r="N100" s="21" t="str">
        <f>IF(ISBLANK('Landing event'!A37)=TRUE, 'Landing event'!F37, "")</f>
        <v>LEselectionDeviceMeshSize</v>
      </c>
      <c r="O100" s="37" t="str">
        <f>IF(ISBLANK('Landing event'!A37)=TRUE,'Landing event'!L37, "")</f>
        <v>Selection device mesh size (mm)</v>
      </c>
    </row>
    <row r="101" spans="14:15" x14ac:dyDescent="0.25">
      <c r="N101" s="21" t="str">
        <f>IF(ISBLANK('Landing event'!A38)=TRUE, 'Landing event'!F38, "")</f>
        <v>LEtargetSpecies</v>
      </c>
      <c r="O101" s="37" t="str">
        <f>IF(ISBLANK('Landing event'!A38)=TRUE,'Landing event'!L38, "")</f>
        <v>Target species assemblage</v>
      </c>
    </row>
    <row r="102" spans="14:15" ht="47.25" x14ac:dyDescent="0.25">
      <c r="N102" s="21" t="str">
        <f>IF(ISBLANK('Landing event'!A41)=TRUE, 'Landing event'!F41, "")</f>
        <v>LEnumberTotal</v>
      </c>
      <c r="O102" s="37" t="str">
        <f>IF(ISBLANK('Landing event'!A41)=TRUE,'Landing event'!L41, "")</f>
        <v>Total number of unique Landing Event in the stratum/cluster. The total number of Landing Events at an e.g. Port in that stratum/cluster.</v>
      </c>
    </row>
    <row r="103" spans="14:15" ht="94.5" x14ac:dyDescent="0.25">
      <c r="N103" s="21" t="str">
        <f>IF(ISBLANK('Landing event'!A42)=TRUE, 'Landing event'!F42, "")</f>
        <v>LEnumberSampled</v>
      </c>
      <c r="O103" s="37" t="str">
        <f>IF(ISBLANK('Landing event'!A42)=TRUE,'Landing event'!L42,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25">
      <c r="N104" s="21" t="str">
        <f>IF(ISBLANK('Landing event'!#REF!)=TRUE, 'Landing event'!#REF!, "")</f>
        <v/>
      </c>
      <c r="O104" s="37" t="str">
        <f>IF(ISBLANK('Landing event'!#REF!)=TRUE,'Landing event'!#REF!, "")</f>
        <v/>
      </c>
    </row>
    <row r="105" spans="14:15" x14ac:dyDescent="0.25">
      <c r="N105" s="21" t="str">
        <f>IF(ISBLANK('Landing event'!A45)=TRUE, 'Landing event'!F45, "")</f>
        <v>LEselectionMethod</v>
      </c>
      <c r="O105" s="37" t="str">
        <f>IF(ISBLANK('Landing event'!A45)=TRUE,'Landing event'!L45, "")</f>
        <v>The method of selecting Landing Events for sampling</v>
      </c>
    </row>
    <row r="106" spans="14:15" x14ac:dyDescent="0.25">
      <c r="N106" s="21" t="str">
        <f>IF(ISBLANK('Landing event'!A47)=TRUE, 'Landing event'!F47, "")</f>
        <v>LEselectionMethodCluster</v>
      </c>
      <c r="O106" s="37" t="str">
        <f>IF(ISBLANK('Landing event'!A47)=TRUE,'Landing event'!L47, "")</f>
        <v>The method of selecting clusters</v>
      </c>
    </row>
    <row r="107" spans="14:15" ht="31.5" x14ac:dyDescent="0.25">
      <c r="N107" s="21" t="str">
        <f>IF(ISBLANK('Landing event'!A48)=TRUE, 'Landing event'!F48, "")</f>
        <v>LEnumberTotalClusters</v>
      </c>
      <c r="O107" s="37" t="str">
        <f>IF(ISBLANK('Landing event'!A48)=TRUE,'Landing event'!L48, "")</f>
        <v>Total number of clusters in that level of the sampling hierarchy</v>
      </c>
    </row>
    <row r="108" spans="14:15" x14ac:dyDescent="0.25">
      <c r="N108" s="21" t="str">
        <f>IF(ISBLANK('Landing event'!A49)=TRUE, 'Landing event'!F49, "")</f>
        <v>LEnumberSampledClusters</v>
      </c>
      <c r="O108" s="37" t="str">
        <f>IF(ISBLANK('Landing event'!A49)=TRUE,'Landing event'!L49, "")</f>
        <v>Total number of clusters sampled</v>
      </c>
    </row>
    <row r="109" spans="14:15" x14ac:dyDescent="0.25">
      <c r="N109" s="21" t="str">
        <f>IF(ISBLANK('Landing event'!#REF!)=TRUE, 'Landing event'!#REF!, "")</f>
        <v/>
      </c>
      <c r="O109" s="37" t="str">
        <f>IF(ISBLANK('Landing event'!#REF!)=TRUE,'Landing event'!#REF!, "")</f>
        <v/>
      </c>
    </row>
    <row r="110" spans="14:15" x14ac:dyDescent="0.25">
      <c r="N110" s="21" t="str">
        <f>IF(ISBLANK('Landing event'!A52)=TRUE, 'Landing event'!F52, "")</f>
        <v>LEreasonNotSampled</v>
      </c>
      <c r="O110" s="37" t="str">
        <f>IF(ISBLANK('Landing event'!A52)=TRUE,'Landing event'!L52, "")</f>
        <v>Reason for not sampling</v>
      </c>
    </row>
    <row r="111" spans="14:15" x14ac:dyDescent="0.25">
      <c r="N111" s="21" t="str">
        <f>IF(ISBLANK('Landing event'!A53)=TRUE, 'Landing event'!F53, "")</f>
        <v>LEfullTripAvailable</v>
      </c>
      <c r="O111" s="37" t="str">
        <f>IF(ISBLANK('Landing event'!A53)=TRUE,'Landing event'!L53, "")</f>
        <v>Yes, No, unknown</v>
      </c>
    </row>
    <row r="112" spans="14:15" x14ac:dyDescent="0.25">
      <c r="N112" s="21">
        <f>IF(ISBLANK('Landing event'!A54)=TRUE, 'Landing event'!F54, "")</f>
        <v>0</v>
      </c>
      <c r="O112" s="37">
        <f>IF(ISBLANK('Landing event'!A54)=TRUE,'Landing event'!L54,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zoomScale="110" zoomScaleNormal="110" workbookViewId="0"/>
  </sheetViews>
  <sheetFormatPr defaultColWidth="8.85546875" defaultRowHeight="15" x14ac:dyDescent="0.25"/>
  <cols>
    <col min="1" max="1" width="6.140625" style="17" bestFit="1" customWidth="1"/>
    <col min="2" max="2" width="9.42578125" style="17" customWidth="1"/>
    <col min="3" max="3" width="15.85546875" style="17" customWidth="1"/>
    <col min="4" max="4" width="7.5703125" style="17" customWidth="1"/>
    <col min="5" max="5" width="27.7109375" style="17" bestFit="1" customWidth="1"/>
    <col min="6" max="6" width="27.7109375" style="17" customWidth="1"/>
    <col min="7" max="7" width="21.28515625" style="17" customWidth="1"/>
    <col min="8" max="8" width="13.42578125" style="17" customWidth="1"/>
    <col min="9" max="9" width="9.140625" style="17" customWidth="1"/>
    <col min="10" max="10" width="20.7109375" style="17" customWidth="1"/>
    <col min="11" max="11" width="63.140625" style="14" customWidth="1"/>
    <col min="12" max="12" width="57.140625" style="14" customWidth="1"/>
    <col min="13" max="13" width="25.42578125" style="2" bestFit="1" customWidth="1"/>
    <col min="14" max="16384" width="8.85546875" style="2"/>
  </cols>
  <sheetData>
    <row r="1" spans="1:14" ht="24.75" x14ac:dyDescent="0.25">
      <c r="A1" s="25" t="s">
        <v>57</v>
      </c>
      <c r="B1" s="26" t="s">
        <v>133</v>
      </c>
      <c r="C1" s="26" t="s">
        <v>140</v>
      </c>
      <c r="D1" s="26" t="s">
        <v>5</v>
      </c>
      <c r="E1" s="26" t="s">
        <v>132</v>
      </c>
      <c r="F1" s="26" t="s">
        <v>134</v>
      </c>
      <c r="G1" s="26" t="s">
        <v>373</v>
      </c>
      <c r="H1" s="26" t="s">
        <v>6</v>
      </c>
      <c r="I1" s="26" t="s">
        <v>269</v>
      </c>
      <c r="J1" s="26" t="s">
        <v>7</v>
      </c>
      <c r="K1" s="26" t="s">
        <v>8</v>
      </c>
      <c r="L1" s="26" t="s">
        <v>132</v>
      </c>
    </row>
    <row r="2" spans="1:14" ht="24.75" x14ac:dyDescent="0.25">
      <c r="A2" s="27" t="s">
        <v>12</v>
      </c>
      <c r="B2" s="27" t="s">
        <v>76</v>
      </c>
      <c r="C2" s="27"/>
      <c r="D2" s="27" t="s">
        <v>1103</v>
      </c>
      <c r="E2" s="27" t="s">
        <v>3</v>
      </c>
      <c r="F2" s="27" t="s">
        <v>471</v>
      </c>
      <c r="G2" s="27" t="s">
        <v>471</v>
      </c>
      <c r="H2" s="27" t="s">
        <v>13</v>
      </c>
      <c r="I2" s="27"/>
      <c r="J2" s="27"/>
      <c r="K2" s="27" t="s">
        <v>816</v>
      </c>
      <c r="L2" s="27" t="s">
        <v>137</v>
      </c>
    </row>
    <row r="3" spans="1:14" ht="36.75" x14ac:dyDescent="0.25">
      <c r="A3" s="27" t="s">
        <v>12</v>
      </c>
      <c r="B3" s="27" t="s">
        <v>1</v>
      </c>
      <c r="C3" s="27" t="s">
        <v>268</v>
      </c>
      <c r="D3" s="27" t="s">
        <v>1103</v>
      </c>
      <c r="E3" s="27" t="s">
        <v>122</v>
      </c>
      <c r="F3" s="27" t="s">
        <v>316</v>
      </c>
      <c r="G3" s="27" t="s">
        <v>316</v>
      </c>
      <c r="H3" s="27" t="s">
        <v>13</v>
      </c>
      <c r="I3" s="27" t="s">
        <v>18</v>
      </c>
      <c r="J3" s="27"/>
      <c r="K3" s="27" t="s">
        <v>965</v>
      </c>
      <c r="L3" s="27" t="s">
        <v>156</v>
      </c>
    </row>
    <row r="4" spans="1:14" ht="36.75" x14ac:dyDescent="0.25">
      <c r="A4" s="27" t="s">
        <v>12</v>
      </c>
      <c r="B4" s="27" t="s">
        <v>1</v>
      </c>
      <c r="C4" s="27" t="s">
        <v>268</v>
      </c>
      <c r="D4" s="27" t="s">
        <v>1103</v>
      </c>
      <c r="E4" s="27" t="s">
        <v>291</v>
      </c>
      <c r="F4" s="27" t="s">
        <v>345</v>
      </c>
      <c r="G4" s="27" t="s">
        <v>345</v>
      </c>
      <c r="H4" s="27" t="s">
        <v>13</v>
      </c>
      <c r="I4" s="27" t="s">
        <v>18</v>
      </c>
      <c r="J4" s="27"/>
      <c r="K4" s="27" t="s">
        <v>966</v>
      </c>
      <c r="L4" s="27" t="s">
        <v>168</v>
      </c>
    </row>
    <row r="5" spans="1:14" ht="36.75" x14ac:dyDescent="0.25">
      <c r="A5" s="27" t="s">
        <v>12</v>
      </c>
      <c r="B5" s="27" t="s">
        <v>1</v>
      </c>
      <c r="C5" s="27" t="s">
        <v>268</v>
      </c>
      <c r="D5" s="27" t="s">
        <v>1103</v>
      </c>
      <c r="E5" s="27" t="s">
        <v>692</v>
      </c>
      <c r="F5" s="27" t="s">
        <v>346</v>
      </c>
      <c r="G5" s="27" t="s">
        <v>346</v>
      </c>
      <c r="H5" s="27" t="s">
        <v>13</v>
      </c>
      <c r="I5" s="27" t="s">
        <v>18</v>
      </c>
      <c r="J5" s="27"/>
      <c r="K5" s="27" t="s">
        <v>967</v>
      </c>
      <c r="L5" s="27" t="s">
        <v>472</v>
      </c>
    </row>
    <row r="6" spans="1:14" ht="48.75" x14ac:dyDescent="0.25">
      <c r="A6" s="27" t="s">
        <v>12</v>
      </c>
      <c r="B6" s="27" t="s">
        <v>1</v>
      </c>
      <c r="C6" s="27"/>
      <c r="D6" s="27" t="s">
        <v>1103</v>
      </c>
      <c r="E6" s="27" t="s">
        <v>87</v>
      </c>
      <c r="F6" s="27" t="s">
        <v>317</v>
      </c>
      <c r="G6" s="27" t="s">
        <v>317</v>
      </c>
      <c r="H6" s="27" t="s">
        <v>13</v>
      </c>
      <c r="I6" s="27" t="s">
        <v>18</v>
      </c>
      <c r="J6" s="27"/>
      <c r="K6" s="27" t="s">
        <v>968</v>
      </c>
      <c r="L6" s="27" t="s">
        <v>158</v>
      </c>
    </row>
    <row r="7" spans="1:14" ht="24.75" customHeight="1" x14ac:dyDescent="0.25">
      <c r="A7" s="27" t="s">
        <v>12</v>
      </c>
      <c r="B7" s="27" t="s">
        <v>1</v>
      </c>
      <c r="C7" s="27" t="s">
        <v>268</v>
      </c>
      <c r="D7" s="27" t="s">
        <v>1103</v>
      </c>
      <c r="E7" s="27" t="s">
        <v>261</v>
      </c>
      <c r="F7" s="27" t="s">
        <v>385</v>
      </c>
      <c r="G7" s="27" t="s">
        <v>385</v>
      </c>
      <c r="H7" s="27" t="s">
        <v>13</v>
      </c>
      <c r="I7" s="27" t="s">
        <v>112</v>
      </c>
      <c r="J7" s="27"/>
      <c r="K7" s="27" t="s">
        <v>969</v>
      </c>
      <c r="L7" s="27" t="s">
        <v>751</v>
      </c>
    </row>
    <row r="8" spans="1:14" ht="24.75" customHeight="1" x14ac:dyDescent="0.25">
      <c r="A8" s="27" t="s">
        <v>12</v>
      </c>
      <c r="B8" s="27" t="s">
        <v>1</v>
      </c>
      <c r="C8" s="27" t="s">
        <v>268</v>
      </c>
      <c r="D8" s="27" t="s">
        <v>1103</v>
      </c>
      <c r="E8" s="27" t="s">
        <v>658</v>
      </c>
      <c r="F8" s="27" t="s">
        <v>469</v>
      </c>
      <c r="G8" s="27" t="s">
        <v>469</v>
      </c>
      <c r="H8" s="27" t="s">
        <v>13</v>
      </c>
      <c r="I8" s="27" t="s">
        <v>112</v>
      </c>
      <c r="J8" s="27"/>
      <c r="K8" s="27" t="s">
        <v>970</v>
      </c>
      <c r="L8" s="27" t="s">
        <v>687</v>
      </c>
    </row>
    <row r="9" spans="1:14" ht="24.75" customHeight="1" x14ac:dyDescent="0.25">
      <c r="A9" s="27" t="s">
        <v>12</v>
      </c>
      <c r="B9" s="27" t="s">
        <v>1</v>
      </c>
      <c r="C9" s="27" t="s">
        <v>268</v>
      </c>
      <c r="D9" s="27" t="s">
        <v>1103</v>
      </c>
      <c r="E9" s="27" t="s">
        <v>1075</v>
      </c>
      <c r="F9" s="27" t="s">
        <v>473</v>
      </c>
      <c r="G9" s="27" t="s">
        <v>473</v>
      </c>
      <c r="H9" s="27" t="s">
        <v>13</v>
      </c>
      <c r="I9" s="27" t="s">
        <v>112</v>
      </c>
      <c r="J9" s="27"/>
      <c r="K9" s="27" t="s">
        <v>1076</v>
      </c>
      <c r="L9" s="27" t="s">
        <v>1077</v>
      </c>
    </row>
    <row r="10" spans="1:14" x14ac:dyDescent="0.25">
      <c r="A10" s="36"/>
      <c r="B10" s="36"/>
      <c r="C10" s="36"/>
      <c r="D10" s="36">
        <v>1</v>
      </c>
      <c r="E10" s="36" t="s">
        <v>9</v>
      </c>
      <c r="F10" s="36" t="s">
        <v>456</v>
      </c>
      <c r="G10" s="36" t="s">
        <v>458</v>
      </c>
      <c r="H10" s="36" t="s">
        <v>10</v>
      </c>
      <c r="I10" s="36" t="s">
        <v>11</v>
      </c>
      <c r="J10" s="36"/>
      <c r="K10" s="36" t="s">
        <v>193</v>
      </c>
      <c r="L10" s="36" t="s">
        <v>193</v>
      </c>
      <c r="M10" s="55"/>
      <c r="N10" s="55"/>
    </row>
    <row r="11" spans="1:14" s="1" customFormat="1" ht="84.75" x14ac:dyDescent="0.25">
      <c r="A11" s="36"/>
      <c r="B11" s="36"/>
      <c r="C11" s="36"/>
      <c r="D11" s="36">
        <v>2</v>
      </c>
      <c r="E11" s="36" t="s">
        <v>702</v>
      </c>
      <c r="F11" s="36" t="s">
        <v>868</v>
      </c>
      <c r="G11" s="36" t="s">
        <v>869</v>
      </c>
      <c r="H11" s="36" t="s">
        <v>10</v>
      </c>
      <c r="I11" s="36" t="s">
        <v>11</v>
      </c>
      <c r="J11" s="36" t="s">
        <v>699</v>
      </c>
      <c r="K11" s="36" t="s">
        <v>870</v>
      </c>
      <c r="L11" s="36" t="s">
        <v>695</v>
      </c>
      <c r="M11" s="55"/>
      <c r="N11" s="55"/>
    </row>
    <row r="12" spans="1:14" ht="24.75" x14ac:dyDescent="0.25">
      <c r="A12" s="36"/>
      <c r="B12" s="36"/>
      <c r="C12" s="36"/>
      <c r="D12" s="36">
        <v>3</v>
      </c>
      <c r="E12" s="35" t="s">
        <v>320</v>
      </c>
      <c r="F12" s="35" t="s">
        <v>457</v>
      </c>
      <c r="G12" s="35" t="s">
        <v>457</v>
      </c>
      <c r="H12" s="35" t="s">
        <v>321</v>
      </c>
      <c r="I12" s="35" t="s">
        <v>121</v>
      </c>
      <c r="J12" s="35"/>
      <c r="K12" s="36" t="s">
        <v>322</v>
      </c>
      <c r="L12" s="36" t="s">
        <v>323</v>
      </c>
      <c r="M12" s="55"/>
      <c r="N12" s="55"/>
    </row>
    <row r="13" spans="1:14" ht="36.75" x14ac:dyDescent="0.25">
      <c r="A13" s="36"/>
      <c r="B13" s="36"/>
      <c r="C13" s="36" t="s">
        <v>268</v>
      </c>
      <c r="D13" s="36">
        <v>4</v>
      </c>
      <c r="E13" s="36" t="s">
        <v>827</v>
      </c>
      <c r="F13" s="36" t="s">
        <v>592</v>
      </c>
      <c r="G13" s="36" t="s">
        <v>593</v>
      </c>
      <c r="H13" s="36" t="s">
        <v>13</v>
      </c>
      <c r="I13" s="36" t="s">
        <v>11</v>
      </c>
      <c r="J13" s="36"/>
      <c r="K13" s="36" t="s">
        <v>845</v>
      </c>
      <c r="L13" s="36" t="s">
        <v>845</v>
      </c>
      <c r="M13" s="55"/>
      <c r="N13" s="55"/>
    </row>
    <row r="14" spans="1:14" x14ac:dyDescent="0.25">
      <c r="A14" s="36"/>
      <c r="B14" s="36"/>
      <c r="C14" s="36"/>
      <c r="D14" s="36">
        <v>5</v>
      </c>
      <c r="E14" s="36" t="s">
        <v>276</v>
      </c>
      <c r="F14" s="35" t="s">
        <v>590</v>
      </c>
      <c r="G14" s="35" t="s">
        <v>591</v>
      </c>
      <c r="H14" s="36" t="s">
        <v>13</v>
      </c>
      <c r="I14" s="36" t="s">
        <v>18</v>
      </c>
      <c r="J14" s="36"/>
      <c r="K14" s="36" t="s">
        <v>194</v>
      </c>
      <c r="L14" s="36" t="s">
        <v>194</v>
      </c>
      <c r="M14" s="55"/>
      <c r="N14" s="55"/>
    </row>
    <row r="15" spans="1:14" ht="24.75" x14ac:dyDescent="0.25">
      <c r="A15" s="36"/>
      <c r="B15" s="36"/>
      <c r="C15" s="36"/>
      <c r="D15" s="36">
        <v>6</v>
      </c>
      <c r="E15" s="36" t="s">
        <v>498</v>
      </c>
      <c r="F15" s="36" t="s">
        <v>987</v>
      </c>
      <c r="G15" s="36" t="s">
        <v>987</v>
      </c>
      <c r="H15" s="36" t="s">
        <v>10</v>
      </c>
      <c r="I15" s="36" t="s">
        <v>108</v>
      </c>
      <c r="J15" s="36"/>
      <c r="K15" s="36" t="s">
        <v>294</v>
      </c>
      <c r="L15" s="36" t="s">
        <v>294</v>
      </c>
      <c r="M15" s="55"/>
      <c r="N15" s="55"/>
    </row>
    <row r="16" spans="1:14" ht="36.75" x14ac:dyDescent="0.25">
      <c r="A16" s="36"/>
      <c r="B16" s="36"/>
      <c r="C16" s="36"/>
      <c r="D16" s="36">
        <v>7</v>
      </c>
      <c r="E16" s="35" t="s">
        <v>324</v>
      </c>
      <c r="F16" s="35" t="s">
        <v>436</v>
      </c>
      <c r="G16" s="35" t="s">
        <v>436</v>
      </c>
      <c r="H16" s="36" t="s">
        <v>10</v>
      </c>
      <c r="I16" s="35" t="s">
        <v>121</v>
      </c>
      <c r="J16" s="36" t="s">
        <v>325</v>
      </c>
      <c r="K16" s="36" t="s">
        <v>326</v>
      </c>
      <c r="L16" s="36" t="s">
        <v>327</v>
      </c>
      <c r="M16" s="55"/>
      <c r="N16" s="55"/>
    </row>
    <row r="17" spans="1:14" ht="24.75" x14ac:dyDescent="0.25">
      <c r="A17" s="36"/>
      <c r="B17" s="36"/>
      <c r="C17" s="36"/>
      <c r="D17" s="36">
        <v>8</v>
      </c>
      <c r="E17" s="35" t="s">
        <v>328</v>
      </c>
      <c r="F17" s="35" t="s">
        <v>437</v>
      </c>
      <c r="G17" s="35" t="s">
        <v>437</v>
      </c>
      <c r="H17" s="36" t="s">
        <v>10</v>
      </c>
      <c r="I17" s="35" t="s">
        <v>121</v>
      </c>
      <c r="J17" s="35"/>
      <c r="K17" s="36" t="s">
        <v>648</v>
      </c>
      <c r="L17" s="36" t="s">
        <v>330</v>
      </c>
      <c r="M17" s="55"/>
      <c r="N17" s="55"/>
    </row>
    <row r="18" spans="1:14" ht="24.75" x14ac:dyDescent="0.25">
      <c r="A18" s="36"/>
      <c r="B18" s="36"/>
      <c r="C18" s="36"/>
      <c r="D18" s="36">
        <v>9</v>
      </c>
      <c r="E18" s="36" t="s">
        <v>319</v>
      </c>
      <c r="F18" s="36" t="s">
        <v>438</v>
      </c>
      <c r="G18" s="36" t="s">
        <v>438</v>
      </c>
      <c r="H18" s="36" t="s">
        <v>10</v>
      </c>
      <c r="I18" s="36" t="s">
        <v>18</v>
      </c>
      <c r="J18" s="36" t="s">
        <v>206</v>
      </c>
      <c r="K18" s="36" t="s">
        <v>1061</v>
      </c>
      <c r="L18" s="36" t="s">
        <v>743</v>
      </c>
      <c r="M18" s="55"/>
      <c r="N18" s="55"/>
    </row>
    <row r="19" spans="1:14" s="24" customFormat="1" ht="36.75" x14ac:dyDescent="0.25">
      <c r="A19" s="36"/>
      <c r="B19" s="36"/>
      <c r="C19" s="36"/>
      <c r="D19" s="36">
        <v>10</v>
      </c>
      <c r="E19" s="36" t="s">
        <v>105</v>
      </c>
      <c r="F19" s="36" t="s">
        <v>572</v>
      </c>
      <c r="G19" s="36" t="s">
        <v>572</v>
      </c>
      <c r="H19" s="36" t="s">
        <v>10</v>
      </c>
      <c r="I19" s="36" t="s">
        <v>11</v>
      </c>
      <c r="J19" s="36" t="s">
        <v>14</v>
      </c>
      <c r="K19" s="36" t="s">
        <v>195</v>
      </c>
      <c r="L19" s="36" t="s">
        <v>196</v>
      </c>
      <c r="M19" s="75"/>
      <c r="N19" s="55"/>
    </row>
    <row r="20" spans="1:14" ht="48.75" x14ac:dyDescent="0.25">
      <c r="A20" s="36"/>
      <c r="B20" s="36"/>
      <c r="C20" s="36"/>
      <c r="D20" s="36">
        <v>11</v>
      </c>
      <c r="E20" s="36" t="s">
        <v>29</v>
      </c>
      <c r="F20" s="35" t="s">
        <v>573</v>
      </c>
      <c r="G20" s="35" t="s">
        <v>574</v>
      </c>
      <c r="H20" s="36" t="s">
        <v>10</v>
      </c>
      <c r="I20" s="36" t="s">
        <v>11</v>
      </c>
      <c r="J20" s="36" t="s">
        <v>14</v>
      </c>
      <c r="K20" s="36" t="s">
        <v>296</v>
      </c>
      <c r="L20" s="36" t="s">
        <v>296</v>
      </c>
      <c r="M20" s="76"/>
      <c r="N20" s="55"/>
    </row>
    <row r="21" spans="1:14" ht="36.75" x14ac:dyDescent="0.25">
      <c r="A21" s="36"/>
      <c r="B21" s="36"/>
      <c r="C21" s="36"/>
      <c r="D21" s="36">
        <v>12</v>
      </c>
      <c r="E21" s="36" t="s">
        <v>45</v>
      </c>
      <c r="F21" s="36" t="s">
        <v>575</v>
      </c>
      <c r="G21" s="36" t="s">
        <v>576</v>
      </c>
      <c r="H21" s="36" t="s">
        <v>10</v>
      </c>
      <c r="I21" s="36" t="s">
        <v>18</v>
      </c>
      <c r="J21" s="36" t="s">
        <v>116</v>
      </c>
      <c r="K21" s="36" t="s">
        <v>117</v>
      </c>
      <c r="L21" s="36" t="s">
        <v>197</v>
      </c>
      <c r="M21" s="76"/>
      <c r="N21" s="55"/>
    </row>
    <row r="22" spans="1:14" x14ac:dyDescent="0.25">
      <c r="A22" s="36"/>
      <c r="B22" s="36"/>
      <c r="C22" s="36"/>
      <c r="D22" s="36">
        <v>13</v>
      </c>
      <c r="E22" s="36" t="s">
        <v>46</v>
      </c>
      <c r="F22" s="36" t="s">
        <v>596</v>
      </c>
      <c r="G22" s="36" t="s">
        <v>597</v>
      </c>
      <c r="H22" s="36" t="s">
        <v>10</v>
      </c>
      <c r="I22" s="36" t="s">
        <v>18</v>
      </c>
      <c r="J22" s="36" t="s">
        <v>14</v>
      </c>
      <c r="K22" s="36" t="s">
        <v>99</v>
      </c>
      <c r="L22" s="36" t="s">
        <v>198</v>
      </c>
      <c r="M22" s="76"/>
      <c r="N22" s="55"/>
    </row>
    <row r="23" spans="1:14" ht="24.75" x14ac:dyDescent="0.25">
      <c r="A23" s="36"/>
      <c r="B23" s="36"/>
      <c r="C23" s="36"/>
      <c r="D23" s="36">
        <v>14</v>
      </c>
      <c r="E23" s="36" t="s">
        <v>44</v>
      </c>
      <c r="F23" s="36" t="s">
        <v>594</v>
      </c>
      <c r="G23" s="36" t="s">
        <v>595</v>
      </c>
      <c r="H23" s="36" t="s">
        <v>10</v>
      </c>
      <c r="I23" s="36" t="s">
        <v>11</v>
      </c>
      <c r="J23" s="36" t="s">
        <v>14</v>
      </c>
      <c r="K23" s="36" t="s">
        <v>199</v>
      </c>
      <c r="L23" s="36" t="s">
        <v>200</v>
      </c>
      <c r="M23" s="75"/>
      <c r="N23" s="55"/>
    </row>
    <row r="24" spans="1:14" ht="24.75" x14ac:dyDescent="0.25">
      <c r="A24" s="36"/>
      <c r="B24" s="36"/>
      <c r="C24" s="36"/>
      <c r="D24" s="36">
        <v>15</v>
      </c>
      <c r="E24" s="36" t="s">
        <v>47</v>
      </c>
      <c r="F24" s="36" t="s">
        <v>577</v>
      </c>
      <c r="G24" s="36" t="s">
        <v>577</v>
      </c>
      <c r="H24" s="36" t="s">
        <v>189</v>
      </c>
      <c r="I24" s="36" t="s">
        <v>18</v>
      </c>
      <c r="J24" s="36"/>
      <c r="K24" s="36" t="s">
        <v>118</v>
      </c>
      <c r="L24" s="36" t="s">
        <v>201</v>
      </c>
      <c r="M24" s="55"/>
      <c r="N24" s="55"/>
    </row>
    <row r="25" spans="1:14" x14ac:dyDescent="0.25">
      <c r="A25" s="36"/>
      <c r="B25" s="36"/>
      <c r="C25" s="36"/>
      <c r="D25" s="36">
        <v>16</v>
      </c>
      <c r="E25" s="36" t="s">
        <v>48</v>
      </c>
      <c r="F25" s="36" t="s">
        <v>578</v>
      </c>
      <c r="G25" s="36" t="s">
        <v>578</v>
      </c>
      <c r="H25" s="36" t="s">
        <v>30</v>
      </c>
      <c r="I25" s="36" t="s">
        <v>18</v>
      </c>
      <c r="J25" s="36"/>
      <c r="K25" s="36" t="s">
        <v>100</v>
      </c>
      <c r="L25" s="36" t="s">
        <v>202</v>
      </c>
      <c r="M25" s="55"/>
      <c r="N25" s="55"/>
    </row>
    <row r="26" spans="1:14" ht="48.75" x14ac:dyDescent="0.25">
      <c r="A26" s="36"/>
      <c r="B26" s="36"/>
      <c r="C26" s="36"/>
      <c r="D26" s="36">
        <v>17</v>
      </c>
      <c r="E26" s="36" t="s">
        <v>1068</v>
      </c>
      <c r="F26" s="35" t="s">
        <v>1099</v>
      </c>
      <c r="G26" s="35" t="s">
        <v>1100</v>
      </c>
      <c r="H26" s="36" t="s">
        <v>10</v>
      </c>
      <c r="I26" s="36" t="s">
        <v>18</v>
      </c>
      <c r="J26" s="36" t="s">
        <v>14</v>
      </c>
      <c r="K26" s="36" t="s">
        <v>1102</v>
      </c>
      <c r="L26" s="36" t="s">
        <v>1070</v>
      </c>
      <c r="M26" s="55"/>
      <c r="N26" s="55"/>
    </row>
    <row r="27" spans="1:14" ht="36.75" x14ac:dyDescent="0.25">
      <c r="A27" s="36"/>
      <c r="B27" s="36"/>
      <c r="C27" s="36"/>
      <c r="D27" s="36">
        <v>18</v>
      </c>
      <c r="E27" s="36" t="s">
        <v>33</v>
      </c>
      <c r="F27" s="35" t="s">
        <v>579</v>
      </c>
      <c r="G27" s="35" t="s">
        <v>579</v>
      </c>
      <c r="H27" s="36" t="s">
        <v>10</v>
      </c>
      <c r="I27" s="36" t="s">
        <v>11</v>
      </c>
      <c r="J27" s="36" t="s">
        <v>14</v>
      </c>
      <c r="K27" s="36" t="s">
        <v>1123</v>
      </c>
      <c r="L27" s="36" t="s">
        <v>203</v>
      </c>
      <c r="M27" s="55"/>
      <c r="N27" s="55"/>
    </row>
    <row r="28" spans="1:14" ht="36.75" x14ac:dyDescent="0.25">
      <c r="A28" s="36"/>
      <c r="B28" s="36"/>
      <c r="C28" s="36"/>
      <c r="D28" s="36">
        <v>19</v>
      </c>
      <c r="E28" s="36" t="s">
        <v>34</v>
      </c>
      <c r="F28" s="35" t="s">
        <v>580</v>
      </c>
      <c r="G28" s="35" t="s">
        <v>586</v>
      </c>
      <c r="H28" s="36" t="s">
        <v>10</v>
      </c>
      <c r="I28" s="36" t="s">
        <v>18</v>
      </c>
      <c r="J28" s="36" t="s">
        <v>14</v>
      </c>
      <c r="K28" s="36" t="s">
        <v>1124</v>
      </c>
      <c r="L28" s="36" t="s">
        <v>204</v>
      </c>
      <c r="M28" s="55"/>
      <c r="N28" s="55"/>
    </row>
    <row r="29" spans="1:14" s="5" customFormat="1" ht="24.75" x14ac:dyDescent="0.25">
      <c r="A29" s="35"/>
      <c r="B29" s="35"/>
      <c r="C29" s="35"/>
      <c r="D29" s="36">
        <v>20</v>
      </c>
      <c r="E29" s="35" t="s">
        <v>1087</v>
      </c>
      <c r="F29" s="35" t="s">
        <v>1088</v>
      </c>
      <c r="G29" s="35" t="s">
        <v>1088</v>
      </c>
      <c r="H29" s="35" t="s">
        <v>1089</v>
      </c>
      <c r="I29" s="35" t="s">
        <v>11</v>
      </c>
      <c r="J29" s="35" t="s">
        <v>14</v>
      </c>
      <c r="K29" s="36" t="s">
        <v>1090</v>
      </c>
      <c r="L29" s="36" t="s">
        <v>1090</v>
      </c>
      <c r="M29" s="71"/>
      <c r="N29" s="71"/>
    </row>
    <row r="30" spans="1:14" x14ac:dyDescent="0.25">
      <c r="A30" s="36"/>
      <c r="B30" s="36"/>
      <c r="C30" s="36"/>
      <c r="D30" s="36">
        <v>21</v>
      </c>
      <c r="E30" s="35" t="s">
        <v>1078</v>
      </c>
      <c r="F30" s="35" t="s">
        <v>1082</v>
      </c>
      <c r="G30" s="35" t="s">
        <v>1083</v>
      </c>
      <c r="H30" s="35" t="s">
        <v>10</v>
      </c>
      <c r="I30" s="35" t="s">
        <v>18</v>
      </c>
      <c r="J30" s="35" t="s">
        <v>14</v>
      </c>
      <c r="K30" s="35" t="s">
        <v>1084</v>
      </c>
      <c r="L30" s="35" t="s">
        <v>1079</v>
      </c>
      <c r="M30" s="55"/>
      <c r="N30" s="55"/>
    </row>
    <row r="31" spans="1:14" ht="36.75" x14ac:dyDescent="0.25">
      <c r="A31" s="36"/>
      <c r="B31" s="36"/>
      <c r="C31" s="36"/>
      <c r="D31" s="36">
        <v>22</v>
      </c>
      <c r="E31" s="35" t="s">
        <v>744</v>
      </c>
      <c r="F31" s="35" t="s">
        <v>820</v>
      </c>
      <c r="G31" s="35" t="s">
        <v>826</v>
      </c>
      <c r="H31" s="36" t="s">
        <v>10</v>
      </c>
      <c r="I31" s="36" t="s">
        <v>18</v>
      </c>
      <c r="J31" s="36" t="s">
        <v>14</v>
      </c>
      <c r="K31" s="36" t="s">
        <v>1125</v>
      </c>
      <c r="L31" s="36" t="s">
        <v>740</v>
      </c>
      <c r="M31" s="76"/>
      <c r="N31" s="76"/>
    </row>
    <row r="32" spans="1:14" ht="36.75" x14ac:dyDescent="0.25">
      <c r="A32" s="36"/>
      <c r="B32" s="36"/>
      <c r="C32" s="36"/>
      <c r="D32" s="36">
        <v>23</v>
      </c>
      <c r="E32" s="35" t="s">
        <v>749</v>
      </c>
      <c r="F32" s="35" t="s">
        <v>821</v>
      </c>
      <c r="G32" s="35" t="s">
        <v>821</v>
      </c>
      <c r="H32" s="36" t="s">
        <v>10</v>
      </c>
      <c r="I32" s="36" t="s">
        <v>18</v>
      </c>
      <c r="J32" s="36" t="s">
        <v>14</v>
      </c>
      <c r="K32" s="36" t="s">
        <v>1126</v>
      </c>
      <c r="L32" s="36" t="s">
        <v>173</v>
      </c>
      <c r="M32" s="76"/>
      <c r="N32" s="76"/>
    </row>
    <row r="33" spans="1:14" ht="60.75" x14ac:dyDescent="0.25">
      <c r="A33" s="36"/>
      <c r="B33" s="36"/>
      <c r="C33" s="36"/>
      <c r="D33" s="36">
        <v>24</v>
      </c>
      <c r="E33" s="35" t="s">
        <v>750</v>
      </c>
      <c r="F33" s="35" t="s">
        <v>822</v>
      </c>
      <c r="G33" s="35" t="s">
        <v>822</v>
      </c>
      <c r="H33" s="36" t="s">
        <v>10</v>
      </c>
      <c r="I33" s="36" t="s">
        <v>11</v>
      </c>
      <c r="J33" s="36" t="s">
        <v>14</v>
      </c>
      <c r="K33" s="36" t="s">
        <v>1127</v>
      </c>
      <c r="L33" s="36" t="s">
        <v>174</v>
      </c>
      <c r="M33" s="75"/>
      <c r="N33" s="75"/>
    </row>
    <row r="34" spans="1:14" x14ac:dyDescent="0.25">
      <c r="A34" s="36"/>
      <c r="B34" s="36"/>
      <c r="C34" s="36"/>
      <c r="D34" s="36">
        <v>25</v>
      </c>
      <c r="E34" s="36" t="s">
        <v>37</v>
      </c>
      <c r="F34" s="35" t="s">
        <v>581</v>
      </c>
      <c r="G34" s="35" t="s">
        <v>581</v>
      </c>
      <c r="H34" s="36" t="s">
        <v>10</v>
      </c>
      <c r="I34" s="36" t="s">
        <v>11</v>
      </c>
      <c r="J34" s="36" t="s">
        <v>14</v>
      </c>
      <c r="K34" s="36" t="s">
        <v>1128</v>
      </c>
      <c r="L34" s="36" t="s">
        <v>101</v>
      </c>
      <c r="M34" s="55"/>
      <c r="N34" s="55"/>
    </row>
    <row r="35" spans="1:14" ht="48.75" x14ac:dyDescent="0.25">
      <c r="A35" s="36"/>
      <c r="B35" s="36"/>
      <c r="C35" s="36"/>
      <c r="D35" s="36">
        <v>26</v>
      </c>
      <c r="E35" s="36" t="s">
        <v>39</v>
      </c>
      <c r="F35" s="35" t="s">
        <v>582</v>
      </c>
      <c r="G35" s="35" t="s">
        <v>582</v>
      </c>
      <c r="H35" s="36" t="s">
        <v>13</v>
      </c>
      <c r="I35" s="36" t="s">
        <v>18</v>
      </c>
      <c r="J35" s="36"/>
      <c r="K35" s="36" t="s">
        <v>1129</v>
      </c>
      <c r="L35" s="36" t="s">
        <v>39</v>
      </c>
      <c r="M35" s="55"/>
      <c r="N35" s="55"/>
    </row>
    <row r="36" spans="1:14" ht="36.75" x14ac:dyDescent="0.25">
      <c r="A36" s="36"/>
      <c r="B36" s="36"/>
      <c r="C36" s="36"/>
      <c r="D36" s="36">
        <v>27</v>
      </c>
      <c r="E36" s="36" t="s">
        <v>40</v>
      </c>
      <c r="F36" s="35" t="s">
        <v>583</v>
      </c>
      <c r="G36" s="35" t="s">
        <v>587</v>
      </c>
      <c r="H36" s="36" t="s">
        <v>13</v>
      </c>
      <c r="I36" s="36" t="s">
        <v>18</v>
      </c>
      <c r="J36" s="36" t="s">
        <v>14</v>
      </c>
      <c r="K36" s="36" t="s">
        <v>1130</v>
      </c>
      <c r="L36" s="36" t="s">
        <v>40</v>
      </c>
      <c r="M36" s="55"/>
      <c r="N36" s="55"/>
    </row>
    <row r="37" spans="1:14" ht="24.75" x14ac:dyDescent="0.25">
      <c r="A37" s="36"/>
      <c r="B37" s="36"/>
      <c r="C37" s="36"/>
      <c r="D37" s="36">
        <v>28</v>
      </c>
      <c r="E37" s="36" t="s">
        <v>42</v>
      </c>
      <c r="F37" s="35" t="s">
        <v>584</v>
      </c>
      <c r="G37" s="35" t="s">
        <v>588</v>
      </c>
      <c r="H37" s="36" t="s">
        <v>13</v>
      </c>
      <c r="I37" s="36" t="s">
        <v>18</v>
      </c>
      <c r="J37" s="36"/>
      <c r="K37" s="36" t="s">
        <v>1131</v>
      </c>
      <c r="L37" s="36" t="s">
        <v>175</v>
      </c>
      <c r="M37" s="55"/>
      <c r="N37" s="55"/>
    </row>
    <row r="38" spans="1:14" ht="24.75" x14ac:dyDescent="0.25">
      <c r="A38" s="36"/>
      <c r="B38" s="36"/>
      <c r="C38" s="36"/>
      <c r="D38" s="36">
        <v>29</v>
      </c>
      <c r="E38" s="36" t="s">
        <v>120</v>
      </c>
      <c r="F38" s="35" t="s">
        <v>585</v>
      </c>
      <c r="G38" s="35" t="s">
        <v>589</v>
      </c>
      <c r="H38" s="36" t="s">
        <v>10</v>
      </c>
      <c r="I38" s="36" t="s">
        <v>18</v>
      </c>
      <c r="J38" s="36" t="s">
        <v>14</v>
      </c>
      <c r="K38" s="36" t="s">
        <v>119</v>
      </c>
      <c r="L38" s="36" t="s">
        <v>120</v>
      </c>
      <c r="M38" s="55"/>
      <c r="N38" s="55"/>
    </row>
    <row r="39" spans="1:14" s="46" customFormat="1" ht="24.75" x14ac:dyDescent="0.25">
      <c r="A39" s="35"/>
      <c r="B39" s="35"/>
      <c r="C39" s="35"/>
      <c r="D39" s="36">
        <v>30</v>
      </c>
      <c r="E39" s="35" t="s">
        <v>1122</v>
      </c>
      <c r="F39" s="35" t="s">
        <v>1132</v>
      </c>
      <c r="G39" s="35" t="s">
        <v>824</v>
      </c>
      <c r="H39" s="35" t="s">
        <v>10</v>
      </c>
      <c r="I39" s="35" t="s">
        <v>11</v>
      </c>
      <c r="J39" s="35" t="s">
        <v>14</v>
      </c>
      <c r="K39" s="36" t="s">
        <v>1133</v>
      </c>
      <c r="L39" s="36"/>
      <c r="M39" s="71"/>
      <c r="N39" s="71"/>
    </row>
    <row r="40" spans="1:14" s="46" customFormat="1" ht="24.75" x14ac:dyDescent="0.25">
      <c r="A40" s="35"/>
      <c r="B40" s="35"/>
      <c r="C40" s="35"/>
      <c r="D40" s="36">
        <v>31</v>
      </c>
      <c r="E40" s="35" t="s">
        <v>723</v>
      </c>
      <c r="F40" s="35" t="s">
        <v>823</v>
      </c>
      <c r="G40" s="35" t="s">
        <v>825</v>
      </c>
      <c r="H40" s="35" t="s">
        <v>13</v>
      </c>
      <c r="I40" s="35" t="s">
        <v>18</v>
      </c>
      <c r="J40" s="35"/>
      <c r="K40" s="36" t="s">
        <v>726</v>
      </c>
      <c r="L40" s="36"/>
      <c r="M40" s="71"/>
      <c r="N40" s="71"/>
    </row>
    <row r="41" spans="1:14" ht="24.75" x14ac:dyDescent="0.25">
      <c r="A41" s="36"/>
      <c r="B41" s="36"/>
      <c r="C41" s="36"/>
      <c r="D41" s="36">
        <v>32</v>
      </c>
      <c r="E41" s="36" t="s">
        <v>55</v>
      </c>
      <c r="F41" s="36" t="s">
        <v>1053</v>
      </c>
      <c r="G41" s="36" t="s">
        <v>1036</v>
      </c>
      <c r="H41" s="36" t="s">
        <v>188</v>
      </c>
      <c r="I41" s="36" t="s">
        <v>109</v>
      </c>
      <c r="J41" s="36"/>
      <c r="K41" s="36" t="s">
        <v>278</v>
      </c>
      <c r="L41" s="36" t="s">
        <v>278</v>
      </c>
      <c r="M41" s="55"/>
      <c r="N41" s="55"/>
    </row>
    <row r="42" spans="1:14" ht="48.75" x14ac:dyDescent="0.25">
      <c r="A42" s="36"/>
      <c r="B42" s="36"/>
      <c r="C42" s="36"/>
      <c r="D42" s="36">
        <v>33</v>
      </c>
      <c r="E42" s="36" t="s">
        <v>56</v>
      </c>
      <c r="F42" s="35" t="s">
        <v>1007</v>
      </c>
      <c r="G42" s="35" t="s">
        <v>1019</v>
      </c>
      <c r="H42" s="36" t="s">
        <v>188</v>
      </c>
      <c r="I42" s="36" t="s">
        <v>109</v>
      </c>
      <c r="J42" s="36"/>
      <c r="K42" s="36" t="s">
        <v>277</v>
      </c>
      <c r="L42" s="36" t="s">
        <v>277</v>
      </c>
      <c r="M42" s="55"/>
      <c r="N42" s="55"/>
    </row>
    <row r="43" spans="1:14" s="48" customFormat="1" x14ac:dyDescent="0.25">
      <c r="A43" s="36"/>
      <c r="B43" s="36"/>
      <c r="C43" s="36"/>
      <c r="D43" s="36">
        <v>34</v>
      </c>
      <c r="E43" s="36" t="s">
        <v>759</v>
      </c>
      <c r="F43" s="35" t="s">
        <v>785</v>
      </c>
      <c r="G43" s="35" t="s">
        <v>786</v>
      </c>
      <c r="H43" s="36" t="s">
        <v>187</v>
      </c>
      <c r="I43" s="36" t="s">
        <v>113</v>
      </c>
      <c r="J43" s="36"/>
      <c r="K43" s="36" t="s">
        <v>1062</v>
      </c>
      <c r="L43" s="36" t="s">
        <v>759</v>
      </c>
      <c r="M43" s="55"/>
      <c r="N43" s="55"/>
    </row>
    <row r="44" spans="1:14" s="45" customFormat="1" x14ac:dyDescent="0.25">
      <c r="A44" s="36"/>
      <c r="B44" s="36"/>
      <c r="C44" s="36"/>
      <c r="D44" s="36">
        <v>35</v>
      </c>
      <c r="E44" s="36" t="s">
        <v>154</v>
      </c>
      <c r="F44" s="35" t="s">
        <v>787</v>
      </c>
      <c r="G44" s="36" t="s">
        <v>788</v>
      </c>
      <c r="H44" s="36" t="s">
        <v>187</v>
      </c>
      <c r="I44" s="36" t="s">
        <v>113</v>
      </c>
      <c r="J44" s="36"/>
      <c r="K44" s="36" t="s">
        <v>1065</v>
      </c>
      <c r="L44" s="36" t="s">
        <v>154</v>
      </c>
      <c r="M44" s="55"/>
      <c r="N44" s="55"/>
    </row>
    <row r="45" spans="1:14" x14ac:dyDescent="0.25">
      <c r="A45" s="36"/>
      <c r="B45" s="36"/>
      <c r="C45" s="36"/>
      <c r="D45" s="36">
        <v>36</v>
      </c>
      <c r="E45" s="36" t="s">
        <v>51</v>
      </c>
      <c r="F45" s="60" t="s">
        <v>486</v>
      </c>
      <c r="G45" s="60" t="s">
        <v>487</v>
      </c>
      <c r="H45" s="36" t="s">
        <v>10</v>
      </c>
      <c r="I45" s="36" t="s">
        <v>121</v>
      </c>
      <c r="J45" s="36" t="s">
        <v>206</v>
      </c>
      <c r="K45" s="36" t="s">
        <v>205</v>
      </c>
      <c r="L45" s="36" t="s">
        <v>205</v>
      </c>
      <c r="M45" s="55"/>
      <c r="N45" s="55"/>
    </row>
    <row r="46" spans="1:14" ht="24.75" x14ac:dyDescent="0.25">
      <c r="A46" s="36"/>
      <c r="B46" s="65"/>
      <c r="C46" s="36"/>
      <c r="D46" s="36">
        <v>37</v>
      </c>
      <c r="E46" s="64" t="s">
        <v>729</v>
      </c>
      <c r="F46" s="66" t="s">
        <v>736</v>
      </c>
      <c r="G46" s="66" t="s">
        <v>736</v>
      </c>
      <c r="H46" s="64" t="s">
        <v>10</v>
      </c>
      <c r="I46" s="64" t="s">
        <v>108</v>
      </c>
      <c r="J46" s="65"/>
      <c r="K46" s="64" t="s">
        <v>1134</v>
      </c>
      <c r="L46" s="64" t="s">
        <v>1134</v>
      </c>
      <c r="M46" s="55"/>
      <c r="N46" s="55"/>
    </row>
    <row r="47" spans="1:14" x14ac:dyDescent="0.25">
      <c r="A47" s="36"/>
      <c r="B47" s="36"/>
      <c r="C47" s="36"/>
      <c r="D47" s="36">
        <v>38</v>
      </c>
      <c r="E47" s="35" t="s">
        <v>331</v>
      </c>
      <c r="F47" s="35" t="s">
        <v>416</v>
      </c>
      <c r="G47" s="35" t="s">
        <v>418</v>
      </c>
      <c r="H47" s="36"/>
      <c r="I47" s="35" t="s">
        <v>109</v>
      </c>
      <c r="J47" s="36" t="s">
        <v>206</v>
      </c>
      <c r="K47" s="36" t="s">
        <v>617</v>
      </c>
      <c r="L47" s="36" t="s">
        <v>617</v>
      </c>
      <c r="M47" s="55"/>
      <c r="N47" s="55"/>
    </row>
    <row r="48" spans="1:14" ht="36.75" x14ac:dyDescent="0.25">
      <c r="A48" s="36"/>
      <c r="B48" s="36"/>
      <c r="C48" s="36"/>
      <c r="D48" s="36">
        <v>39</v>
      </c>
      <c r="E48" s="35" t="s">
        <v>332</v>
      </c>
      <c r="F48" s="35" t="s">
        <v>1054</v>
      </c>
      <c r="G48" s="35" t="s">
        <v>1037</v>
      </c>
      <c r="H48" s="35" t="s">
        <v>13</v>
      </c>
      <c r="I48" s="35" t="s">
        <v>109</v>
      </c>
      <c r="J48" s="35"/>
      <c r="K48" s="36" t="s">
        <v>333</v>
      </c>
      <c r="L48" s="36" t="s">
        <v>334</v>
      </c>
      <c r="M48" s="55"/>
      <c r="N48" s="55"/>
    </row>
    <row r="49" spans="1:14" ht="24.75" x14ac:dyDescent="0.25">
      <c r="A49" s="36"/>
      <c r="B49" s="36"/>
      <c r="C49" s="36"/>
      <c r="D49" s="36">
        <v>40</v>
      </c>
      <c r="E49" s="35" t="s">
        <v>335</v>
      </c>
      <c r="F49" s="35" t="s">
        <v>1008</v>
      </c>
      <c r="G49" s="35" t="s">
        <v>1020</v>
      </c>
      <c r="H49" s="35" t="s">
        <v>13</v>
      </c>
      <c r="I49" s="35" t="s">
        <v>109</v>
      </c>
      <c r="J49" s="35"/>
      <c r="K49" s="36" t="s">
        <v>336</v>
      </c>
      <c r="L49" s="36" t="s">
        <v>337</v>
      </c>
      <c r="M49" s="55"/>
      <c r="N49" s="55"/>
    </row>
    <row r="50" spans="1:14" s="45" customFormat="1" ht="24.75" x14ac:dyDescent="0.25">
      <c r="A50" s="36"/>
      <c r="B50" s="36"/>
      <c r="C50" s="36"/>
      <c r="D50" s="36">
        <v>41</v>
      </c>
      <c r="E50" s="35" t="s">
        <v>894</v>
      </c>
      <c r="F50" s="35" t="s">
        <v>920</v>
      </c>
      <c r="G50" s="35" t="s">
        <v>921</v>
      </c>
      <c r="H50" s="36" t="s">
        <v>187</v>
      </c>
      <c r="I50" s="35" t="s">
        <v>109</v>
      </c>
      <c r="J50" s="35"/>
      <c r="K50" s="36" t="s">
        <v>1063</v>
      </c>
      <c r="L50" s="36" t="s">
        <v>338</v>
      </c>
      <c r="M50" s="55"/>
      <c r="N50" s="55"/>
    </row>
    <row r="51" spans="1:14" s="24" customFormat="1" ht="24.75" x14ac:dyDescent="0.25">
      <c r="A51" s="36"/>
      <c r="B51" s="36"/>
      <c r="C51" s="36"/>
      <c r="D51" s="36">
        <v>42</v>
      </c>
      <c r="E51" s="35" t="s">
        <v>897</v>
      </c>
      <c r="F51" s="35" t="s">
        <v>922</v>
      </c>
      <c r="G51" s="36" t="s">
        <v>923</v>
      </c>
      <c r="H51" s="36" t="s">
        <v>187</v>
      </c>
      <c r="I51" s="35" t="s">
        <v>109</v>
      </c>
      <c r="J51" s="35"/>
      <c r="K51" s="36" t="s">
        <v>1064</v>
      </c>
      <c r="L51" s="36"/>
      <c r="M51" s="55"/>
      <c r="N51" s="55"/>
    </row>
    <row r="52" spans="1:14" x14ac:dyDescent="0.25">
      <c r="A52" s="36"/>
      <c r="B52" s="36"/>
      <c r="C52" s="36"/>
      <c r="D52" s="36">
        <v>43</v>
      </c>
      <c r="E52" s="36" t="s">
        <v>318</v>
      </c>
      <c r="F52" s="36" t="s">
        <v>417</v>
      </c>
      <c r="G52" s="36" t="s">
        <v>419</v>
      </c>
      <c r="H52" s="36" t="s">
        <v>308</v>
      </c>
      <c r="I52" s="36" t="s">
        <v>109</v>
      </c>
      <c r="J52" s="36" t="s">
        <v>14</v>
      </c>
      <c r="K52" s="36" t="s">
        <v>318</v>
      </c>
      <c r="L52" s="36" t="s">
        <v>318</v>
      </c>
      <c r="M52" s="55"/>
      <c r="N52" s="55"/>
    </row>
    <row r="53" spans="1:14" x14ac:dyDescent="0.25">
      <c r="A53" s="36"/>
      <c r="B53" s="36"/>
      <c r="C53" s="36"/>
      <c r="D53" s="36">
        <v>44</v>
      </c>
      <c r="E53" s="36" t="s">
        <v>642</v>
      </c>
      <c r="F53" s="36" t="s">
        <v>643</v>
      </c>
      <c r="G53" s="36" t="s">
        <v>644</v>
      </c>
      <c r="H53" s="36" t="s">
        <v>10</v>
      </c>
      <c r="I53" s="36" t="s">
        <v>18</v>
      </c>
      <c r="J53" s="36" t="s">
        <v>14</v>
      </c>
      <c r="K53" s="36" t="s">
        <v>645</v>
      </c>
      <c r="L53" s="36" t="s">
        <v>646</v>
      </c>
      <c r="M53" s="55"/>
      <c r="N53" s="55"/>
    </row>
    <row r="54" spans="1:14" x14ac:dyDescent="0.25">
      <c r="A54" s="71"/>
      <c r="B54" s="71"/>
      <c r="C54" s="71"/>
      <c r="D54" s="71"/>
      <c r="E54" s="71"/>
      <c r="F54" s="71"/>
      <c r="G54" s="71"/>
      <c r="H54" s="71"/>
      <c r="I54" s="71"/>
      <c r="J54" s="71"/>
      <c r="K54" s="74"/>
      <c r="L54" s="74"/>
      <c r="M54" s="55"/>
      <c r="N54" s="55"/>
    </row>
    <row r="55" spans="1:14" x14ac:dyDescent="0.25">
      <c r="A55" s="70" t="s">
        <v>295</v>
      </c>
      <c r="B55" s="71"/>
      <c r="C55" s="71"/>
      <c r="D55" s="71"/>
      <c r="E55" s="71"/>
      <c r="F55" s="71"/>
      <c r="G55" s="71"/>
      <c r="H55" s="71"/>
      <c r="I55" s="71"/>
      <c r="J55" s="71"/>
      <c r="K55" s="74"/>
      <c r="L55" s="74"/>
      <c r="M55" s="55"/>
      <c r="N55" s="55"/>
    </row>
    <row r="56" spans="1:14" x14ac:dyDescent="0.25">
      <c r="A56" s="71"/>
      <c r="B56" s="71"/>
      <c r="C56" s="71"/>
      <c r="D56" s="71"/>
      <c r="E56" s="71"/>
      <c r="F56" s="71"/>
      <c r="G56" s="71"/>
      <c r="H56" s="71"/>
      <c r="I56" s="71"/>
      <c r="J56" s="71"/>
      <c r="K56" s="74"/>
      <c r="L56" s="74"/>
      <c r="M56" s="55"/>
      <c r="N56" s="55"/>
    </row>
    <row r="57" spans="1:14" x14ac:dyDescent="0.25">
      <c r="A57" s="71"/>
      <c r="B57" s="71"/>
      <c r="C57" s="71"/>
      <c r="D57" s="71"/>
      <c r="E57" s="71"/>
      <c r="F57" s="71"/>
      <c r="G57" s="71"/>
      <c r="H57" s="71"/>
      <c r="I57" s="71"/>
      <c r="J57" s="71"/>
      <c r="K57" s="74"/>
      <c r="L57" s="74"/>
      <c r="M57" s="55"/>
      <c r="N57" s="55"/>
    </row>
    <row r="58" spans="1:14" x14ac:dyDescent="0.25">
      <c r="A58" s="71"/>
      <c r="B58" s="71"/>
      <c r="C58" s="71"/>
      <c r="D58" s="71"/>
      <c r="E58" s="71"/>
      <c r="F58" s="71"/>
      <c r="G58" s="71"/>
      <c r="H58" s="71"/>
      <c r="I58" s="71"/>
      <c r="J58" s="71"/>
      <c r="K58" s="74"/>
      <c r="L58" s="74"/>
      <c r="M58" s="55"/>
      <c r="N58" s="5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zoomScaleNormal="100" workbookViewId="0"/>
  </sheetViews>
  <sheetFormatPr defaultColWidth="8.85546875" defaultRowHeight="15" x14ac:dyDescent="0.25"/>
  <cols>
    <col min="1" max="1" width="6.140625" bestFit="1" customWidth="1"/>
    <col min="2" max="2" width="8.85546875" customWidth="1"/>
    <col min="3" max="3" width="15.140625" style="1" customWidth="1"/>
    <col min="4" max="4" width="7" customWidth="1"/>
    <col min="5" max="5" width="22.140625" bestFit="1" customWidth="1"/>
    <col min="6" max="6" width="22.140625" style="1" customWidth="1"/>
    <col min="7" max="7" width="23.42578125" customWidth="1"/>
    <col min="8" max="8" width="7.140625" customWidth="1"/>
    <col min="9" max="9" width="11" customWidth="1"/>
    <col min="10" max="10" width="9.140625" bestFit="1" customWidth="1"/>
    <col min="11" max="11" width="46" customWidth="1"/>
    <col min="12" max="12" width="40.7109375" bestFit="1" customWidth="1"/>
  </cols>
  <sheetData>
    <row r="1" spans="1:15" ht="36.75" x14ac:dyDescent="0.25">
      <c r="A1" s="25" t="s">
        <v>57</v>
      </c>
      <c r="B1" s="26" t="s">
        <v>133</v>
      </c>
      <c r="C1" s="26" t="s">
        <v>140</v>
      </c>
      <c r="D1" s="26" t="s">
        <v>5</v>
      </c>
      <c r="E1" s="26" t="s">
        <v>132</v>
      </c>
      <c r="F1" s="26" t="s">
        <v>134</v>
      </c>
      <c r="G1" s="26" t="s">
        <v>373</v>
      </c>
      <c r="H1" s="26" t="s">
        <v>6</v>
      </c>
      <c r="I1" s="26" t="s">
        <v>269</v>
      </c>
      <c r="J1" s="26" t="s">
        <v>7</v>
      </c>
      <c r="K1" s="26" t="s">
        <v>8</v>
      </c>
      <c r="L1" s="26" t="s">
        <v>132</v>
      </c>
    </row>
    <row r="2" spans="1:15" ht="48.75" x14ac:dyDescent="0.25">
      <c r="A2" s="31" t="s">
        <v>12</v>
      </c>
      <c r="B2" s="31" t="s">
        <v>76</v>
      </c>
      <c r="C2" s="31"/>
      <c r="D2" s="31" t="s">
        <v>1103</v>
      </c>
      <c r="E2" s="31" t="s">
        <v>209</v>
      </c>
      <c r="F2" s="31" t="s">
        <v>473</v>
      </c>
      <c r="G2" s="31" t="s">
        <v>473</v>
      </c>
      <c r="H2" s="31" t="s">
        <v>82</v>
      </c>
      <c r="I2" s="31"/>
      <c r="J2" s="31"/>
      <c r="K2" s="27" t="s">
        <v>952</v>
      </c>
      <c r="L2" s="27" t="s">
        <v>137</v>
      </c>
    </row>
    <row r="3" spans="1:15" ht="36.75" x14ac:dyDescent="0.25">
      <c r="A3" s="31" t="s">
        <v>12</v>
      </c>
      <c r="B3" s="31" t="s">
        <v>1</v>
      </c>
      <c r="C3" s="31" t="s">
        <v>266</v>
      </c>
      <c r="D3" s="31" t="s">
        <v>1103</v>
      </c>
      <c r="E3" s="31" t="s">
        <v>3</v>
      </c>
      <c r="F3" s="31" t="s">
        <v>471</v>
      </c>
      <c r="G3" s="31" t="s">
        <v>471</v>
      </c>
      <c r="H3" s="31" t="s">
        <v>82</v>
      </c>
      <c r="I3" s="31" t="s">
        <v>123</v>
      </c>
      <c r="J3" s="31"/>
      <c r="K3" s="31" t="s">
        <v>971</v>
      </c>
      <c r="L3" s="27" t="s">
        <v>207</v>
      </c>
    </row>
    <row r="4" spans="1:15" s="1" customFormat="1" ht="48.75" x14ac:dyDescent="0.25">
      <c r="A4" s="31" t="s">
        <v>12</v>
      </c>
      <c r="B4" s="31" t="s">
        <v>1</v>
      </c>
      <c r="C4" s="31" t="s">
        <v>266</v>
      </c>
      <c r="D4" s="31" t="s">
        <v>1103</v>
      </c>
      <c r="E4" s="31" t="s">
        <v>90</v>
      </c>
      <c r="F4" s="31" t="s">
        <v>470</v>
      </c>
      <c r="G4" s="31" t="s">
        <v>470</v>
      </c>
      <c r="H4" s="31" t="s">
        <v>82</v>
      </c>
      <c r="I4" s="31" t="s">
        <v>123</v>
      </c>
      <c r="J4" s="31"/>
      <c r="K4" s="31" t="s">
        <v>972</v>
      </c>
      <c r="L4" s="27" t="s">
        <v>208</v>
      </c>
    </row>
    <row r="5" spans="1:15" s="2" customFormat="1" ht="48.75" x14ac:dyDescent="0.25">
      <c r="A5" s="31" t="s">
        <v>12</v>
      </c>
      <c r="B5" s="31" t="s">
        <v>1</v>
      </c>
      <c r="C5" s="31" t="s">
        <v>266</v>
      </c>
      <c r="D5" s="31" t="s">
        <v>1103</v>
      </c>
      <c r="E5" s="31" t="s">
        <v>291</v>
      </c>
      <c r="F5" s="31" t="s">
        <v>345</v>
      </c>
      <c r="G5" s="31" t="s">
        <v>345</v>
      </c>
      <c r="H5" s="31" t="s">
        <v>82</v>
      </c>
      <c r="I5" s="31" t="s">
        <v>123</v>
      </c>
      <c r="J5" s="31"/>
      <c r="K5" s="31" t="s">
        <v>973</v>
      </c>
      <c r="L5" s="31"/>
    </row>
    <row r="6" spans="1:15" s="2" customFormat="1" ht="48.75" x14ac:dyDescent="0.25">
      <c r="A6" s="31" t="s">
        <v>12</v>
      </c>
      <c r="B6" s="31" t="s">
        <v>1</v>
      </c>
      <c r="C6" s="31" t="s">
        <v>266</v>
      </c>
      <c r="D6" s="31" t="s">
        <v>1103</v>
      </c>
      <c r="E6" s="31" t="s">
        <v>275</v>
      </c>
      <c r="F6" s="31" t="s">
        <v>316</v>
      </c>
      <c r="G6" s="31" t="s">
        <v>316</v>
      </c>
      <c r="H6" s="31" t="s">
        <v>188</v>
      </c>
      <c r="I6" s="31" t="s">
        <v>123</v>
      </c>
      <c r="J6" s="31"/>
      <c r="K6" s="31" t="s">
        <v>974</v>
      </c>
      <c r="L6" s="31"/>
    </row>
    <row r="7" spans="1:15" s="2" customFormat="1" ht="48.75" x14ac:dyDescent="0.25">
      <c r="A7" s="31" t="s">
        <v>12</v>
      </c>
      <c r="B7" s="31" t="s">
        <v>1</v>
      </c>
      <c r="C7" s="31" t="s">
        <v>266</v>
      </c>
      <c r="D7" s="31" t="s">
        <v>1103</v>
      </c>
      <c r="E7" s="31" t="s">
        <v>261</v>
      </c>
      <c r="F7" s="31" t="s">
        <v>385</v>
      </c>
      <c r="G7" s="31" t="s">
        <v>385</v>
      </c>
      <c r="H7" s="31" t="s">
        <v>188</v>
      </c>
      <c r="I7" s="31" t="s">
        <v>123</v>
      </c>
      <c r="J7" s="31"/>
      <c r="K7" s="31" t="s">
        <v>975</v>
      </c>
      <c r="L7" s="31"/>
    </row>
    <row r="8" spans="1:15" s="38" customFormat="1" ht="24.75" x14ac:dyDescent="0.25">
      <c r="A8" s="31" t="s">
        <v>12</v>
      </c>
      <c r="B8" s="31"/>
      <c r="C8" s="31"/>
      <c r="D8" s="31" t="s">
        <v>1103</v>
      </c>
      <c r="E8" s="31" t="s">
        <v>693</v>
      </c>
      <c r="F8" s="31" t="s">
        <v>618</v>
      </c>
      <c r="G8" s="31" t="s">
        <v>618</v>
      </c>
      <c r="H8" s="31" t="s">
        <v>82</v>
      </c>
      <c r="I8" s="31" t="s">
        <v>11</v>
      </c>
      <c r="J8" s="31"/>
      <c r="K8" s="31" t="s">
        <v>1135</v>
      </c>
      <c r="L8" s="31" t="s">
        <v>694</v>
      </c>
      <c r="M8" s="47"/>
    </row>
    <row r="9" spans="1:15" s="11" customFormat="1" ht="12" x14ac:dyDescent="0.2">
      <c r="A9" s="53"/>
      <c r="B9" s="53"/>
      <c r="C9" s="53"/>
      <c r="D9" s="53">
        <v>1</v>
      </c>
      <c r="E9" s="53" t="s">
        <v>9</v>
      </c>
      <c r="F9" s="36" t="s">
        <v>459</v>
      </c>
      <c r="G9" s="36" t="s">
        <v>461</v>
      </c>
      <c r="H9" s="53" t="s">
        <v>10</v>
      </c>
      <c r="I9" s="53" t="s">
        <v>11</v>
      </c>
      <c r="J9" s="53"/>
      <c r="K9" s="36" t="s">
        <v>210</v>
      </c>
      <c r="L9" s="36" t="s">
        <v>210</v>
      </c>
      <c r="M9" s="68"/>
      <c r="N9" s="68"/>
      <c r="O9" s="68"/>
    </row>
    <row r="10" spans="1:15" s="11" customFormat="1" ht="60" x14ac:dyDescent="0.2">
      <c r="A10" s="53"/>
      <c r="B10" s="53"/>
      <c r="C10" s="36" t="s">
        <v>267</v>
      </c>
      <c r="D10" s="53">
        <v>2</v>
      </c>
      <c r="E10" s="36" t="s">
        <v>827</v>
      </c>
      <c r="F10" s="36" t="s">
        <v>849</v>
      </c>
      <c r="G10" s="36" t="s">
        <v>850</v>
      </c>
      <c r="H10" s="36" t="s">
        <v>13</v>
      </c>
      <c r="I10" s="36" t="s">
        <v>11</v>
      </c>
      <c r="J10" s="36"/>
      <c r="K10" s="36" t="s">
        <v>851</v>
      </c>
      <c r="L10" s="36" t="s">
        <v>851</v>
      </c>
      <c r="M10" s="68"/>
      <c r="N10" s="68"/>
      <c r="O10" s="68"/>
    </row>
    <row r="11" spans="1:15" s="11" customFormat="1" ht="36" x14ac:dyDescent="0.2">
      <c r="A11" s="53"/>
      <c r="B11" s="53"/>
      <c r="C11" s="53"/>
      <c r="D11" s="53">
        <v>3</v>
      </c>
      <c r="E11" s="35" t="s">
        <v>320</v>
      </c>
      <c r="F11" s="35" t="s">
        <v>460</v>
      </c>
      <c r="G11" s="35" t="s">
        <v>460</v>
      </c>
      <c r="H11" s="35" t="s">
        <v>321</v>
      </c>
      <c r="I11" s="35" t="s">
        <v>121</v>
      </c>
      <c r="J11" s="35"/>
      <c r="K11" s="36" t="s">
        <v>322</v>
      </c>
      <c r="L11" s="36" t="s">
        <v>323</v>
      </c>
      <c r="M11" s="68"/>
      <c r="N11" s="68"/>
      <c r="O11" s="68"/>
    </row>
    <row r="12" spans="1:15" s="11" customFormat="1" ht="72" x14ac:dyDescent="0.2">
      <c r="A12" s="53"/>
      <c r="B12" s="53"/>
      <c r="C12" s="53" t="s">
        <v>268</v>
      </c>
      <c r="D12" s="53">
        <v>4</v>
      </c>
      <c r="E12" s="35" t="s">
        <v>674</v>
      </c>
      <c r="F12" s="35" t="s">
        <v>675</v>
      </c>
      <c r="G12" s="35" t="s">
        <v>676</v>
      </c>
      <c r="H12" s="35" t="s">
        <v>10</v>
      </c>
      <c r="I12" s="35" t="s">
        <v>121</v>
      </c>
      <c r="J12" s="35" t="s">
        <v>325</v>
      </c>
      <c r="K12" s="36" t="s">
        <v>1072</v>
      </c>
      <c r="L12" s="36" t="s">
        <v>1071</v>
      </c>
      <c r="M12" s="68"/>
      <c r="N12" s="68"/>
      <c r="O12" s="68"/>
    </row>
    <row r="13" spans="1:15" ht="192" x14ac:dyDescent="0.25">
      <c r="A13" s="53"/>
      <c r="B13" s="53"/>
      <c r="C13" s="53" t="s">
        <v>268</v>
      </c>
      <c r="D13" s="53">
        <v>5</v>
      </c>
      <c r="E13" s="60" t="s">
        <v>874</v>
      </c>
      <c r="F13" s="60" t="s">
        <v>875</v>
      </c>
      <c r="G13" s="60" t="s">
        <v>876</v>
      </c>
      <c r="H13" s="53" t="s">
        <v>10</v>
      </c>
      <c r="I13" s="53" t="s">
        <v>11</v>
      </c>
      <c r="J13" s="53"/>
      <c r="K13" s="77" t="s">
        <v>1136</v>
      </c>
      <c r="L13" s="77" t="s">
        <v>531</v>
      </c>
      <c r="M13" s="55"/>
      <c r="N13" s="55"/>
      <c r="O13" s="55"/>
    </row>
    <row r="14" spans="1:15" s="2" customFormat="1" ht="60" x14ac:dyDescent="0.25">
      <c r="A14" s="53"/>
      <c r="B14" s="53"/>
      <c r="C14" s="53" t="s">
        <v>268</v>
      </c>
      <c r="D14" s="53">
        <v>6</v>
      </c>
      <c r="E14" s="60" t="s">
        <v>677</v>
      </c>
      <c r="F14" s="60" t="s">
        <v>678</v>
      </c>
      <c r="G14" s="60" t="s">
        <v>680</v>
      </c>
      <c r="H14" s="35" t="s">
        <v>10</v>
      </c>
      <c r="I14" s="35" t="s">
        <v>121</v>
      </c>
      <c r="J14" s="35" t="s">
        <v>206</v>
      </c>
      <c r="K14" s="77" t="s">
        <v>679</v>
      </c>
      <c r="L14" s="77" t="s">
        <v>673</v>
      </c>
      <c r="M14" s="55"/>
      <c r="N14" s="55"/>
      <c r="O14" s="55"/>
    </row>
    <row r="15" spans="1:15" s="1" customFormat="1" ht="24.75" x14ac:dyDescent="0.25">
      <c r="A15" s="53"/>
      <c r="B15" s="53"/>
      <c r="C15" s="53"/>
      <c r="D15" s="53">
        <v>7</v>
      </c>
      <c r="E15" s="53" t="s">
        <v>499</v>
      </c>
      <c r="F15" s="36" t="s">
        <v>988</v>
      </c>
      <c r="G15" s="36" t="s">
        <v>988</v>
      </c>
      <c r="H15" s="53" t="s">
        <v>10</v>
      </c>
      <c r="I15" s="53" t="s">
        <v>121</v>
      </c>
      <c r="J15" s="53"/>
      <c r="K15" s="53" t="s">
        <v>124</v>
      </c>
      <c r="L15" s="36" t="s">
        <v>151</v>
      </c>
      <c r="M15" s="55"/>
      <c r="N15" s="55"/>
      <c r="O15" s="55"/>
    </row>
    <row r="16" spans="1:15" s="1" customFormat="1" ht="36.75" x14ac:dyDescent="0.25">
      <c r="A16" s="53"/>
      <c r="B16" s="53"/>
      <c r="C16" s="53"/>
      <c r="D16" s="53">
        <v>8</v>
      </c>
      <c r="E16" s="35" t="s">
        <v>324</v>
      </c>
      <c r="F16" s="35" t="s">
        <v>439</v>
      </c>
      <c r="G16" s="35" t="s">
        <v>439</v>
      </c>
      <c r="H16" s="36" t="s">
        <v>10</v>
      </c>
      <c r="I16" s="35" t="s">
        <v>121</v>
      </c>
      <c r="J16" s="36" t="s">
        <v>325</v>
      </c>
      <c r="K16" s="36" t="s">
        <v>326</v>
      </c>
      <c r="L16" s="36" t="s">
        <v>327</v>
      </c>
      <c r="M16" s="55"/>
      <c r="N16" s="75"/>
      <c r="O16" s="75"/>
    </row>
    <row r="17" spans="1:15" s="1" customFormat="1" ht="24.75" x14ac:dyDescent="0.25">
      <c r="A17" s="53"/>
      <c r="B17" s="53"/>
      <c r="C17" s="53"/>
      <c r="D17" s="53">
        <v>9</v>
      </c>
      <c r="E17" s="35" t="s">
        <v>328</v>
      </c>
      <c r="F17" s="35" t="s">
        <v>440</v>
      </c>
      <c r="G17" s="35" t="s">
        <v>440</v>
      </c>
      <c r="H17" s="36" t="s">
        <v>10</v>
      </c>
      <c r="I17" s="35" t="s">
        <v>121</v>
      </c>
      <c r="J17" s="35"/>
      <c r="K17" s="36" t="s">
        <v>648</v>
      </c>
      <c r="L17" s="36" t="s">
        <v>330</v>
      </c>
      <c r="M17" s="55"/>
      <c r="N17" s="65"/>
      <c r="O17" s="65"/>
    </row>
    <row r="18" spans="1:15" s="1" customFormat="1" ht="36.75" x14ac:dyDescent="0.25">
      <c r="A18" s="53"/>
      <c r="B18" s="53"/>
      <c r="C18" s="53"/>
      <c r="D18" s="53">
        <v>10</v>
      </c>
      <c r="E18" s="36" t="s">
        <v>319</v>
      </c>
      <c r="F18" s="36" t="s">
        <v>441</v>
      </c>
      <c r="G18" s="36" t="s">
        <v>441</v>
      </c>
      <c r="H18" s="36" t="s">
        <v>10</v>
      </c>
      <c r="I18" s="36" t="s">
        <v>11</v>
      </c>
      <c r="J18" s="36" t="s">
        <v>206</v>
      </c>
      <c r="K18" s="36" t="s">
        <v>1061</v>
      </c>
      <c r="L18" s="36" t="s">
        <v>743</v>
      </c>
      <c r="M18" s="55"/>
      <c r="N18" s="76"/>
      <c r="O18" s="76"/>
    </row>
    <row r="19" spans="1:15" ht="24.75" x14ac:dyDescent="0.25">
      <c r="A19" s="53"/>
      <c r="B19" s="53"/>
      <c r="C19" s="53"/>
      <c r="D19" s="53">
        <v>11</v>
      </c>
      <c r="E19" s="53" t="s">
        <v>619</v>
      </c>
      <c r="F19" s="53" t="s">
        <v>698</v>
      </c>
      <c r="G19" s="53" t="s">
        <v>696</v>
      </c>
      <c r="H19" s="53" t="s">
        <v>10</v>
      </c>
      <c r="I19" s="53" t="s">
        <v>11</v>
      </c>
      <c r="J19" s="53" t="s">
        <v>699</v>
      </c>
      <c r="K19" s="53" t="s">
        <v>697</v>
      </c>
      <c r="L19" s="53" t="s">
        <v>211</v>
      </c>
      <c r="M19" s="55"/>
      <c r="N19" s="65"/>
      <c r="O19" s="65"/>
    </row>
    <row r="20" spans="1:15" s="2" customFormat="1" ht="36.75" x14ac:dyDescent="0.25">
      <c r="A20" s="53"/>
      <c r="B20" s="53"/>
      <c r="C20" s="53"/>
      <c r="D20" s="53">
        <v>12</v>
      </c>
      <c r="E20" s="53" t="s">
        <v>719</v>
      </c>
      <c r="F20" s="53" t="s">
        <v>718</v>
      </c>
      <c r="G20" s="53" t="s">
        <v>717</v>
      </c>
      <c r="H20" s="53" t="s">
        <v>10</v>
      </c>
      <c r="I20" s="53" t="s">
        <v>11</v>
      </c>
      <c r="J20" s="36" t="s">
        <v>206</v>
      </c>
      <c r="K20" s="53" t="s">
        <v>716</v>
      </c>
      <c r="L20" s="53"/>
      <c r="M20" s="55"/>
      <c r="N20" s="65"/>
      <c r="O20" s="65"/>
    </row>
    <row r="21" spans="1:15" ht="24.75" x14ac:dyDescent="0.25">
      <c r="A21" s="53"/>
      <c r="B21" s="53"/>
      <c r="C21" s="53"/>
      <c r="D21" s="53">
        <v>13</v>
      </c>
      <c r="E21" s="53" t="s">
        <v>127</v>
      </c>
      <c r="F21" s="36" t="s">
        <v>1055</v>
      </c>
      <c r="G21" s="36" t="s">
        <v>1038</v>
      </c>
      <c r="H21" s="53" t="s">
        <v>82</v>
      </c>
      <c r="I21" s="53" t="s">
        <v>109</v>
      </c>
      <c r="J21" s="53"/>
      <c r="K21" s="53" t="s">
        <v>259</v>
      </c>
      <c r="L21" s="53" t="s">
        <v>259</v>
      </c>
      <c r="M21" s="55"/>
      <c r="N21" s="78"/>
      <c r="O21" s="78"/>
    </row>
    <row r="22" spans="1:15" x14ac:dyDescent="0.25">
      <c r="A22" s="53"/>
      <c r="B22" s="53"/>
      <c r="C22" s="53"/>
      <c r="D22" s="53">
        <v>14</v>
      </c>
      <c r="E22" s="53" t="s">
        <v>126</v>
      </c>
      <c r="F22" s="35" t="s">
        <v>1009</v>
      </c>
      <c r="G22" s="35" t="s">
        <v>1021</v>
      </c>
      <c r="H22" s="53" t="s">
        <v>82</v>
      </c>
      <c r="I22" s="53" t="s">
        <v>109</v>
      </c>
      <c r="J22" s="53"/>
      <c r="K22" s="53" t="s">
        <v>104</v>
      </c>
      <c r="L22" s="53" t="s">
        <v>104</v>
      </c>
      <c r="M22" s="55"/>
      <c r="N22" s="75"/>
      <c r="O22" s="75"/>
    </row>
    <row r="23" spans="1:15" s="24" customFormat="1" ht="24.75" x14ac:dyDescent="0.25">
      <c r="A23" s="36"/>
      <c r="B23" s="36"/>
      <c r="C23" s="36"/>
      <c r="D23" s="53">
        <v>15</v>
      </c>
      <c r="E23" s="36" t="s">
        <v>759</v>
      </c>
      <c r="F23" s="35" t="s">
        <v>789</v>
      </c>
      <c r="G23" s="35" t="s">
        <v>790</v>
      </c>
      <c r="H23" s="36" t="s">
        <v>187</v>
      </c>
      <c r="I23" s="36" t="s">
        <v>113</v>
      </c>
      <c r="J23" s="36"/>
      <c r="K23" s="36" t="s">
        <v>1062</v>
      </c>
      <c r="L23" s="36" t="s">
        <v>759</v>
      </c>
      <c r="M23" s="55"/>
      <c r="N23" s="55"/>
      <c r="O23" s="55"/>
    </row>
    <row r="24" spans="1:15" s="2" customFormat="1" ht="24.75" x14ac:dyDescent="0.25">
      <c r="A24" s="36"/>
      <c r="B24" s="36"/>
      <c r="C24" s="36"/>
      <c r="D24" s="53">
        <v>16</v>
      </c>
      <c r="E24" s="36" t="s">
        <v>154</v>
      </c>
      <c r="F24" s="35" t="s">
        <v>791</v>
      </c>
      <c r="G24" s="36" t="s">
        <v>792</v>
      </c>
      <c r="H24" s="36" t="s">
        <v>187</v>
      </c>
      <c r="I24" s="36" t="s">
        <v>113</v>
      </c>
      <c r="J24" s="36"/>
      <c r="K24" s="36" t="s">
        <v>1065</v>
      </c>
      <c r="L24" s="36" t="s">
        <v>154</v>
      </c>
      <c r="M24" s="55"/>
      <c r="N24" s="55"/>
      <c r="O24" s="55"/>
    </row>
    <row r="25" spans="1:15" s="2" customFormat="1" x14ac:dyDescent="0.25">
      <c r="A25" s="53"/>
      <c r="B25" s="53"/>
      <c r="C25" s="53"/>
      <c r="D25" s="53">
        <v>17</v>
      </c>
      <c r="E25" s="53" t="s">
        <v>684</v>
      </c>
      <c r="F25" s="60" t="s">
        <v>488</v>
      </c>
      <c r="G25" s="60" t="s">
        <v>489</v>
      </c>
      <c r="H25" s="53" t="s">
        <v>10</v>
      </c>
      <c r="I25" s="53" t="s">
        <v>121</v>
      </c>
      <c r="J25" s="53" t="s">
        <v>14</v>
      </c>
      <c r="K25" s="36" t="s">
        <v>260</v>
      </c>
      <c r="L25" s="36" t="s">
        <v>260</v>
      </c>
      <c r="M25" s="55"/>
      <c r="N25" s="55"/>
      <c r="O25" s="55"/>
    </row>
    <row r="26" spans="1:15" s="2" customFormat="1" x14ac:dyDescent="0.25">
      <c r="A26" s="53"/>
      <c r="B26" s="65"/>
      <c r="C26" s="53"/>
      <c r="D26" s="53">
        <v>18</v>
      </c>
      <c r="E26" s="64" t="s">
        <v>729</v>
      </c>
      <c r="F26" s="66" t="s">
        <v>737</v>
      </c>
      <c r="G26" s="66" t="s">
        <v>737</v>
      </c>
      <c r="H26" s="64" t="s">
        <v>10</v>
      </c>
      <c r="I26" s="64" t="s">
        <v>108</v>
      </c>
      <c r="J26" s="65"/>
      <c r="K26" s="64" t="s">
        <v>728</v>
      </c>
      <c r="L26" s="64" t="s">
        <v>728</v>
      </c>
      <c r="M26" s="55"/>
      <c r="N26" s="55"/>
      <c r="O26" s="55"/>
    </row>
    <row r="27" spans="1:15" s="2" customFormat="1" x14ac:dyDescent="0.25">
      <c r="A27" s="53"/>
      <c r="B27" s="53"/>
      <c r="C27" s="53"/>
      <c r="D27" s="53">
        <v>19</v>
      </c>
      <c r="E27" s="35" t="s">
        <v>331</v>
      </c>
      <c r="F27" s="35" t="s">
        <v>420</v>
      </c>
      <c r="G27" s="35" t="s">
        <v>422</v>
      </c>
      <c r="H27" s="36"/>
      <c r="I27" s="35" t="s">
        <v>109</v>
      </c>
      <c r="J27" s="36" t="s">
        <v>206</v>
      </c>
      <c r="K27" s="36" t="s">
        <v>617</v>
      </c>
      <c r="L27" s="36" t="s">
        <v>617</v>
      </c>
      <c r="M27" s="55"/>
      <c r="N27" s="55"/>
      <c r="O27" s="55"/>
    </row>
    <row r="28" spans="1:15" s="2" customFormat="1" ht="48.75" x14ac:dyDescent="0.25">
      <c r="A28" s="53"/>
      <c r="B28" s="53"/>
      <c r="C28" s="53"/>
      <c r="D28" s="53">
        <v>20</v>
      </c>
      <c r="E28" s="35" t="s">
        <v>332</v>
      </c>
      <c r="F28" s="35" t="s">
        <v>1056</v>
      </c>
      <c r="G28" s="35" t="s">
        <v>1039</v>
      </c>
      <c r="H28" s="35" t="s">
        <v>13</v>
      </c>
      <c r="I28" s="35" t="s">
        <v>109</v>
      </c>
      <c r="J28" s="35"/>
      <c r="K28" s="36" t="s">
        <v>333</v>
      </c>
      <c r="L28" s="36" t="s">
        <v>334</v>
      </c>
      <c r="M28" s="55"/>
      <c r="N28" s="55"/>
      <c r="O28" s="55"/>
    </row>
    <row r="29" spans="1:15" s="2" customFormat="1" ht="36.75" x14ac:dyDescent="0.25">
      <c r="A29" s="53"/>
      <c r="B29" s="53"/>
      <c r="C29" s="53"/>
      <c r="D29" s="53">
        <v>21</v>
      </c>
      <c r="E29" s="35" t="s">
        <v>335</v>
      </c>
      <c r="F29" s="35" t="s">
        <v>1010</v>
      </c>
      <c r="G29" s="35" t="s">
        <v>1022</v>
      </c>
      <c r="H29" s="35" t="s">
        <v>13</v>
      </c>
      <c r="I29" s="35" t="s">
        <v>109</v>
      </c>
      <c r="J29" s="35"/>
      <c r="K29" s="36" t="s">
        <v>336</v>
      </c>
      <c r="L29" s="36" t="s">
        <v>337</v>
      </c>
      <c r="M29" s="55"/>
      <c r="N29" s="55"/>
      <c r="O29" s="55"/>
    </row>
    <row r="30" spans="1:15" s="2" customFormat="1" ht="24.75" x14ac:dyDescent="0.25">
      <c r="A30" s="36"/>
      <c r="B30" s="36"/>
      <c r="C30" s="36"/>
      <c r="D30" s="53">
        <v>22</v>
      </c>
      <c r="E30" s="35" t="s">
        <v>894</v>
      </c>
      <c r="F30" s="35" t="s">
        <v>924</v>
      </c>
      <c r="G30" s="35" t="s">
        <v>925</v>
      </c>
      <c r="H30" s="36" t="s">
        <v>187</v>
      </c>
      <c r="I30" s="35" t="s">
        <v>109</v>
      </c>
      <c r="J30" s="35"/>
      <c r="K30" s="36" t="s">
        <v>1063</v>
      </c>
      <c r="L30" s="36" t="s">
        <v>338</v>
      </c>
      <c r="M30" s="55"/>
      <c r="N30" s="55"/>
      <c r="O30" s="55"/>
    </row>
    <row r="31" spans="1:15" s="24" customFormat="1" ht="24.75" x14ac:dyDescent="0.25">
      <c r="A31" s="36"/>
      <c r="B31" s="36"/>
      <c r="C31" s="36"/>
      <c r="D31" s="53">
        <v>23</v>
      </c>
      <c r="E31" s="35" t="s">
        <v>897</v>
      </c>
      <c r="F31" s="35" t="s">
        <v>926</v>
      </c>
      <c r="G31" s="36" t="s">
        <v>927</v>
      </c>
      <c r="H31" s="36" t="s">
        <v>187</v>
      </c>
      <c r="I31" s="35" t="s">
        <v>109</v>
      </c>
      <c r="J31" s="35"/>
      <c r="K31" s="36" t="s">
        <v>1064</v>
      </c>
      <c r="L31" s="36"/>
      <c r="M31" s="55"/>
      <c r="N31" s="55"/>
      <c r="O31" s="55"/>
    </row>
    <row r="32" spans="1:15" s="1" customFormat="1" x14ac:dyDescent="0.25">
      <c r="A32" s="53"/>
      <c r="B32" s="53"/>
      <c r="C32" s="53"/>
      <c r="D32" s="53">
        <v>24</v>
      </c>
      <c r="E32" s="36" t="s">
        <v>318</v>
      </c>
      <c r="F32" s="36" t="s">
        <v>421</v>
      </c>
      <c r="G32" s="36" t="s">
        <v>423</v>
      </c>
      <c r="H32" s="36" t="s">
        <v>308</v>
      </c>
      <c r="I32" s="36" t="s">
        <v>109</v>
      </c>
      <c r="J32" s="36" t="s">
        <v>14</v>
      </c>
      <c r="K32" s="36" t="s">
        <v>318</v>
      </c>
      <c r="L32" s="36" t="s">
        <v>318</v>
      </c>
      <c r="M32" s="55"/>
      <c r="N32" s="55"/>
      <c r="O32" s="55"/>
    </row>
    <row r="33" spans="1:15" x14ac:dyDescent="0.25">
      <c r="A33" s="55"/>
      <c r="B33" s="55"/>
      <c r="C33" s="55"/>
      <c r="D33" s="55"/>
      <c r="E33" s="55"/>
      <c r="F33" s="55"/>
      <c r="G33" s="79"/>
      <c r="H33" s="55"/>
      <c r="I33" s="55"/>
      <c r="J33" s="55"/>
      <c r="K33" s="55"/>
      <c r="L33" s="55"/>
      <c r="M33" s="55"/>
      <c r="N33" s="55"/>
      <c r="O33" s="55"/>
    </row>
    <row r="34" spans="1:15" x14ac:dyDescent="0.25">
      <c r="A34" s="55"/>
      <c r="B34" s="55"/>
      <c r="C34" s="55"/>
      <c r="D34" s="55"/>
      <c r="E34" s="55"/>
      <c r="F34" s="55"/>
      <c r="G34" s="79"/>
      <c r="H34" s="55"/>
      <c r="I34" s="55"/>
      <c r="J34" s="55"/>
      <c r="K34" s="55"/>
      <c r="L34" s="55"/>
      <c r="M34" s="55"/>
      <c r="N34" s="55"/>
      <c r="O34" s="55"/>
    </row>
    <row r="35" spans="1:15" x14ac:dyDescent="0.25">
      <c r="A35" s="55" t="s">
        <v>295</v>
      </c>
      <c r="B35" s="55"/>
      <c r="C35" s="55"/>
      <c r="D35" s="55"/>
      <c r="E35" s="55"/>
      <c r="F35" s="55"/>
      <c r="G35" s="79"/>
      <c r="H35" s="55"/>
      <c r="I35" s="55"/>
      <c r="J35" s="55"/>
      <c r="K35" s="55"/>
      <c r="L35" s="55"/>
      <c r="M35" s="55"/>
      <c r="N35" s="55"/>
      <c r="O35" s="55"/>
    </row>
    <row r="36" spans="1:15" x14ac:dyDescent="0.25">
      <c r="A36" s="55"/>
      <c r="B36" s="55"/>
      <c r="C36" s="55"/>
      <c r="D36" s="55"/>
      <c r="E36" s="55"/>
      <c r="F36" s="55"/>
      <c r="G36" s="79"/>
      <c r="H36" s="55"/>
      <c r="I36" s="55"/>
      <c r="J36" s="55"/>
      <c r="K36" s="55"/>
      <c r="L36" s="55"/>
      <c r="M36" s="55"/>
      <c r="N36" s="55"/>
      <c r="O36" s="55"/>
    </row>
    <row r="37" spans="1:15" x14ac:dyDescent="0.25">
      <c r="A37" s="55"/>
      <c r="B37" s="55"/>
      <c r="C37" s="55"/>
      <c r="D37" s="55"/>
      <c r="E37" s="55"/>
      <c r="F37" s="55"/>
      <c r="G37" s="79"/>
      <c r="H37" s="55"/>
      <c r="I37" s="55"/>
      <c r="J37" s="55"/>
      <c r="K37" s="55"/>
      <c r="L37" s="55"/>
      <c r="M37" s="55"/>
      <c r="N37" s="55"/>
      <c r="O37" s="55"/>
    </row>
    <row r="38" spans="1:15" x14ac:dyDescent="0.25">
      <c r="A38" s="55"/>
      <c r="B38" s="55"/>
      <c r="C38" s="55"/>
      <c r="D38" s="55"/>
      <c r="E38" s="55"/>
      <c r="F38" s="55"/>
      <c r="G38" s="79"/>
      <c r="H38" s="55"/>
      <c r="I38" s="55"/>
      <c r="J38" s="55"/>
      <c r="K38" s="55"/>
      <c r="L38" s="55"/>
      <c r="M38" s="55"/>
      <c r="N38" s="55"/>
      <c r="O38" s="55"/>
    </row>
    <row r="39" spans="1:15" x14ac:dyDescent="0.25">
      <c r="A39" s="55"/>
      <c r="B39" s="55"/>
      <c r="C39" s="55"/>
      <c r="D39" s="55"/>
      <c r="E39" s="55"/>
      <c r="F39" s="55"/>
      <c r="G39" s="79"/>
      <c r="H39" s="55"/>
      <c r="I39" s="55"/>
      <c r="J39" s="55"/>
      <c r="K39" s="55"/>
      <c r="L39" s="55"/>
      <c r="M39" s="55"/>
      <c r="N39" s="55"/>
      <c r="O39" s="55"/>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9"/>
  <sheetViews>
    <sheetView zoomScale="90" zoomScaleNormal="90" workbookViewId="0"/>
  </sheetViews>
  <sheetFormatPr defaultColWidth="9.140625" defaultRowHeight="15" x14ac:dyDescent="0.25"/>
  <cols>
    <col min="1" max="1" width="6.140625" style="2" bestFit="1" customWidth="1"/>
    <col min="2" max="2" width="11.28515625" style="2" customWidth="1"/>
    <col min="3" max="3" width="14.85546875" style="2" customWidth="1"/>
    <col min="4" max="4" width="8.140625" style="2" customWidth="1"/>
    <col min="5" max="6" width="28.7109375" style="2" customWidth="1"/>
    <col min="7" max="7" width="16.28515625" style="2" customWidth="1"/>
    <col min="8" max="8" width="7.42578125" style="2" customWidth="1"/>
    <col min="9" max="9" width="11.42578125" style="2" customWidth="1"/>
    <col min="10" max="10" width="9.140625" style="2" bestFit="1" customWidth="1"/>
    <col min="11" max="11" width="55.28515625" style="2" customWidth="1"/>
    <col min="12" max="12" width="40.7109375" style="2" bestFit="1" customWidth="1"/>
    <col min="13" max="16384" width="9.140625" style="2"/>
  </cols>
  <sheetData>
    <row r="1" spans="1:22" ht="36.75" x14ac:dyDescent="0.25">
      <c r="A1" s="40" t="s">
        <v>57</v>
      </c>
      <c r="B1" s="41" t="s">
        <v>133</v>
      </c>
      <c r="C1" s="41" t="s">
        <v>140</v>
      </c>
      <c r="D1" s="41" t="s">
        <v>5</v>
      </c>
      <c r="E1" s="41" t="s">
        <v>132</v>
      </c>
      <c r="F1" s="41" t="s">
        <v>134</v>
      </c>
      <c r="G1" s="41" t="s">
        <v>373</v>
      </c>
      <c r="H1" s="41" t="s">
        <v>6</v>
      </c>
      <c r="I1" s="41" t="s">
        <v>269</v>
      </c>
      <c r="J1" s="41" t="s">
        <v>7</v>
      </c>
      <c r="K1" s="41" t="s">
        <v>8</v>
      </c>
      <c r="L1" s="41" t="s">
        <v>132</v>
      </c>
    </row>
    <row r="2" spans="1:22" ht="24.75" x14ac:dyDescent="0.25">
      <c r="A2" s="27" t="s">
        <v>12</v>
      </c>
      <c r="B2" s="27" t="s">
        <v>76</v>
      </c>
      <c r="C2" s="27"/>
      <c r="D2" s="27" t="s">
        <v>1103</v>
      </c>
      <c r="E2" s="27" t="s">
        <v>658</v>
      </c>
      <c r="F2" s="27" t="s">
        <v>469</v>
      </c>
      <c r="G2" s="27" t="s">
        <v>469</v>
      </c>
      <c r="H2" s="27" t="s">
        <v>76</v>
      </c>
      <c r="I2" s="27"/>
      <c r="J2" s="27"/>
      <c r="K2" s="27" t="s">
        <v>952</v>
      </c>
      <c r="L2" s="27" t="s">
        <v>137</v>
      </c>
    </row>
    <row r="3" spans="1:22" ht="24.75" x14ac:dyDescent="0.25">
      <c r="A3" s="27" t="s">
        <v>12</v>
      </c>
      <c r="B3" s="27" t="s">
        <v>1</v>
      </c>
      <c r="C3" s="27" t="s">
        <v>831</v>
      </c>
      <c r="D3" s="27" t="s">
        <v>1103</v>
      </c>
      <c r="E3" s="27" t="s">
        <v>209</v>
      </c>
      <c r="F3" s="27" t="s">
        <v>473</v>
      </c>
      <c r="G3" s="27" t="s">
        <v>473</v>
      </c>
      <c r="H3" s="27" t="s">
        <v>1</v>
      </c>
      <c r="I3" s="27"/>
      <c r="J3" s="27"/>
      <c r="K3" s="27" t="s">
        <v>976</v>
      </c>
      <c r="L3" s="27" t="s">
        <v>226</v>
      </c>
    </row>
    <row r="4" spans="1:22" x14ac:dyDescent="0.25">
      <c r="A4" s="36"/>
      <c r="B4" s="60"/>
      <c r="C4" s="60"/>
      <c r="D4" s="56">
        <v>1</v>
      </c>
      <c r="E4" s="60" t="s">
        <v>9</v>
      </c>
      <c r="F4" s="36" t="s">
        <v>462</v>
      </c>
      <c r="G4" s="36" t="s">
        <v>463</v>
      </c>
      <c r="H4" s="60" t="s">
        <v>10</v>
      </c>
      <c r="I4" s="60" t="s">
        <v>11</v>
      </c>
      <c r="J4" s="60"/>
      <c r="K4" s="36" t="s">
        <v>212</v>
      </c>
      <c r="L4" s="36" t="s">
        <v>212</v>
      </c>
      <c r="M4" s="55"/>
      <c r="N4" s="55"/>
      <c r="O4" s="55"/>
      <c r="P4" s="55"/>
      <c r="Q4" s="55"/>
      <c r="R4" s="55"/>
      <c r="S4" s="55"/>
      <c r="T4" s="55"/>
      <c r="U4" s="55"/>
      <c r="V4" s="55"/>
    </row>
    <row r="5" spans="1:22" ht="60.75" x14ac:dyDescent="0.25">
      <c r="A5" s="36"/>
      <c r="B5" s="60"/>
      <c r="C5" s="36" t="s">
        <v>267</v>
      </c>
      <c r="D5" s="56">
        <v>2</v>
      </c>
      <c r="E5" s="36" t="s">
        <v>827</v>
      </c>
      <c r="F5" s="36" t="s">
        <v>854</v>
      </c>
      <c r="G5" s="36" t="s">
        <v>855</v>
      </c>
      <c r="H5" s="36" t="s">
        <v>13</v>
      </c>
      <c r="I5" s="36" t="s">
        <v>11</v>
      </c>
      <c r="J5" s="36"/>
      <c r="K5" s="36" t="s">
        <v>852</v>
      </c>
      <c r="L5" s="36" t="s">
        <v>851</v>
      </c>
      <c r="M5" s="55"/>
      <c r="N5" s="55"/>
      <c r="O5" s="55"/>
      <c r="P5" s="55"/>
      <c r="Q5" s="55"/>
      <c r="R5" s="55"/>
      <c r="S5" s="55"/>
      <c r="T5" s="55"/>
      <c r="U5" s="55"/>
      <c r="V5" s="55"/>
    </row>
    <row r="6" spans="1:22" ht="36.75" x14ac:dyDescent="0.25">
      <c r="A6" s="36"/>
      <c r="B6" s="60"/>
      <c r="C6" s="60"/>
      <c r="D6" s="56">
        <v>3</v>
      </c>
      <c r="E6" s="60" t="s">
        <v>1138</v>
      </c>
      <c r="F6" s="36" t="s">
        <v>856</v>
      </c>
      <c r="G6" s="36" t="s">
        <v>857</v>
      </c>
      <c r="H6" s="60" t="s">
        <v>13</v>
      </c>
      <c r="I6" s="60" t="s">
        <v>18</v>
      </c>
      <c r="J6" s="60"/>
      <c r="K6" s="36" t="s">
        <v>858</v>
      </c>
      <c r="L6" s="36" t="s">
        <v>859</v>
      </c>
      <c r="M6" s="55"/>
      <c r="N6" s="55"/>
      <c r="O6" s="55"/>
      <c r="P6" s="55"/>
      <c r="Q6" s="55"/>
      <c r="R6" s="55"/>
      <c r="S6" s="55"/>
      <c r="T6" s="55"/>
      <c r="U6" s="55"/>
      <c r="V6" s="55"/>
    </row>
    <row r="7" spans="1:22" s="42" customFormat="1" ht="36.75" x14ac:dyDescent="0.25">
      <c r="A7" s="36"/>
      <c r="B7" s="60"/>
      <c r="C7" s="60"/>
      <c r="D7" s="56">
        <v>4</v>
      </c>
      <c r="E7" s="35" t="s">
        <v>320</v>
      </c>
      <c r="F7" s="35" t="s">
        <v>652</v>
      </c>
      <c r="G7" s="35" t="s">
        <v>652</v>
      </c>
      <c r="H7" s="35" t="s">
        <v>321</v>
      </c>
      <c r="I7" s="35" t="s">
        <v>121</v>
      </c>
      <c r="J7" s="35"/>
      <c r="K7" s="36" t="s">
        <v>322</v>
      </c>
      <c r="L7" s="36" t="s">
        <v>323</v>
      </c>
      <c r="M7" s="55"/>
      <c r="N7" s="65"/>
      <c r="O7" s="65"/>
      <c r="P7" s="65"/>
      <c r="Q7" s="65"/>
      <c r="R7" s="65"/>
      <c r="S7" s="65"/>
      <c r="T7" s="65"/>
      <c r="U7" s="65"/>
      <c r="V7" s="75"/>
    </row>
    <row r="8" spans="1:22" x14ac:dyDescent="0.25">
      <c r="A8" s="36"/>
      <c r="B8" s="60"/>
      <c r="C8" s="60"/>
      <c r="D8" s="56">
        <v>5</v>
      </c>
      <c r="E8" s="60" t="s">
        <v>500</v>
      </c>
      <c r="F8" s="36" t="s">
        <v>989</v>
      </c>
      <c r="G8" s="36" t="s">
        <v>989</v>
      </c>
      <c r="H8" s="60"/>
      <c r="I8" s="60" t="s">
        <v>121</v>
      </c>
      <c r="J8" s="60"/>
      <c r="K8" s="36" t="s">
        <v>125</v>
      </c>
      <c r="L8" s="36" t="s">
        <v>125</v>
      </c>
      <c r="M8" s="55"/>
      <c r="N8" s="55"/>
      <c r="O8" s="55"/>
      <c r="P8" s="55"/>
      <c r="Q8" s="55"/>
      <c r="R8" s="55"/>
      <c r="S8" s="55"/>
      <c r="T8" s="55"/>
      <c r="U8" s="55"/>
      <c r="V8" s="55"/>
    </row>
    <row r="9" spans="1:22" ht="36.75" x14ac:dyDescent="0.25">
      <c r="A9" s="36"/>
      <c r="B9" s="60"/>
      <c r="C9" s="60" t="s">
        <v>268</v>
      </c>
      <c r="D9" s="56">
        <v>6</v>
      </c>
      <c r="E9" s="60" t="s">
        <v>54</v>
      </c>
      <c r="F9" s="60" t="s">
        <v>598</v>
      </c>
      <c r="G9" s="60" t="s">
        <v>708</v>
      </c>
      <c r="H9" s="60" t="s">
        <v>10</v>
      </c>
      <c r="I9" s="60" t="s">
        <v>11</v>
      </c>
      <c r="J9" s="60" t="s">
        <v>14</v>
      </c>
      <c r="K9" s="36" t="s">
        <v>709</v>
      </c>
      <c r="L9" s="36" t="s">
        <v>213</v>
      </c>
      <c r="M9" s="55"/>
      <c r="N9" s="55"/>
      <c r="O9" s="55"/>
      <c r="P9" s="55"/>
      <c r="Q9" s="55"/>
      <c r="R9" s="55"/>
      <c r="S9" s="55"/>
      <c r="T9" s="55"/>
      <c r="U9" s="55"/>
      <c r="V9" s="55"/>
    </row>
    <row r="10" spans="1:22" ht="36.75" x14ac:dyDescent="0.25">
      <c r="A10" s="36"/>
      <c r="B10" s="60"/>
      <c r="C10" s="60" t="s">
        <v>268</v>
      </c>
      <c r="D10" s="56">
        <v>7</v>
      </c>
      <c r="E10" s="60" t="s">
        <v>705</v>
      </c>
      <c r="F10" s="60" t="s">
        <v>707</v>
      </c>
      <c r="G10" s="60" t="s">
        <v>706</v>
      </c>
      <c r="H10" s="60" t="s">
        <v>10</v>
      </c>
      <c r="I10" s="60" t="s">
        <v>18</v>
      </c>
      <c r="J10" s="60" t="s">
        <v>14</v>
      </c>
      <c r="K10" s="36" t="s">
        <v>704</v>
      </c>
      <c r="L10" s="36" t="s">
        <v>703</v>
      </c>
      <c r="M10" s="55"/>
      <c r="N10" s="55"/>
      <c r="O10" s="55"/>
      <c r="P10" s="55"/>
      <c r="Q10" s="55"/>
      <c r="R10" s="55"/>
      <c r="S10" s="55"/>
      <c r="T10" s="55"/>
      <c r="U10" s="55"/>
      <c r="V10" s="55"/>
    </row>
    <row r="11" spans="1:22" ht="60.75" x14ac:dyDescent="0.25">
      <c r="A11" s="36"/>
      <c r="B11" s="60"/>
      <c r="C11" s="60" t="s">
        <v>268</v>
      </c>
      <c r="D11" s="56">
        <v>8</v>
      </c>
      <c r="E11" s="60" t="s">
        <v>23</v>
      </c>
      <c r="F11" s="60" t="s">
        <v>599</v>
      </c>
      <c r="G11" s="60" t="s">
        <v>600</v>
      </c>
      <c r="H11" s="60" t="s">
        <v>10</v>
      </c>
      <c r="I11" s="60" t="s">
        <v>11</v>
      </c>
      <c r="J11" s="60" t="s">
        <v>16</v>
      </c>
      <c r="K11" s="36" t="s">
        <v>299</v>
      </c>
      <c r="L11" s="36" t="s">
        <v>214</v>
      </c>
      <c r="M11" s="55"/>
      <c r="N11" s="55"/>
      <c r="O11" s="55"/>
      <c r="P11" s="55"/>
      <c r="Q11" s="55"/>
      <c r="R11" s="55"/>
      <c r="S11" s="55"/>
      <c r="T11" s="55"/>
      <c r="U11" s="55"/>
      <c r="V11" s="55"/>
    </row>
    <row r="12" spans="1:22" ht="144.75" x14ac:dyDescent="0.25">
      <c r="A12" s="36"/>
      <c r="B12" s="60"/>
      <c r="C12" s="60"/>
      <c r="D12" s="56">
        <v>9</v>
      </c>
      <c r="E12" s="60" t="s">
        <v>669</v>
      </c>
      <c r="F12" s="60" t="s">
        <v>670</v>
      </c>
      <c r="G12" s="60" t="s">
        <v>668</v>
      </c>
      <c r="H12" s="60" t="s">
        <v>10</v>
      </c>
      <c r="I12" s="60" t="s">
        <v>11</v>
      </c>
      <c r="J12" s="60" t="s">
        <v>14</v>
      </c>
      <c r="K12" s="53" t="s">
        <v>1139</v>
      </c>
      <c r="L12" s="53" t="s">
        <v>671</v>
      </c>
      <c r="M12" s="55"/>
      <c r="N12" s="55"/>
      <c r="O12" s="55"/>
      <c r="P12" s="55"/>
      <c r="Q12" s="55"/>
      <c r="R12" s="55"/>
      <c r="S12" s="55"/>
      <c r="T12" s="55"/>
      <c r="U12" s="55"/>
      <c r="V12" s="55"/>
    </row>
    <row r="13" spans="1:22" ht="60.75" x14ac:dyDescent="0.25">
      <c r="A13" s="36"/>
      <c r="B13" s="60"/>
      <c r="C13" s="60" t="s">
        <v>268</v>
      </c>
      <c r="D13" s="56">
        <v>10</v>
      </c>
      <c r="E13" s="60" t="s">
        <v>649</v>
      </c>
      <c r="F13" s="60" t="s">
        <v>650</v>
      </c>
      <c r="G13" s="60" t="s">
        <v>651</v>
      </c>
      <c r="H13" s="60" t="s">
        <v>10</v>
      </c>
      <c r="I13" s="60" t="s">
        <v>11</v>
      </c>
      <c r="J13" s="60" t="s">
        <v>14</v>
      </c>
      <c r="K13" s="53" t="s">
        <v>893</v>
      </c>
      <c r="L13" s="53" t="s">
        <v>892</v>
      </c>
      <c r="M13" s="75"/>
      <c r="N13" s="75"/>
      <c r="O13" s="75"/>
      <c r="P13" s="55"/>
      <c r="Q13" s="55"/>
      <c r="R13" s="55"/>
      <c r="S13" s="55"/>
      <c r="T13" s="55"/>
      <c r="U13" s="55"/>
      <c r="V13" s="55"/>
    </row>
    <row r="14" spans="1:22" ht="24.75" x14ac:dyDescent="0.25">
      <c r="A14" s="36"/>
      <c r="B14" s="60"/>
      <c r="C14" s="60" t="s">
        <v>268</v>
      </c>
      <c r="D14" s="56">
        <v>11</v>
      </c>
      <c r="E14" s="60" t="s">
        <v>15</v>
      </c>
      <c r="F14" s="60" t="s">
        <v>610</v>
      </c>
      <c r="G14" s="60" t="s">
        <v>611</v>
      </c>
      <c r="H14" s="60" t="s">
        <v>10</v>
      </c>
      <c r="I14" s="60" t="s">
        <v>18</v>
      </c>
      <c r="J14" s="60" t="s">
        <v>16</v>
      </c>
      <c r="K14" s="36" t="s">
        <v>1067</v>
      </c>
      <c r="L14" s="36" t="s">
        <v>215</v>
      </c>
      <c r="M14" s="76"/>
      <c r="N14" s="76"/>
      <c r="O14" s="75"/>
      <c r="P14" s="55"/>
      <c r="Q14" s="55"/>
      <c r="R14" s="55"/>
      <c r="S14" s="55"/>
      <c r="T14" s="55"/>
      <c r="U14" s="55"/>
      <c r="V14" s="55"/>
    </row>
    <row r="15" spans="1:22" x14ac:dyDescent="0.25">
      <c r="A15" s="36"/>
      <c r="B15" s="60"/>
      <c r="C15" s="60" t="s">
        <v>268</v>
      </c>
      <c r="D15" s="56">
        <v>12</v>
      </c>
      <c r="E15" s="60" t="s">
        <v>17</v>
      </c>
      <c r="F15" s="60" t="s">
        <v>612</v>
      </c>
      <c r="G15" s="60" t="s">
        <v>613</v>
      </c>
      <c r="H15" s="60" t="s">
        <v>10</v>
      </c>
      <c r="I15" s="60" t="s">
        <v>18</v>
      </c>
      <c r="J15" s="60" t="s">
        <v>14</v>
      </c>
      <c r="K15" s="36" t="s">
        <v>216</v>
      </c>
      <c r="L15" s="36" t="s">
        <v>216</v>
      </c>
      <c r="M15" s="75"/>
      <c r="N15" s="75"/>
      <c r="O15" s="75"/>
      <c r="P15" s="55"/>
      <c r="Q15" s="55"/>
      <c r="R15" s="55"/>
      <c r="S15" s="55"/>
      <c r="T15" s="55"/>
      <c r="U15" s="55"/>
      <c r="V15" s="55"/>
    </row>
    <row r="16" spans="1:22" ht="24.75" x14ac:dyDescent="0.25">
      <c r="A16" s="36"/>
      <c r="B16" s="60"/>
      <c r="C16" s="60" t="s">
        <v>268</v>
      </c>
      <c r="D16" s="56">
        <v>13</v>
      </c>
      <c r="E16" s="60" t="s">
        <v>19</v>
      </c>
      <c r="F16" s="60" t="s">
        <v>614</v>
      </c>
      <c r="G16" s="60" t="s">
        <v>615</v>
      </c>
      <c r="H16" s="60" t="s">
        <v>13</v>
      </c>
      <c r="I16" s="60" t="s">
        <v>18</v>
      </c>
      <c r="J16" s="60" t="s">
        <v>14</v>
      </c>
      <c r="K16" s="36" t="s">
        <v>20</v>
      </c>
      <c r="L16" s="36" t="s">
        <v>217</v>
      </c>
      <c r="M16" s="55"/>
      <c r="N16" s="55"/>
      <c r="O16" s="55"/>
      <c r="P16" s="55"/>
      <c r="Q16" s="55"/>
      <c r="R16" s="55"/>
      <c r="S16" s="55"/>
      <c r="T16" s="55"/>
      <c r="U16" s="55"/>
      <c r="V16" s="55"/>
    </row>
    <row r="17" spans="1:22" x14ac:dyDescent="0.25">
      <c r="A17" s="36"/>
      <c r="B17" s="60"/>
      <c r="C17" s="60" t="s">
        <v>268</v>
      </c>
      <c r="D17" s="56">
        <v>14</v>
      </c>
      <c r="E17" s="60" t="s">
        <v>21</v>
      </c>
      <c r="F17" s="60" t="s">
        <v>601</v>
      </c>
      <c r="G17" s="60" t="s">
        <v>601</v>
      </c>
      <c r="H17" s="60" t="s">
        <v>10</v>
      </c>
      <c r="I17" s="60" t="s">
        <v>11</v>
      </c>
      <c r="J17" s="60" t="s">
        <v>14</v>
      </c>
      <c r="K17" s="36" t="s">
        <v>297</v>
      </c>
      <c r="L17" s="36" t="s">
        <v>21</v>
      </c>
      <c r="M17" s="55"/>
      <c r="N17" s="55"/>
      <c r="O17" s="55"/>
      <c r="P17" s="55"/>
      <c r="Q17" s="55"/>
      <c r="R17" s="55"/>
      <c r="S17" s="55"/>
      <c r="T17" s="55"/>
      <c r="U17" s="55"/>
      <c r="V17" s="55"/>
    </row>
    <row r="18" spans="1:22" s="24" customFormat="1" ht="72" x14ac:dyDescent="0.25">
      <c r="A18" s="36"/>
      <c r="B18" s="36"/>
      <c r="C18" s="36"/>
      <c r="D18" s="56">
        <v>15</v>
      </c>
      <c r="E18" s="80" t="s">
        <v>1068</v>
      </c>
      <c r="F18" s="80" t="s">
        <v>1097</v>
      </c>
      <c r="G18" s="80" t="s">
        <v>1098</v>
      </c>
      <c r="H18" s="36" t="s">
        <v>10</v>
      </c>
      <c r="I18" s="36" t="s">
        <v>18</v>
      </c>
      <c r="J18" s="36" t="s">
        <v>14</v>
      </c>
      <c r="K18" s="81" t="s">
        <v>1069</v>
      </c>
      <c r="L18" s="36" t="s">
        <v>1070</v>
      </c>
      <c r="M18" s="55"/>
      <c r="N18" s="55"/>
      <c r="O18" s="55"/>
      <c r="P18" s="55"/>
      <c r="Q18" s="55"/>
      <c r="R18" s="55"/>
      <c r="S18" s="55"/>
      <c r="T18" s="55"/>
      <c r="U18" s="55"/>
      <c r="V18" s="55"/>
    </row>
    <row r="19" spans="1:22" s="24" customFormat="1" ht="60.75" x14ac:dyDescent="0.25">
      <c r="A19" s="36"/>
      <c r="B19" s="36"/>
      <c r="C19" s="36"/>
      <c r="D19" s="56">
        <v>16</v>
      </c>
      <c r="E19" s="36" t="s">
        <v>33</v>
      </c>
      <c r="F19" s="35" t="s">
        <v>928</v>
      </c>
      <c r="G19" s="35" t="s">
        <v>928</v>
      </c>
      <c r="H19" s="36" t="s">
        <v>10</v>
      </c>
      <c r="I19" s="36" t="s">
        <v>18</v>
      </c>
      <c r="J19" s="36" t="s">
        <v>14</v>
      </c>
      <c r="K19" s="36" t="s">
        <v>941</v>
      </c>
      <c r="L19" s="36" t="s">
        <v>203</v>
      </c>
      <c r="M19" s="55"/>
      <c r="N19" s="55"/>
      <c r="O19" s="55"/>
      <c r="P19" s="55"/>
      <c r="Q19" s="55"/>
      <c r="R19" s="55"/>
      <c r="S19" s="55"/>
      <c r="T19" s="55"/>
      <c r="U19" s="55"/>
      <c r="V19" s="55"/>
    </row>
    <row r="20" spans="1:22" s="24" customFormat="1" ht="72.75" x14ac:dyDescent="0.25">
      <c r="A20" s="36"/>
      <c r="B20" s="36"/>
      <c r="C20" s="36"/>
      <c r="D20" s="56">
        <v>17</v>
      </c>
      <c r="E20" s="36" t="s">
        <v>34</v>
      </c>
      <c r="F20" s="35" t="s">
        <v>929</v>
      </c>
      <c r="G20" s="35" t="s">
        <v>930</v>
      </c>
      <c r="H20" s="36" t="s">
        <v>10</v>
      </c>
      <c r="I20" s="36" t="s">
        <v>18</v>
      </c>
      <c r="J20" s="36" t="s">
        <v>14</v>
      </c>
      <c r="K20" s="36" t="s">
        <v>942</v>
      </c>
      <c r="L20" s="36" t="s">
        <v>204</v>
      </c>
      <c r="M20" s="55"/>
      <c r="N20" s="55"/>
      <c r="O20" s="55"/>
      <c r="P20" s="55"/>
      <c r="Q20" s="55"/>
      <c r="R20" s="55"/>
      <c r="S20" s="55"/>
      <c r="T20" s="55"/>
      <c r="U20" s="55"/>
      <c r="V20" s="55"/>
    </row>
    <row r="21" spans="1:22" s="24" customFormat="1" ht="36.75" x14ac:dyDescent="0.25">
      <c r="A21" s="36"/>
      <c r="B21" s="36"/>
      <c r="C21" s="36"/>
      <c r="D21" s="56">
        <v>18</v>
      </c>
      <c r="E21" s="36" t="s">
        <v>1087</v>
      </c>
      <c r="F21" s="36" t="s">
        <v>1088</v>
      </c>
      <c r="G21" s="36" t="s">
        <v>1088</v>
      </c>
      <c r="H21" s="36" t="s">
        <v>1089</v>
      </c>
      <c r="I21" s="36" t="s">
        <v>11</v>
      </c>
      <c r="J21" s="36" t="s">
        <v>14</v>
      </c>
      <c r="K21" s="36" t="s">
        <v>1090</v>
      </c>
      <c r="L21" s="36" t="s">
        <v>1090</v>
      </c>
      <c r="M21" s="55"/>
      <c r="N21" s="55"/>
      <c r="O21" s="55"/>
      <c r="P21" s="55"/>
      <c r="Q21" s="55"/>
      <c r="R21" s="55"/>
      <c r="S21" s="55"/>
      <c r="T21" s="55"/>
      <c r="U21" s="55"/>
      <c r="V21" s="55"/>
    </row>
    <row r="22" spans="1:22" s="24" customFormat="1" ht="24.75" x14ac:dyDescent="0.25">
      <c r="A22" s="36"/>
      <c r="B22" s="36"/>
      <c r="C22" s="36"/>
      <c r="D22" s="56">
        <v>19</v>
      </c>
      <c r="E22" s="36" t="s">
        <v>1078</v>
      </c>
      <c r="F22" s="36" t="s">
        <v>1085</v>
      </c>
      <c r="G22" s="36" t="s">
        <v>1086</v>
      </c>
      <c r="H22" s="36" t="s">
        <v>10</v>
      </c>
      <c r="I22" s="36" t="s">
        <v>18</v>
      </c>
      <c r="J22" s="36" t="s">
        <v>14</v>
      </c>
      <c r="K22" s="36" t="s">
        <v>1079</v>
      </c>
      <c r="L22" s="36" t="s">
        <v>1079</v>
      </c>
      <c r="M22" s="55"/>
      <c r="N22" s="55"/>
      <c r="O22" s="55"/>
      <c r="P22" s="55"/>
      <c r="Q22" s="55"/>
      <c r="R22" s="55"/>
      <c r="S22" s="55"/>
      <c r="T22" s="55"/>
      <c r="U22" s="55"/>
      <c r="V22" s="55"/>
    </row>
    <row r="23" spans="1:22" s="24" customFormat="1" ht="72.75" x14ac:dyDescent="0.25">
      <c r="A23" s="36"/>
      <c r="B23" s="36"/>
      <c r="C23" s="36"/>
      <c r="D23" s="56">
        <v>20</v>
      </c>
      <c r="E23" s="35" t="s">
        <v>744</v>
      </c>
      <c r="F23" s="35" t="s">
        <v>937</v>
      </c>
      <c r="G23" s="35" t="s">
        <v>938</v>
      </c>
      <c r="H23" s="36" t="s">
        <v>10</v>
      </c>
      <c r="I23" s="36" t="s">
        <v>18</v>
      </c>
      <c r="J23" s="36" t="s">
        <v>14</v>
      </c>
      <c r="K23" s="36" t="s">
        <v>943</v>
      </c>
      <c r="L23" s="36" t="s">
        <v>740</v>
      </c>
      <c r="M23" s="76"/>
      <c r="N23" s="76"/>
      <c r="O23" s="55"/>
      <c r="P23" s="55"/>
      <c r="Q23" s="55"/>
      <c r="R23" s="55"/>
      <c r="S23" s="55"/>
      <c r="T23" s="55"/>
      <c r="U23" s="55"/>
      <c r="V23" s="55"/>
    </row>
    <row r="24" spans="1:22" s="24" customFormat="1" ht="60.75" x14ac:dyDescent="0.25">
      <c r="A24" s="36"/>
      <c r="B24" s="36"/>
      <c r="C24" s="36"/>
      <c r="D24" s="56">
        <v>21</v>
      </c>
      <c r="E24" s="35" t="s">
        <v>749</v>
      </c>
      <c r="F24" s="35" t="s">
        <v>939</v>
      </c>
      <c r="G24" s="35" t="s">
        <v>939</v>
      </c>
      <c r="H24" s="36" t="s">
        <v>10</v>
      </c>
      <c r="I24" s="36" t="s">
        <v>18</v>
      </c>
      <c r="J24" s="36" t="s">
        <v>14</v>
      </c>
      <c r="K24" s="36" t="s">
        <v>944</v>
      </c>
      <c r="L24" s="36" t="s">
        <v>173</v>
      </c>
      <c r="M24" s="76"/>
      <c r="N24" s="76"/>
      <c r="O24" s="55"/>
      <c r="P24" s="55"/>
      <c r="Q24" s="55"/>
      <c r="R24" s="55"/>
      <c r="S24" s="55"/>
      <c r="T24" s="55"/>
      <c r="U24" s="55"/>
      <c r="V24" s="55"/>
    </row>
    <row r="25" spans="1:22" s="24" customFormat="1" ht="96.75" x14ac:dyDescent="0.25">
      <c r="A25" s="36"/>
      <c r="B25" s="36"/>
      <c r="C25" s="36"/>
      <c r="D25" s="56">
        <v>22</v>
      </c>
      <c r="E25" s="35" t="s">
        <v>750</v>
      </c>
      <c r="F25" s="35" t="s">
        <v>940</v>
      </c>
      <c r="G25" s="35" t="s">
        <v>940</v>
      </c>
      <c r="H25" s="36" t="s">
        <v>10</v>
      </c>
      <c r="I25" s="36" t="s">
        <v>18</v>
      </c>
      <c r="J25" s="36" t="s">
        <v>14</v>
      </c>
      <c r="K25" s="36" t="s">
        <v>945</v>
      </c>
      <c r="L25" s="36" t="s">
        <v>174</v>
      </c>
      <c r="M25" s="75"/>
      <c r="N25" s="75"/>
      <c r="O25" s="55"/>
      <c r="P25" s="55"/>
      <c r="Q25" s="55"/>
      <c r="R25" s="55"/>
      <c r="S25" s="55"/>
      <c r="T25" s="55"/>
      <c r="U25" s="55"/>
      <c r="V25" s="55"/>
    </row>
    <row r="26" spans="1:22" s="24" customFormat="1" ht="48.75" x14ac:dyDescent="0.25">
      <c r="A26" s="36"/>
      <c r="B26" s="36"/>
      <c r="C26" s="36"/>
      <c r="D26" s="56">
        <v>23</v>
      </c>
      <c r="E26" s="36" t="s">
        <v>37</v>
      </c>
      <c r="F26" s="35" t="s">
        <v>931</v>
      </c>
      <c r="G26" s="35" t="s">
        <v>931</v>
      </c>
      <c r="H26" s="36" t="s">
        <v>10</v>
      </c>
      <c r="I26" s="36" t="s">
        <v>18</v>
      </c>
      <c r="J26" s="36" t="s">
        <v>14</v>
      </c>
      <c r="K26" s="36" t="s">
        <v>946</v>
      </c>
      <c r="L26" s="36" t="s">
        <v>101</v>
      </c>
      <c r="M26" s="55"/>
      <c r="N26" s="55"/>
      <c r="O26" s="55"/>
      <c r="P26" s="55"/>
      <c r="Q26" s="55"/>
      <c r="R26" s="55"/>
      <c r="S26" s="55"/>
      <c r="T26" s="55"/>
      <c r="U26" s="55"/>
      <c r="V26" s="55"/>
    </row>
    <row r="27" spans="1:22" s="24" customFormat="1" ht="72.75" x14ac:dyDescent="0.25">
      <c r="A27" s="36"/>
      <c r="B27" s="36"/>
      <c r="C27" s="36"/>
      <c r="D27" s="56">
        <v>24</v>
      </c>
      <c r="E27" s="36" t="s">
        <v>39</v>
      </c>
      <c r="F27" s="35" t="s">
        <v>932</v>
      </c>
      <c r="G27" s="35" t="s">
        <v>932</v>
      </c>
      <c r="H27" s="36" t="s">
        <v>13</v>
      </c>
      <c r="I27" s="36" t="s">
        <v>18</v>
      </c>
      <c r="J27" s="36"/>
      <c r="K27" s="36" t="s">
        <v>947</v>
      </c>
      <c r="L27" s="36" t="s">
        <v>39</v>
      </c>
      <c r="M27" s="55"/>
      <c r="N27" s="55"/>
      <c r="O27" s="55"/>
      <c r="P27" s="55"/>
      <c r="Q27" s="55"/>
      <c r="R27" s="55"/>
      <c r="S27" s="55"/>
      <c r="T27" s="55"/>
      <c r="U27" s="55"/>
      <c r="V27" s="55"/>
    </row>
    <row r="28" spans="1:22" s="24" customFormat="1" ht="60.75" x14ac:dyDescent="0.25">
      <c r="A28" s="36"/>
      <c r="B28" s="36"/>
      <c r="C28" s="36"/>
      <c r="D28" s="56">
        <v>25</v>
      </c>
      <c r="E28" s="36" t="s">
        <v>40</v>
      </c>
      <c r="F28" s="35" t="s">
        <v>933</v>
      </c>
      <c r="G28" s="35" t="s">
        <v>934</v>
      </c>
      <c r="H28" s="36" t="s">
        <v>13</v>
      </c>
      <c r="I28" s="36" t="s">
        <v>18</v>
      </c>
      <c r="J28" s="36" t="s">
        <v>14</v>
      </c>
      <c r="K28" s="36" t="s">
        <v>948</v>
      </c>
      <c r="L28" s="36" t="s">
        <v>40</v>
      </c>
      <c r="M28" s="55"/>
      <c r="N28" s="55"/>
      <c r="O28" s="55"/>
      <c r="P28" s="55"/>
      <c r="Q28" s="55"/>
      <c r="R28" s="55"/>
      <c r="S28" s="55"/>
      <c r="T28" s="55"/>
      <c r="U28" s="55"/>
      <c r="V28" s="55"/>
    </row>
    <row r="29" spans="1:22" s="24" customFormat="1" ht="60.75" x14ac:dyDescent="0.25">
      <c r="A29" s="36"/>
      <c r="B29" s="36"/>
      <c r="C29" s="36"/>
      <c r="D29" s="56">
        <v>26</v>
      </c>
      <c r="E29" s="36" t="s">
        <v>42</v>
      </c>
      <c r="F29" s="35" t="s">
        <v>935</v>
      </c>
      <c r="G29" s="35" t="s">
        <v>936</v>
      </c>
      <c r="H29" s="36" t="s">
        <v>13</v>
      </c>
      <c r="I29" s="36" t="s">
        <v>18</v>
      </c>
      <c r="J29" s="36"/>
      <c r="K29" s="36" t="s">
        <v>949</v>
      </c>
      <c r="L29" s="36" t="s">
        <v>175</v>
      </c>
      <c r="M29" s="55"/>
      <c r="N29" s="55"/>
      <c r="O29" s="55"/>
      <c r="P29" s="55"/>
      <c r="Q29" s="55"/>
      <c r="R29" s="55"/>
      <c r="S29" s="55"/>
      <c r="T29" s="55"/>
      <c r="U29" s="55"/>
      <c r="V29" s="55"/>
    </row>
    <row r="30" spans="1:22" ht="48.75" x14ac:dyDescent="0.25">
      <c r="A30" s="36"/>
      <c r="B30" s="60"/>
      <c r="C30" s="60"/>
      <c r="D30" s="56">
        <v>27</v>
      </c>
      <c r="E30" s="60" t="s">
        <v>22</v>
      </c>
      <c r="F30" s="60" t="s">
        <v>602</v>
      </c>
      <c r="G30" s="60" t="s">
        <v>602</v>
      </c>
      <c r="H30" s="60"/>
      <c r="I30" s="60" t="s">
        <v>11</v>
      </c>
      <c r="J30" s="60" t="s">
        <v>14</v>
      </c>
      <c r="K30" s="36" t="s">
        <v>867</v>
      </c>
      <c r="L30" s="36" t="s">
        <v>218</v>
      </c>
      <c r="M30" s="55"/>
      <c r="N30" s="55"/>
      <c r="O30" s="55"/>
      <c r="P30" s="55"/>
      <c r="Q30" s="55"/>
      <c r="R30" s="55"/>
      <c r="S30" s="55"/>
      <c r="T30" s="55"/>
      <c r="U30" s="55"/>
      <c r="V30" s="55"/>
    </row>
    <row r="31" spans="1:22" ht="60.75" x14ac:dyDescent="0.25">
      <c r="A31" s="36"/>
      <c r="B31" s="60"/>
      <c r="C31" s="60"/>
      <c r="D31" s="56">
        <v>28</v>
      </c>
      <c r="E31" s="60" t="s">
        <v>626</v>
      </c>
      <c r="F31" s="60" t="s">
        <v>639</v>
      </c>
      <c r="G31" s="60" t="s">
        <v>640</v>
      </c>
      <c r="H31" s="60" t="s">
        <v>13</v>
      </c>
      <c r="I31" s="60" t="s">
        <v>18</v>
      </c>
      <c r="J31" s="60"/>
      <c r="K31" s="36" t="s">
        <v>1140</v>
      </c>
      <c r="L31" s="36" t="s">
        <v>219</v>
      </c>
      <c r="M31" s="55"/>
      <c r="N31" s="55"/>
      <c r="O31" s="55"/>
      <c r="P31" s="55"/>
      <c r="Q31" s="55"/>
      <c r="R31" s="55"/>
      <c r="S31" s="55"/>
      <c r="T31" s="55"/>
      <c r="U31" s="55"/>
      <c r="V31" s="55"/>
    </row>
    <row r="32" spans="1:22" ht="60.75" x14ac:dyDescent="0.25">
      <c r="A32" s="36"/>
      <c r="B32" s="60"/>
      <c r="C32" s="60"/>
      <c r="D32" s="56">
        <v>29</v>
      </c>
      <c r="E32" s="60" t="s">
        <v>627</v>
      </c>
      <c r="F32" s="60" t="s">
        <v>638</v>
      </c>
      <c r="G32" s="60" t="s">
        <v>641</v>
      </c>
      <c r="H32" s="60" t="s">
        <v>13</v>
      </c>
      <c r="I32" s="60" t="s">
        <v>18</v>
      </c>
      <c r="J32" s="60"/>
      <c r="K32" s="36" t="s">
        <v>1141</v>
      </c>
      <c r="L32" s="36" t="s">
        <v>220</v>
      </c>
      <c r="M32" s="55"/>
      <c r="N32" s="55"/>
      <c r="O32" s="55"/>
      <c r="P32" s="55"/>
      <c r="Q32" s="55"/>
      <c r="R32" s="55"/>
      <c r="S32" s="55"/>
      <c r="T32" s="55"/>
      <c r="U32" s="55"/>
      <c r="V32" s="55"/>
    </row>
    <row r="33" spans="1:22" ht="24.75" x14ac:dyDescent="0.25">
      <c r="A33" s="36"/>
      <c r="B33" s="60"/>
      <c r="C33" s="60"/>
      <c r="D33" s="56">
        <v>30</v>
      </c>
      <c r="E33" s="60" t="s">
        <v>24</v>
      </c>
      <c r="F33" s="36" t="s">
        <v>1057</v>
      </c>
      <c r="G33" s="36" t="s">
        <v>1040</v>
      </c>
      <c r="H33" s="60" t="s">
        <v>187</v>
      </c>
      <c r="I33" s="60" t="s">
        <v>109</v>
      </c>
      <c r="J33" s="60"/>
      <c r="K33" s="36" t="s">
        <v>25</v>
      </c>
      <c r="L33" s="36" t="s">
        <v>222</v>
      </c>
      <c r="M33" s="55"/>
      <c r="N33" s="55"/>
      <c r="O33" s="55"/>
      <c r="P33" s="55"/>
      <c r="Q33" s="55"/>
      <c r="R33" s="55"/>
      <c r="S33" s="55"/>
      <c r="T33" s="55"/>
      <c r="U33" s="55"/>
      <c r="V33" s="55"/>
    </row>
    <row r="34" spans="1:22" x14ac:dyDescent="0.25">
      <c r="A34" s="36"/>
      <c r="B34" s="60"/>
      <c r="C34" s="60"/>
      <c r="D34" s="56">
        <v>31</v>
      </c>
      <c r="E34" s="60" t="s">
        <v>26</v>
      </c>
      <c r="F34" s="35" t="s">
        <v>1011</v>
      </c>
      <c r="G34" s="35" t="s">
        <v>1023</v>
      </c>
      <c r="H34" s="60" t="s">
        <v>187</v>
      </c>
      <c r="I34" s="60" t="s">
        <v>109</v>
      </c>
      <c r="J34" s="60"/>
      <c r="K34" s="36" t="s">
        <v>27</v>
      </c>
      <c r="L34" s="36" t="s">
        <v>221</v>
      </c>
      <c r="M34" s="55"/>
      <c r="N34" s="55"/>
      <c r="O34" s="55"/>
      <c r="P34" s="55"/>
      <c r="Q34" s="55"/>
      <c r="R34" s="55"/>
      <c r="S34" s="55"/>
      <c r="T34" s="55"/>
      <c r="U34" s="55"/>
      <c r="V34" s="55"/>
    </row>
    <row r="35" spans="1:22" s="24" customFormat="1" x14ac:dyDescent="0.25">
      <c r="A35" s="36"/>
      <c r="B35" s="36"/>
      <c r="C35" s="36"/>
      <c r="D35" s="56">
        <v>32</v>
      </c>
      <c r="E35" s="36" t="s">
        <v>759</v>
      </c>
      <c r="F35" s="35" t="s">
        <v>793</v>
      </c>
      <c r="G35" s="35" t="s">
        <v>794</v>
      </c>
      <c r="H35" s="36" t="s">
        <v>187</v>
      </c>
      <c r="I35" s="36" t="s">
        <v>113</v>
      </c>
      <c r="J35" s="36"/>
      <c r="K35" s="36" t="s">
        <v>1062</v>
      </c>
      <c r="L35" s="36" t="s">
        <v>759</v>
      </c>
      <c r="M35" s="55"/>
      <c r="N35" s="55"/>
      <c r="O35" s="55"/>
      <c r="P35" s="55"/>
      <c r="Q35" s="55"/>
      <c r="R35" s="55"/>
      <c r="S35" s="55"/>
      <c r="T35" s="55"/>
      <c r="U35" s="55"/>
      <c r="V35" s="55"/>
    </row>
    <row r="36" spans="1:22" x14ac:dyDescent="0.25">
      <c r="A36" s="36"/>
      <c r="B36" s="36"/>
      <c r="C36" s="36"/>
      <c r="D36" s="56">
        <v>33</v>
      </c>
      <c r="E36" s="36" t="s">
        <v>154</v>
      </c>
      <c r="F36" s="35" t="s">
        <v>795</v>
      </c>
      <c r="G36" s="36" t="s">
        <v>796</v>
      </c>
      <c r="H36" s="36" t="s">
        <v>187</v>
      </c>
      <c r="I36" s="36" t="s">
        <v>113</v>
      </c>
      <c r="J36" s="36"/>
      <c r="K36" s="36" t="s">
        <v>1065</v>
      </c>
      <c r="L36" s="36" t="s">
        <v>154</v>
      </c>
      <c r="M36" s="55"/>
      <c r="N36" s="55"/>
      <c r="O36" s="55"/>
      <c r="P36" s="55"/>
      <c r="Q36" s="55"/>
      <c r="R36" s="55"/>
      <c r="S36" s="55"/>
      <c r="T36" s="55"/>
      <c r="U36" s="55"/>
      <c r="V36" s="55"/>
    </row>
    <row r="37" spans="1:22" x14ac:dyDescent="0.25">
      <c r="A37" s="36"/>
      <c r="B37" s="60"/>
      <c r="C37" s="60"/>
      <c r="D37" s="56">
        <v>34</v>
      </c>
      <c r="E37" s="60" t="s">
        <v>51</v>
      </c>
      <c r="F37" s="60" t="s">
        <v>490</v>
      </c>
      <c r="G37" s="60" t="s">
        <v>491</v>
      </c>
      <c r="H37" s="60" t="s">
        <v>10</v>
      </c>
      <c r="I37" s="60" t="s">
        <v>121</v>
      </c>
      <c r="J37" s="60" t="s">
        <v>14</v>
      </c>
      <c r="K37" s="36" t="s">
        <v>223</v>
      </c>
      <c r="L37" s="36" t="s">
        <v>223</v>
      </c>
      <c r="M37" s="55"/>
      <c r="N37" s="55"/>
      <c r="O37" s="55"/>
      <c r="P37" s="55"/>
      <c r="Q37" s="55"/>
      <c r="R37" s="55"/>
      <c r="S37" s="55"/>
      <c r="T37" s="55"/>
      <c r="U37" s="55"/>
      <c r="V37" s="55"/>
    </row>
    <row r="38" spans="1:22" ht="24.75" x14ac:dyDescent="0.25">
      <c r="A38" s="36"/>
      <c r="B38" s="65"/>
      <c r="C38" s="60"/>
      <c r="D38" s="56">
        <v>35</v>
      </c>
      <c r="E38" s="64" t="s">
        <v>729</v>
      </c>
      <c r="F38" s="66" t="s">
        <v>738</v>
      </c>
      <c r="G38" s="66" t="s">
        <v>738</v>
      </c>
      <c r="H38" s="64" t="s">
        <v>10</v>
      </c>
      <c r="I38" s="64" t="s">
        <v>108</v>
      </c>
      <c r="J38" s="65"/>
      <c r="K38" s="64" t="s">
        <v>853</v>
      </c>
      <c r="L38" s="64" t="s">
        <v>728</v>
      </c>
      <c r="M38" s="55"/>
      <c r="N38" s="55"/>
      <c r="O38" s="55"/>
      <c r="P38" s="55"/>
      <c r="Q38" s="55"/>
      <c r="R38" s="55"/>
      <c r="S38" s="55"/>
      <c r="T38" s="55"/>
      <c r="U38" s="55"/>
      <c r="V38" s="55"/>
    </row>
    <row r="39" spans="1:22" ht="36.75" x14ac:dyDescent="0.25">
      <c r="A39" s="36"/>
      <c r="B39" s="60"/>
      <c r="C39" s="60"/>
      <c r="D39" s="56">
        <v>36</v>
      </c>
      <c r="E39" s="60" t="s">
        <v>227</v>
      </c>
      <c r="F39" s="60" t="s">
        <v>608</v>
      </c>
      <c r="G39" s="60" t="s">
        <v>609</v>
      </c>
      <c r="H39" s="60"/>
      <c r="I39" s="60" t="s">
        <v>112</v>
      </c>
      <c r="J39" s="60" t="s">
        <v>14</v>
      </c>
      <c r="K39" s="36" t="s">
        <v>224</v>
      </c>
      <c r="L39" s="36" t="s">
        <v>225</v>
      </c>
      <c r="M39" s="55"/>
      <c r="N39" s="55"/>
      <c r="O39" s="55"/>
      <c r="P39" s="55"/>
      <c r="Q39" s="55"/>
      <c r="R39" s="55"/>
      <c r="S39" s="55"/>
      <c r="T39" s="55"/>
      <c r="U39" s="55"/>
      <c r="V39" s="55"/>
    </row>
    <row r="40" spans="1:22" ht="36.75" x14ac:dyDescent="0.25">
      <c r="A40" s="56"/>
      <c r="B40" s="56"/>
      <c r="C40" s="56"/>
      <c r="D40" s="56">
        <v>37</v>
      </c>
      <c r="E40" s="36" t="s">
        <v>319</v>
      </c>
      <c r="F40" s="36" t="s">
        <v>607</v>
      </c>
      <c r="G40" s="36" t="s">
        <v>607</v>
      </c>
      <c r="H40" s="36" t="s">
        <v>10</v>
      </c>
      <c r="I40" s="36" t="s">
        <v>18</v>
      </c>
      <c r="J40" s="36" t="s">
        <v>206</v>
      </c>
      <c r="K40" s="36" t="s">
        <v>1061</v>
      </c>
      <c r="L40" s="36" t="s">
        <v>743</v>
      </c>
      <c r="M40" s="55"/>
      <c r="N40" s="55"/>
      <c r="O40" s="55"/>
      <c r="P40" s="55"/>
      <c r="Q40" s="55"/>
      <c r="R40" s="55"/>
      <c r="S40" s="55"/>
      <c r="T40" s="55"/>
      <c r="U40" s="55"/>
      <c r="V40" s="55"/>
    </row>
    <row r="41" spans="1:22" ht="24.75" x14ac:dyDescent="0.25">
      <c r="A41" s="56"/>
      <c r="B41" s="56"/>
      <c r="C41" s="56"/>
      <c r="D41" s="56">
        <v>38</v>
      </c>
      <c r="E41" s="36" t="s">
        <v>339</v>
      </c>
      <c r="F41" s="36" t="s">
        <v>603</v>
      </c>
      <c r="G41" s="36" t="s">
        <v>605</v>
      </c>
      <c r="H41" s="36" t="s">
        <v>308</v>
      </c>
      <c r="I41" s="36" t="s">
        <v>18</v>
      </c>
      <c r="J41" s="36" t="s">
        <v>14</v>
      </c>
      <c r="K41" s="36" t="s">
        <v>882</v>
      </c>
      <c r="L41" s="36" t="s">
        <v>339</v>
      </c>
      <c r="M41" s="55"/>
      <c r="N41" s="55"/>
      <c r="O41" s="55"/>
      <c r="P41" s="55"/>
      <c r="Q41" s="55"/>
      <c r="R41" s="55"/>
      <c r="S41" s="55"/>
      <c r="T41" s="55"/>
      <c r="U41" s="55"/>
      <c r="V41" s="55"/>
    </row>
    <row r="42" spans="1:22" ht="24.75" x14ac:dyDescent="0.25">
      <c r="A42" s="56"/>
      <c r="B42" s="56"/>
      <c r="C42" s="56"/>
      <c r="D42" s="56">
        <v>39</v>
      </c>
      <c r="E42" s="60" t="s">
        <v>340</v>
      </c>
      <c r="F42" s="36" t="s">
        <v>604</v>
      </c>
      <c r="G42" s="36" t="s">
        <v>606</v>
      </c>
      <c r="H42" s="36" t="s">
        <v>308</v>
      </c>
      <c r="I42" s="36" t="s">
        <v>18</v>
      </c>
      <c r="J42" s="36" t="s">
        <v>14</v>
      </c>
      <c r="K42" s="60" t="s">
        <v>883</v>
      </c>
      <c r="L42" s="60" t="s">
        <v>340</v>
      </c>
      <c r="M42" s="55"/>
      <c r="N42" s="55"/>
      <c r="O42" s="55"/>
      <c r="P42" s="55"/>
      <c r="Q42" s="55"/>
      <c r="R42" s="55"/>
      <c r="S42" s="55"/>
      <c r="T42" s="55"/>
      <c r="U42" s="55"/>
      <c r="V42" s="55"/>
    </row>
    <row r="43" spans="1:22" ht="72.75" x14ac:dyDescent="0.25">
      <c r="A43" s="36"/>
      <c r="B43" s="60"/>
      <c r="C43" s="60"/>
      <c r="D43" s="56">
        <v>40</v>
      </c>
      <c r="E43" s="60" t="s">
        <v>628</v>
      </c>
      <c r="F43" s="60" t="s">
        <v>629</v>
      </c>
      <c r="G43" s="60" t="s">
        <v>633</v>
      </c>
      <c r="H43" s="60" t="s">
        <v>13</v>
      </c>
      <c r="I43" s="60" t="s">
        <v>18</v>
      </c>
      <c r="J43" s="60"/>
      <c r="K43" s="36" t="s">
        <v>1137</v>
      </c>
      <c r="L43" s="36" t="s">
        <v>219</v>
      </c>
      <c r="M43" s="55"/>
      <c r="N43" s="55"/>
      <c r="O43" s="55"/>
      <c r="P43" s="55"/>
      <c r="Q43" s="55"/>
      <c r="R43" s="55"/>
      <c r="S43" s="55"/>
      <c r="T43" s="55"/>
      <c r="U43" s="55"/>
      <c r="V43" s="55"/>
    </row>
    <row r="44" spans="1:22" ht="72.75" x14ac:dyDescent="0.25">
      <c r="A44" s="36"/>
      <c r="B44" s="60"/>
      <c r="C44" s="60"/>
      <c r="D44" s="56">
        <v>41</v>
      </c>
      <c r="E44" s="60" t="s">
        <v>630</v>
      </c>
      <c r="F44" s="60" t="s">
        <v>631</v>
      </c>
      <c r="G44" s="60" t="s">
        <v>632</v>
      </c>
      <c r="H44" s="60" t="s">
        <v>13</v>
      </c>
      <c r="I44" s="60" t="s">
        <v>18</v>
      </c>
      <c r="J44" s="60"/>
      <c r="K44" s="36" t="s">
        <v>1142</v>
      </c>
      <c r="L44" s="36" t="s">
        <v>220</v>
      </c>
      <c r="M44" s="55"/>
      <c r="N44" s="55"/>
      <c r="O44" s="55"/>
      <c r="P44" s="55"/>
      <c r="Q44" s="55"/>
      <c r="R44" s="55"/>
      <c r="S44" s="55"/>
      <c r="T44" s="55"/>
      <c r="U44" s="55"/>
      <c r="V44" s="55"/>
    </row>
    <row r="45" spans="1:22" ht="36.75" x14ac:dyDescent="0.25">
      <c r="A45" s="36"/>
      <c r="B45" s="60"/>
      <c r="C45" s="60"/>
      <c r="D45" s="56">
        <v>42</v>
      </c>
      <c r="E45" s="60" t="s">
        <v>634</v>
      </c>
      <c r="F45" s="60" t="s">
        <v>635</v>
      </c>
      <c r="G45" s="60" t="s">
        <v>636</v>
      </c>
      <c r="H45" s="60" t="s">
        <v>187</v>
      </c>
      <c r="I45" s="60" t="s">
        <v>18</v>
      </c>
      <c r="J45" s="60"/>
      <c r="K45" s="36" t="s">
        <v>866</v>
      </c>
      <c r="L45" s="36" t="s">
        <v>637</v>
      </c>
      <c r="M45" s="55"/>
      <c r="N45" s="55"/>
      <c r="O45" s="55"/>
      <c r="P45" s="55"/>
      <c r="Q45" s="55"/>
      <c r="R45" s="55"/>
      <c r="S45" s="55"/>
      <c r="T45" s="55"/>
      <c r="U45" s="55"/>
      <c r="V45" s="55"/>
    </row>
    <row r="46" spans="1:22" x14ac:dyDescent="0.25">
      <c r="A46" s="55"/>
      <c r="B46" s="55"/>
      <c r="C46" s="55"/>
      <c r="D46" s="55"/>
      <c r="E46" s="55"/>
      <c r="F46" s="55"/>
      <c r="G46" s="55"/>
      <c r="H46" s="55"/>
      <c r="I46" s="55"/>
      <c r="J46" s="55"/>
      <c r="K46" s="55"/>
      <c r="L46" s="55"/>
      <c r="M46" s="55"/>
      <c r="N46" s="55"/>
      <c r="O46" s="55"/>
      <c r="P46" s="55"/>
      <c r="Q46" s="55"/>
      <c r="R46" s="55"/>
      <c r="S46" s="55"/>
      <c r="T46" s="55"/>
      <c r="U46" s="55"/>
      <c r="V46" s="55"/>
    </row>
    <row r="47" spans="1:22" x14ac:dyDescent="0.25">
      <c r="A47" s="55"/>
      <c r="B47" s="55"/>
      <c r="C47" s="55"/>
      <c r="D47" s="55"/>
      <c r="E47" s="55"/>
      <c r="F47" s="55"/>
      <c r="G47" s="55"/>
      <c r="H47" s="55"/>
      <c r="I47" s="55"/>
      <c r="J47" s="55"/>
      <c r="K47" s="55"/>
      <c r="L47" s="55"/>
      <c r="M47" s="55"/>
      <c r="N47" s="55"/>
      <c r="O47" s="55"/>
      <c r="P47" s="55"/>
      <c r="Q47" s="55"/>
      <c r="R47" s="55"/>
      <c r="S47" s="55"/>
      <c r="T47" s="55"/>
      <c r="U47" s="55"/>
      <c r="V47" s="55"/>
    </row>
    <row r="48" spans="1:22" x14ac:dyDescent="0.25">
      <c r="A48" s="55"/>
      <c r="B48" s="55"/>
      <c r="C48" s="55"/>
      <c r="D48" s="55"/>
      <c r="E48" s="55"/>
      <c r="F48" s="55"/>
      <c r="G48" s="55"/>
      <c r="H48" s="55"/>
      <c r="I48" s="55"/>
      <c r="J48" s="55"/>
      <c r="K48" s="55"/>
      <c r="L48" s="55"/>
      <c r="M48" s="55"/>
      <c r="N48" s="55"/>
      <c r="O48" s="55"/>
      <c r="P48" s="55"/>
      <c r="Q48" s="55"/>
      <c r="R48" s="55"/>
      <c r="S48" s="55"/>
      <c r="T48" s="55"/>
      <c r="U48" s="55"/>
      <c r="V48" s="55"/>
    </row>
    <row r="49" spans="1:22" x14ac:dyDescent="0.25">
      <c r="A49" s="55"/>
      <c r="B49" s="55"/>
      <c r="C49" s="55"/>
      <c r="D49" s="55"/>
      <c r="E49" s="55"/>
      <c r="F49" s="55"/>
      <c r="G49" s="55"/>
      <c r="H49" s="55"/>
      <c r="I49" s="55"/>
      <c r="J49" s="55"/>
      <c r="K49" s="55"/>
      <c r="L49" s="55"/>
      <c r="M49" s="55"/>
      <c r="N49" s="55"/>
      <c r="O49" s="55"/>
      <c r="P49" s="55"/>
      <c r="Q49" s="55"/>
      <c r="R49" s="55"/>
      <c r="S49" s="55"/>
      <c r="T49" s="55"/>
      <c r="U49" s="55"/>
      <c r="V49" s="55"/>
    </row>
    <row r="50" spans="1:22" x14ac:dyDescent="0.25">
      <c r="A50" s="55"/>
      <c r="B50" s="55"/>
      <c r="C50" s="55"/>
      <c r="D50" s="55"/>
      <c r="E50" s="55"/>
      <c r="F50" s="55"/>
      <c r="G50" s="55"/>
      <c r="H50" s="55"/>
      <c r="I50" s="55"/>
      <c r="J50" s="55"/>
      <c r="K50" s="55"/>
      <c r="L50" s="55"/>
      <c r="M50" s="55"/>
      <c r="N50" s="55"/>
      <c r="O50" s="55"/>
      <c r="P50" s="55"/>
      <c r="Q50" s="55"/>
      <c r="R50" s="55"/>
      <c r="S50" s="55"/>
      <c r="T50" s="55"/>
      <c r="U50" s="55"/>
      <c r="V50" s="55"/>
    </row>
    <row r="51" spans="1:22" x14ac:dyDescent="0.25">
      <c r="A51" s="55"/>
      <c r="B51" s="55"/>
      <c r="C51" s="55"/>
      <c r="D51" s="55"/>
      <c r="E51" s="55"/>
      <c r="F51" s="55"/>
      <c r="G51" s="55"/>
      <c r="H51" s="55"/>
      <c r="I51" s="55"/>
      <c r="J51" s="55"/>
      <c r="K51" s="55"/>
      <c r="L51" s="55"/>
      <c r="M51" s="55"/>
      <c r="N51" s="55"/>
      <c r="O51" s="55"/>
      <c r="P51" s="55"/>
      <c r="Q51" s="55"/>
      <c r="R51" s="55"/>
      <c r="S51" s="55"/>
      <c r="T51" s="55"/>
      <c r="U51" s="55"/>
      <c r="V51" s="55"/>
    </row>
    <row r="52" spans="1:22" x14ac:dyDescent="0.25">
      <c r="A52" s="55"/>
      <c r="B52" s="55"/>
      <c r="C52" s="55"/>
      <c r="D52" s="55"/>
      <c r="E52" s="55"/>
      <c r="F52" s="55"/>
      <c r="G52" s="55"/>
      <c r="H52" s="55"/>
      <c r="I52" s="55"/>
      <c r="J52" s="55"/>
      <c r="K52" s="55"/>
      <c r="L52" s="55"/>
      <c r="M52" s="55"/>
      <c r="N52" s="55"/>
      <c r="O52" s="55"/>
      <c r="P52" s="55"/>
      <c r="Q52" s="55"/>
      <c r="R52" s="55"/>
      <c r="S52" s="55"/>
      <c r="T52" s="55"/>
      <c r="U52" s="55"/>
      <c r="V52" s="55"/>
    </row>
    <row r="53" spans="1:22" x14ac:dyDescent="0.25">
      <c r="A53" s="55"/>
      <c r="B53" s="55"/>
      <c r="C53" s="55"/>
      <c r="D53" s="55"/>
      <c r="E53" s="55"/>
      <c r="F53" s="55"/>
      <c r="G53" s="55"/>
      <c r="H53" s="55"/>
      <c r="I53" s="55"/>
      <c r="J53" s="55"/>
      <c r="K53" s="55"/>
      <c r="L53" s="55"/>
      <c r="M53" s="55"/>
      <c r="N53" s="55"/>
      <c r="O53" s="55"/>
      <c r="P53" s="55"/>
      <c r="Q53" s="55"/>
      <c r="R53" s="55"/>
      <c r="S53" s="55"/>
      <c r="T53" s="55"/>
      <c r="U53" s="55"/>
      <c r="V53" s="55"/>
    </row>
    <row r="54" spans="1:22" x14ac:dyDescent="0.25">
      <c r="A54" s="55"/>
      <c r="B54" s="55"/>
      <c r="C54" s="55"/>
      <c r="D54" s="55"/>
      <c r="E54" s="55"/>
      <c r="F54" s="55"/>
      <c r="G54" s="55"/>
      <c r="H54" s="55"/>
      <c r="I54" s="55"/>
      <c r="J54" s="55"/>
      <c r="K54" s="55"/>
      <c r="L54" s="55"/>
      <c r="M54" s="55"/>
      <c r="N54" s="55"/>
      <c r="O54" s="55"/>
      <c r="P54" s="55"/>
      <c r="Q54" s="55"/>
      <c r="R54" s="55"/>
      <c r="S54" s="55"/>
      <c r="T54" s="55"/>
      <c r="U54" s="55"/>
      <c r="V54" s="55"/>
    </row>
    <row r="55" spans="1:22" x14ac:dyDescent="0.25">
      <c r="A55" s="55" t="s">
        <v>298</v>
      </c>
      <c r="B55" s="55"/>
      <c r="C55" s="55"/>
      <c r="D55" s="55"/>
      <c r="E55" s="55"/>
      <c r="F55" s="55"/>
      <c r="G55" s="55"/>
      <c r="H55" s="55"/>
      <c r="I55" s="55"/>
      <c r="J55" s="55"/>
      <c r="K55" s="55"/>
      <c r="L55" s="55"/>
      <c r="M55" s="55"/>
      <c r="N55" s="55"/>
      <c r="O55" s="55"/>
      <c r="P55" s="55"/>
      <c r="Q55" s="55"/>
      <c r="R55" s="55"/>
      <c r="S55" s="55"/>
      <c r="T55" s="55"/>
      <c r="U55" s="55"/>
      <c r="V55" s="55"/>
    </row>
    <row r="56" spans="1:22" x14ac:dyDescent="0.25">
      <c r="A56" s="55"/>
      <c r="B56" s="55"/>
      <c r="C56" s="55"/>
      <c r="D56" s="55"/>
      <c r="E56" s="55"/>
      <c r="F56" s="55"/>
      <c r="G56" s="55"/>
      <c r="H56" s="55"/>
      <c r="I56" s="55"/>
      <c r="J56" s="55"/>
      <c r="K56" s="55"/>
      <c r="L56" s="55"/>
      <c r="M56" s="55"/>
      <c r="N56" s="55"/>
      <c r="O56" s="55"/>
      <c r="P56" s="55"/>
      <c r="Q56" s="55"/>
      <c r="R56" s="55"/>
      <c r="S56" s="55"/>
      <c r="T56" s="55"/>
      <c r="U56" s="55"/>
      <c r="V56" s="55"/>
    </row>
    <row r="57" spans="1:22" x14ac:dyDescent="0.25">
      <c r="A57" s="55"/>
      <c r="B57" s="55"/>
      <c r="C57" s="55"/>
      <c r="D57" s="55"/>
      <c r="E57" s="55"/>
      <c r="F57" s="55"/>
      <c r="G57" s="55"/>
      <c r="H57" s="55"/>
      <c r="I57" s="55"/>
      <c r="J57" s="55"/>
      <c r="K57" s="55"/>
      <c r="L57" s="55"/>
      <c r="M57" s="55"/>
      <c r="N57" s="55"/>
      <c r="O57" s="55"/>
      <c r="P57" s="55"/>
      <c r="Q57" s="55"/>
      <c r="R57" s="55"/>
      <c r="S57" s="55"/>
      <c r="T57" s="55"/>
      <c r="U57" s="55"/>
      <c r="V57" s="55"/>
    </row>
    <row r="58" spans="1:22" x14ac:dyDescent="0.25">
      <c r="A58" s="55"/>
      <c r="B58" s="55"/>
      <c r="C58" s="55"/>
      <c r="D58" s="55"/>
      <c r="E58" s="55"/>
      <c r="F58" s="55"/>
      <c r="G58" s="55"/>
      <c r="H58" s="55"/>
      <c r="I58" s="55"/>
      <c r="J58" s="55"/>
      <c r="K58" s="55"/>
      <c r="L58" s="55"/>
      <c r="M58" s="55"/>
      <c r="N58" s="55"/>
      <c r="O58" s="55"/>
      <c r="P58" s="55"/>
      <c r="Q58" s="55"/>
      <c r="R58" s="55"/>
      <c r="S58" s="55"/>
      <c r="T58" s="55"/>
      <c r="U58" s="55"/>
      <c r="V58" s="55"/>
    </row>
    <row r="59" spans="1:22" x14ac:dyDescent="0.25">
      <c r="A59" s="55"/>
      <c r="B59" s="55"/>
      <c r="C59" s="55"/>
      <c r="D59" s="55"/>
      <c r="E59" s="55"/>
      <c r="F59" s="55"/>
      <c r="G59" s="55"/>
      <c r="H59" s="55"/>
      <c r="I59" s="55"/>
      <c r="J59" s="55"/>
      <c r="K59" s="55"/>
      <c r="L59" s="55"/>
      <c r="M59" s="55"/>
      <c r="N59" s="55"/>
      <c r="O59" s="55"/>
      <c r="P59" s="55"/>
      <c r="Q59" s="55"/>
      <c r="R59" s="55"/>
      <c r="S59" s="55"/>
      <c r="T59" s="55"/>
      <c r="U59" s="55"/>
      <c r="V59" s="55"/>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selection activeCell="G3" sqref="G3"/>
    </sheetView>
  </sheetViews>
  <sheetFormatPr defaultColWidth="8.85546875" defaultRowHeight="15" x14ac:dyDescent="0.25"/>
  <cols>
    <col min="1" max="1" width="6.140625" bestFit="1" customWidth="1"/>
    <col min="2" max="2" width="5.7109375" customWidth="1"/>
    <col min="3" max="3" width="15.28515625" style="1" customWidth="1"/>
    <col min="4" max="4" width="5.85546875" customWidth="1"/>
    <col min="5" max="5" width="32.140625" bestFit="1" customWidth="1"/>
    <col min="6" max="6" width="32.140625" style="1" customWidth="1"/>
    <col min="7" max="7" width="17" customWidth="1"/>
    <col min="8" max="8" width="14" customWidth="1"/>
    <col min="9" max="9" width="9.140625" customWidth="1"/>
    <col min="10" max="10" width="9.140625" bestFit="1" customWidth="1"/>
    <col min="11" max="11" width="52.42578125" bestFit="1" customWidth="1"/>
    <col min="12" max="12" width="41.85546875" customWidth="1"/>
  </cols>
  <sheetData>
    <row r="1" spans="1:12" s="2" customFormat="1" ht="24.75" x14ac:dyDescent="0.25">
      <c r="A1" s="25" t="s">
        <v>57</v>
      </c>
      <c r="B1" s="26" t="s">
        <v>133</v>
      </c>
      <c r="C1" s="26" t="s">
        <v>140</v>
      </c>
      <c r="D1" s="26" t="s">
        <v>5</v>
      </c>
      <c r="E1" s="26" t="s">
        <v>132</v>
      </c>
      <c r="F1" s="26" t="s">
        <v>134</v>
      </c>
      <c r="G1" s="26" t="s">
        <v>373</v>
      </c>
      <c r="H1" s="26" t="s">
        <v>6</v>
      </c>
      <c r="I1" s="26" t="s">
        <v>269</v>
      </c>
      <c r="J1" s="26" t="s">
        <v>7</v>
      </c>
      <c r="K1" s="26" t="s">
        <v>8</v>
      </c>
      <c r="L1" s="26" t="s">
        <v>132</v>
      </c>
    </row>
    <row r="2" spans="1:12" ht="36.75" x14ac:dyDescent="0.25">
      <c r="A2" s="27" t="s">
        <v>12</v>
      </c>
      <c r="B2" s="27" t="s">
        <v>76</v>
      </c>
      <c r="C2" s="27"/>
      <c r="D2" s="27" t="s">
        <v>1103</v>
      </c>
      <c r="E2" s="27" t="s">
        <v>300</v>
      </c>
      <c r="F2" s="27" t="s">
        <v>474</v>
      </c>
      <c r="G2" s="27" t="s">
        <v>474</v>
      </c>
      <c r="H2" s="27" t="s">
        <v>13</v>
      </c>
      <c r="I2" s="27"/>
      <c r="J2" s="27"/>
      <c r="K2" s="27" t="s">
        <v>816</v>
      </c>
      <c r="L2" s="27" t="s">
        <v>137</v>
      </c>
    </row>
    <row r="3" spans="1:12" ht="36.75" x14ac:dyDescent="0.25">
      <c r="A3" s="27" t="s">
        <v>12</v>
      </c>
      <c r="B3" s="27" t="s">
        <v>1</v>
      </c>
      <c r="C3" s="27" t="s">
        <v>268</v>
      </c>
      <c r="D3" s="27" t="s">
        <v>1103</v>
      </c>
      <c r="E3" s="27" t="s">
        <v>658</v>
      </c>
      <c r="F3" s="27" t="s">
        <v>469</v>
      </c>
      <c r="G3" s="27" t="s">
        <v>469</v>
      </c>
      <c r="H3" s="27" t="s">
        <v>13</v>
      </c>
      <c r="I3" s="27"/>
      <c r="J3" s="27"/>
      <c r="K3" s="27" t="s">
        <v>977</v>
      </c>
      <c r="L3" s="27" t="s">
        <v>230</v>
      </c>
    </row>
    <row r="4" spans="1:12" x14ac:dyDescent="0.25">
      <c r="A4" s="3"/>
      <c r="B4" s="12"/>
      <c r="C4" s="12"/>
      <c r="D4" s="34">
        <v>1</v>
      </c>
      <c r="E4" s="12" t="s">
        <v>9</v>
      </c>
      <c r="F4" s="13" t="s">
        <v>464</v>
      </c>
      <c r="G4" s="13" t="s">
        <v>465</v>
      </c>
      <c r="H4" s="12" t="s">
        <v>10</v>
      </c>
      <c r="I4" s="12" t="s">
        <v>11</v>
      </c>
      <c r="J4" s="12"/>
      <c r="K4" s="13" t="s">
        <v>306</v>
      </c>
      <c r="L4" s="13" t="s">
        <v>306</v>
      </c>
    </row>
    <row r="5" spans="1:12" ht="24.75" x14ac:dyDescent="0.25">
      <c r="A5" s="3"/>
      <c r="B5" s="12"/>
      <c r="C5" s="12" t="s">
        <v>268</v>
      </c>
      <c r="D5" s="34">
        <v>2</v>
      </c>
      <c r="E5" s="12" t="s">
        <v>655</v>
      </c>
      <c r="F5" s="12" t="s">
        <v>656</v>
      </c>
      <c r="G5" s="12" t="s">
        <v>656</v>
      </c>
      <c r="H5" s="12" t="s">
        <v>13</v>
      </c>
      <c r="I5" s="12" t="s">
        <v>11</v>
      </c>
      <c r="J5" s="12"/>
      <c r="K5" s="13" t="s">
        <v>305</v>
      </c>
      <c r="L5" s="13" t="s">
        <v>654</v>
      </c>
    </row>
    <row r="6" spans="1:12" ht="36.75" x14ac:dyDescent="0.25">
      <c r="A6" s="3"/>
      <c r="B6" s="12"/>
      <c r="C6" s="12"/>
      <c r="D6" s="34">
        <v>3</v>
      </c>
      <c r="E6" s="12" t="s">
        <v>302</v>
      </c>
      <c r="F6" s="12" t="s">
        <v>519</v>
      </c>
      <c r="G6" s="12" t="s">
        <v>520</v>
      </c>
      <c r="H6" s="12" t="s">
        <v>187</v>
      </c>
      <c r="I6" s="12" t="s">
        <v>11</v>
      </c>
      <c r="J6" s="12"/>
      <c r="K6" s="13" t="s">
        <v>659</v>
      </c>
      <c r="L6" s="13" t="s">
        <v>660</v>
      </c>
    </row>
    <row r="7" spans="1:12" ht="48.75" x14ac:dyDescent="0.25">
      <c r="A7" s="60"/>
      <c r="B7" s="60"/>
      <c r="C7" s="60"/>
      <c r="D7" s="56">
        <v>4</v>
      </c>
      <c r="E7" s="60" t="s">
        <v>53</v>
      </c>
      <c r="F7" s="60" t="s">
        <v>521</v>
      </c>
      <c r="G7" s="60" t="s">
        <v>521</v>
      </c>
      <c r="H7" s="60" t="s">
        <v>10</v>
      </c>
      <c r="I7" s="60" t="s">
        <v>11</v>
      </c>
      <c r="J7" s="60" t="s">
        <v>14</v>
      </c>
      <c r="K7" s="36" t="s">
        <v>657</v>
      </c>
      <c r="L7" s="36" t="s">
        <v>530</v>
      </c>
    </row>
    <row r="8" spans="1:12" s="2" customFormat="1" ht="36.75" x14ac:dyDescent="0.25">
      <c r="A8" s="60"/>
      <c r="B8" s="60"/>
      <c r="C8" s="60"/>
      <c r="D8" s="56">
        <v>5</v>
      </c>
      <c r="E8" s="60" t="s">
        <v>661</v>
      </c>
      <c r="F8" s="60" t="s">
        <v>666</v>
      </c>
      <c r="G8" s="60" t="s">
        <v>667</v>
      </c>
      <c r="H8" s="60" t="s">
        <v>10</v>
      </c>
      <c r="I8" s="60" t="s">
        <v>18</v>
      </c>
      <c r="J8" s="60" t="s">
        <v>14</v>
      </c>
      <c r="K8" s="36" t="s">
        <v>664</v>
      </c>
      <c r="L8" s="36" t="s">
        <v>665</v>
      </c>
    </row>
    <row r="9" spans="1:12" ht="36.75" x14ac:dyDescent="0.25">
      <c r="A9" s="36"/>
      <c r="B9" s="60"/>
      <c r="C9" s="60"/>
      <c r="D9" s="56">
        <v>6</v>
      </c>
      <c r="E9" s="60" t="s">
        <v>303</v>
      </c>
      <c r="F9" s="60" t="s">
        <v>522</v>
      </c>
      <c r="G9" s="60" t="s">
        <v>522</v>
      </c>
      <c r="H9" s="60" t="s">
        <v>10</v>
      </c>
      <c r="I9" s="60" t="s">
        <v>18</v>
      </c>
      <c r="J9" s="60" t="s">
        <v>14</v>
      </c>
      <c r="K9" s="36" t="s">
        <v>304</v>
      </c>
      <c r="L9" s="36" t="s">
        <v>231</v>
      </c>
    </row>
    <row r="10" spans="1:12" ht="36.75" x14ac:dyDescent="0.25">
      <c r="A10" s="56"/>
      <c r="B10" s="56"/>
      <c r="C10" s="56"/>
      <c r="D10" s="56">
        <v>7</v>
      </c>
      <c r="E10" s="36" t="s">
        <v>319</v>
      </c>
      <c r="F10" s="36" t="s">
        <v>523</v>
      </c>
      <c r="G10" s="36" t="s">
        <v>523</v>
      </c>
      <c r="H10" s="36" t="s">
        <v>10</v>
      </c>
      <c r="I10" s="36" t="s">
        <v>18</v>
      </c>
      <c r="J10" s="36" t="s">
        <v>206</v>
      </c>
      <c r="K10" s="36" t="s">
        <v>1061</v>
      </c>
      <c r="L10" s="36" t="s">
        <v>743</v>
      </c>
    </row>
    <row r="11" spans="1:12" s="24" customFormat="1" ht="36.75" x14ac:dyDescent="0.25">
      <c r="A11" s="60"/>
      <c r="B11" s="60"/>
      <c r="C11" s="60"/>
      <c r="D11" s="56">
        <v>8</v>
      </c>
      <c r="E11" s="60" t="s">
        <v>752</v>
      </c>
      <c r="F11" s="60" t="s">
        <v>753</v>
      </c>
      <c r="G11" s="36" t="s">
        <v>754</v>
      </c>
      <c r="H11" s="60" t="s">
        <v>187</v>
      </c>
      <c r="I11" s="60" t="s">
        <v>18</v>
      </c>
      <c r="J11" s="60"/>
      <c r="K11" s="36" t="s">
        <v>755</v>
      </c>
      <c r="L11" s="36"/>
    </row>
    <row r="12" spans="1:12" s="47" customFormat="1" ht="48.75" x14ac:dyDescent="0.25">
      <c r="A12" s="36"/>
      <c r="B12" s="60"/>
      <c r="C12" s="60"/>
      <c r="D12" s="56">
        <v>9</v>
      </c>
      <c r="E12" s="60" t="s">
        <v>756</v>
      </c>
      <c r="F12" s="36" t="s">
        <v>757</v>
      </c>
      <c r="G12" s="36" t="s">
        <v>758</v>
      </c>
      <c r="H12" s="36" t="s">
        <v>10</v>
      </c>
      <c r="I12" s="36" t="s">
        <v>18</v>
      </c>
      <c r="J12" s="36" t="s">
        <v>14</v>
      </c>
      <c r="K12" s="82" t="s">
        <v>891</v>
      </c>
      <c r="L12" s="36"/>
    </row>
    <row r="14" spans="1:12" x14ac:dyDescent="0.25">
      <c r="A14" t="s">
        <v>307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zoomScaleNormal="100" workbookViewId="0"/>
  </sheetViews>
  <sheetFormatPr defaultColWidth="8.85546875" defaultRowHeight="15" x14ac:dyDescent="0.25"/>
  <cols>
    <col min="1" max="1" width="6.140625" style="2" bestFit="1" customWidth="1"/>
    <col min="2" max="2" width="9.42578125" style="2" customWidth="1"/>
    <col min="3" max="3" width="17.42578125" style="2" customWidth="1"/>
    <col min="4" max="4" width="7.42578125" style="2" customWidth="1"/>
    <col min="5" max="5" width="23.85546875" style="2" bestFit="1" customWidth="1"/>
    <col min="6" max="6" width="23.85546875" style="2" customWidth="1"/>
    <col min="7" max="7" width="17.7109375" style="2" bestFit="1" customWidth="1"/>
    <col min="8" max="8" width="7.140625" style="2" bestFit="1" customWidth="1"/>
    <col min="9" max="10" width="10" style="2" customWidth="1"/>
    <col min="11" max="12" width="58.7109375" style="14" customWidth="1"/>
    <col min="13" max="16384" width="8.85546875" style="2"/>
  </cols>
  <sheetData>
    <row r="1" spans="1:12" ht="24.75" x14ac:dyDescent="0.25">
      <c r="A1" s="25" t="s">
        <v>57</v>
      </c>
      <c r="B1" s="26" t="s">
        <v>133</v>
      </c>
      <c r="C1" s="26" t="s">
        <v>140</v>
      </c>
      <c r="D1" s="26" t="s">
        <v>5</v>
      </c>
      <c r="E1" s="26" t="s">
        <v>132</v>
      </c>
      <c r="F1" s="26" t="s">
        <v>134</v>
      </c>
      <c r="G1" s="26" t="s">
        <v>373</v>
      </c>
      <c r="H1" s="26" t="s">
        <v>6</v>
      </c>
      <c r="I1" s="26" t="s">
        <v>141</v>
      </c>
      <c r="J1" s="26" t="s">
        <v>7</v>
      </c>
      <c r="K1" s="26" t="s">
        <v>8</v>
      </c>
      <c r="L1" s="26" t="s">
        <v>132</v>
      </c>
    </row>
    <row r="2" spans="1:12" ht="24.75" x14ac:dyDescent="0.25">
      <c r="A2" s="32" t="s">
        <v>12</v>
      </c>
      <c r="B2" s="32" t="s">
        <v>76</v>
      </c>
      <c r="C2" s="32"/>
      <c r="D2" s="27" t="s">
        <v>1103</v>
      </c>
      <c r="E2" s="32" t="s">
        <v>4</v>
      </c>
      <c r="F2" s="32" t="s">
        <v>475</v>
      </c>
      <c r="G2" s="32" t="s">
        <v>475</v>
      </c>
      <c r="H2" s="32" t="s">
        <v>13</v>
      </c>
      <c r="I2" s="32" t="s">
        <v>11</v>
      </c>
      <c r="J2" s="32"/>
      <c r="K2" s="27" t="s">
        <v>816</v>
      </c>
      <c r="L2" s="27" t="s">
        <v>137</v>
      </c>
    </row>
    <row r="3" spans="1:12" s="11" customFormat="1" ht="36" x14ac:dyDescent="0.2">
      <c r="A3" s="32" t="s">
        <v>12</v>
      </c>
      <c r="B3" s="32" t="s">
        <v>1</v>
      </c>
      <c r="C3" s="32" t="s">
        <v>268</v>
      </c>
      <c r="D3" s="27" t="s">
        <v>1103</v>
      </c>
      <c r="E3" s="32" t="s">
        <v>228</v>
      </c>
      <c r="F3" s="32" t="s">
        <v>469</v>
      </c>
      <c r="G3" s="32" t="s">
        <v>469</v>
      </c>
      <c r="H3" s="32" t="s">
        <v>13</v>
      </c>
      <c r="I3" s="32" t="s">
        <v>112</v>
      </c>
      <c r="J3" s="32"/>
      <c r="K3" s="27" t="s">
        <v>978</v>
      </c>
      <c r="L3" s="27" t="s">
        <v>230</v>
      </c>
    </row>
    <row r="4" spans="1:12" s="11" customFormat="1" ht="36" x14ac:dyDescent="0.2">
      <c r="A4" s="32" t="s">
        <v>12</v>
      </c>
      <c r="B4" s="32" t="s">
        <v>1</v>
      </c>
      <c r="C4" s="32" t="s">
        <v>268</v>
      </c>
      <c r="D4" s="27" t="s">
        <v>1103</v>
      </c>
      <c r="E4" s="27" t="s">
        <v>300</v>
      </c>
      <c r="F4" s="32" t="s">
        <v>474</v>
      </c>
      <c r="G4" s="32" t="s">
        <v>474</v>
      </c>
      <c r="H4" s="32" t="s">
        <v>13</v>
      </c>
      <c r="I4" s="32" t="s">
        <v>112</v>
      </c>
      <c r="J4" s="32"/>
      <c r="K4" s="27" t="s">
        <v>979</v>
      </c>
      <c r="L4" s="27" t="s">
        <v>476</v>
      </c>
    </row>
    <row r="5" spans="1:12" s="11" customFormat="1" ht="12" x14ac:dyDescent="0.2">
      <c r="A5" s="60"/>
      <c r="B5" s="60"/>
      <c r="C5" s="60"/>
      <c r="D5" s="60">
        <v>1</v>
      </c>
      <c r="E5" s="60" t="s">
        <v>9</v>
      </c>
      <c r="F5" s="36" t="s">
        <v>466</v>
      </c>
      <c r="G5" s="36" t="s">
        <v>467</v>
      </c>
      <c r="H5" s="60" t="s">
        <v>10</v>
      </c>
      <c r="I5" s="60" t="s">
        <v>11</v>
      </c>
      <c r="J5" s="60"/>
      <c r="K5" s="36" t="s">
        <v>232</v>
      </c>
      <c r="L5" s="36" t="s">
        <v>232</v>
      </c>
    </row>
    <row r="6" spans="1:12" ht="48.75" x14ac:dyDescent="0.25">
      <c r="A6" s="60"/>
      <c r="B6" s="60"/>
      <c r="C6" s="60" t="s">
        <v>268</v>
      </c>
      <c r="D6" s="60">
        <v>2</v>
      </c>
      <c r="E6" s="36" t="s">
        <v>1143</v>
      </c>
      <c r="F6" s="60" t="s">
        <v>524</v>
      </c>
      <c r="G6" s="60" t="s">
        <v>524</v>
      </c>
      <c r="H6" s="60" t="s">
        <v>13</v>
      </c>
      <c r="I6" s="60" t="s">
        <v>11</v>
      </c>
      <c r="J6" s="60"/>
      <c r="K6" s="36" t="s">
        <v>1144</v>
      </c>
      <c r="L6" s="36" t="s">
        <v>233</v>
      </c>
    </row>
    <row r="7" spans="1:12" ht="24.75" x14ac:dyDescent="0.25">
      <c r="A7" s="60"/>
      <c r="B7" s="60"/>
      <c r="C7" s="60"/>
      <c r="D7" s="60">
        <v>3</v>
      </c>
      <c r="E7" s="35" t="s">
        <v>320</v>
      </c>
      <c r="F7" s="35" t="s">
        <v>653</v>
      </c>
      <c r="G7" s="35" t="s">
        <v>653</v>
      </c>
      <c r="H7" s="35" t="s">
        <v>321</v>
      </c>
      <c r="I7" s="35" t="s">
        <v>121</v>
      </c>
      <c r="J7" s="35"/>
      <c r="K7" s="36" t="s">
        <v>322</v>
      </c>
      <c r="L7" s="36" t="s">
        <v>323</v>
      </c>
    </row>
    <row r="8" spans="1:12" x14ac:dyDescent="0.25">
      <c r="A8" s="60"/>
      <c r="B8" s="60"/>
      <c r="C8" s="60"/>
      <c r="D8" s="60">
        <v>4</v>
      </c>
      <c r="E8" s="60" t="s">
        <v>501</v>
      </c>
      <c r="F8" s="36" t="s">
        <v>990</v>
      </c>
      <c r="G8" s="36" t="s">
        <v>990</v>
      </c>
      <c r="H8" s="60" t="s">
        <v>10</v>
      </c>
      <c r="I8" s="60" t="s">
        <v>108</v>
      </c>
      <c r="J8" s="60"/>
      <c r="K8" s="60" t="s">
        <v>235</v>
      </c>
      <c r="L8" s="36" t="s">
        <v>234</v>
      </c>
    </row>
    <row r="9" spans="1:12" ht="36.75" x14ac:dyDescent="0.25">
      <c r="A9" s="60"/>
      <c r="B9" s="60"/>
      <c r="C9" s="60" t="s">
        <v>268</v>
      </c>
      <c r="D9" s="60">
        <v>5</v>
      </c>
      <c r="E9" s="60" t="s">
        <v>243</v>
      </c>
      <c r="F9" s="60" t="s">
        <v>525</v>
      </c>
      <c r="G9" s="60" t="s">
        <v>525</v>
      </c>
      <c r="H9" s="60" t="s">
        <v>10</v>
      </c>
      <c r="I9" s="60" t="s">
        <v>11</v>
      </c>
      <c r="J9" s="60" t="s">
        <v>14</v>
      </c>
      <c r="K9" s="36" t="s">
        <v>1145</v>
      </c>
      <c r="L9" s="60" t="s">
        <v>248</v>
      </c>
    </row>
    <row r="10" spans="1:12" x14ac:dyDescent="0.25">
      <c r="A10" s="60"/>
      <c r="B10" s="60"/>
      <c r="C10" s="60"/>
      <c r="D10" s="60">
        <v>6</v>
      </c>
      <c r="E10" s="60" t="s">
        <v>244</v>
      </c>
      <c r="F10" s="60" t="s">
        <v>526</v>
      </c>
      <c r="G10" s="60" t="s">
        <v>526</v>
      </c>
      <c r="H10" s="60" t="s">
        <v>10</v>
      </c>
      <c r="I10" s="60" t="s">
        <v>11</v>
      </c>
      <c r="J10" s="60"/>
      <c r="K10" s="60" t="s">
        <v>311</v>
      </c>
      <c r="L10" s="60" t="s">
        <v>529</v>
      </c>
    </row>
    <row r="11" spans="1:12" ht="24.75" x14ac:dyDescent="0.25">
      <c r="A11" s="60"/>
      <c r="B11" s="60"/>
      <c r="C11" s="60"/>
      <c r="D11" s="60">
        <v>7</v>
      </c>
      <c r="E11" s="60" t="s">
        <v>877</v>
      </c>
      <c r="F11" s="60" t="s">
        <v>878</v>
      </c>
      <c r="G11" s="60" t="s">
        <v>879</v>
      </c>
      <c r="H11" s="60" t="s">
        <v>10</v>
      </c>
      <c r="I11" s="60" t="s">
        <v>11</v>
      </c>
      <c r="J11" s="60" t="s">
        <v>14</v>
      </c>
      <c r="K11" s="36" t="s">
        <v>880</v>
      </c>
      <c r="L11" s="60" t="s">
        <v>881</v>
      </c>
    </row>
    <row r="12" spans="1:12" x14ac:dyDescent="0.25">
      <c r="A12" s="60"/>
      <c r="B12" s="60"/>
      <c r="C12" s="60"/>
      <c r="D12" s="60">
        <v>8</v>
      </c>
      <c r="E12" s="60" t="s">
        <v>245</v>
      </c>
      <c r="F12" s="60" t="s">
        <v>527</v>
      </c>
      <c r="G12" s="60" t="s">
        <v>527</v>
      </c>
      <c r="H12" s="60" t="s">
        <v>10</v>
      </c>
      <c r="I12" s="60" t="s">
        <v>18</v>
      </c>
      <c r="J12" s="60" t="s">
        <v>14</v>
      </c>
      <c r="K12" s="60" t="s">
        <v>236</v>
      </c>
      <c r="L12" s="60" t="s">
        <v>236</v>
      </c>
    </row>
    <row r="13" spans="1:12" ht="24.75" x14ac:dyDescent="0.25">
      <c r="A13" s="60"/>
      <c r="B13" s="60"/>
      <c r="C13" s="60"/>
      <c r="D13" s="60">
        <v>9</v>
      </c>
      <c r="E13" s="60" t="s">
        <v>661</v>
      </c>
      <c r="F13" s="60" t="s">
        <v>662</v>
      </c>
      <c r="G13" s="60" t="s">
        <v>663</v>
      </c>
      <c r="H13" s="60" t="s">
        <v>10</v>
      </c>
      <c r="I13" s="60" t="s">
        <v>18</v>
      </c>
      <c r="J13" s="60" t="s">
        <v>14</v>
      </c>
      <c r="K13" s="60" t="s">
        <v>664</v>
      </c>
      <c r="L13" s="36" t="s">
        <v>665</v>
      </c>
    </row>
    <row r="14" spans="1:12" x14ac:dyDescent="0.25">
      <c r="A14" s="60"/>
      <c r="B14" s="60"/>
      <c r="C14" s="60"/>
      <c r="D14" s="60">
        <v>10</v>
      </c>
      <c r="E14" s="60" t="s">
        <v>241</v>
      </c>
      <c r="F14" s="36" t="s">
        <v>1058</v>
      </c>
      <c r="G14" s="36" t="s">
        <v>1041</v>
      </c>
      <c r="H14" s="60" t="s">
        <v>13</v>
      </c>
      <c r="I14" s="60" t="s">
        <v>113</v>
      </c>
      <c r="J14" s="60"/>
      <c r="K14" s="60" t="s">
        <v>238</v>
      </c>
      <c r="L14" s="36" t="s">
        <v>237</v>
      </c>
    </row>
    <row r="15" spans="1:12" x14ac:dyDescent="0.25">
      <c r="A15" s="60"/>
      <c r="B15" s="60"/>
      <c r="C15" s="60"/>
      <c r="D15" s="60">
        <v>11</v>
      </c>
      <c r="E15" s="60" t="s">
        <v>242</v>
      </c>
      <c r="F15" s="35" t="s">
        <v>1012</v>
      </c>
      <c r="G15" s="35" t="s">
        <v>1024</v>
      </c>
      <c r="H15" s="60" t="s">
        <v>13</v>
      </c>
      <c r="I15" s="60" t="s">
        <v>113</v>
      </c>
      <c r="J15" s="60"/>
      <c r="K15" s="60" t="s">
        <v>239</v>
      </c>
      <c r="L15" s="36" t="s">
        <v>246</v>
      </c>
    </row>
    <row r="16" spans="1:12" s="24" customFormat="1" ht="24.75" x14ac:dyDescent="0.25">
      <c r="A16" s="36"/>
      <c r="B16" s="36"/>
      <c r="C16" s="36"/>
      <c r="D16" s="60">
        <v>12</v>
      </c>
      <c r="E16" s="36" t="s">
        <v>759</v>
      </c>
      <c r="F16" s="35" t="s">
        <v>760</v>
      </c>
      <c r="G16" s="35" t="s">
        <v>761</v>
      </c>
      <c r="H16" s="36" t="s">
        <v>187</v>
      </c>
      <c r="I16" s="36" t="s">
        <v>113</v>
      </c>
      <c r="J16" s="36"/>
      <c r="K16" s="36" t="s">
        <v>1062</v>
      </c>
      <c r="L16" s="36" t="s">
        <v>759</v>
      </c>
    </row>
    <row r="17" spans="1:12" ht="24.75" x14ac:dyDescent="0.25">
      <c r="A17" s="36"/>
      <c r="B17" s="36"/>
      <c r="C17" s="36"/>
      <c r="D17" s="60">
        <v>13</v>
      </c>
      <c r="E17" s="36" t="s">
        <v>154</v>
      </c>
      <c r="F17" s="35" t="s">
        <v>762</v>
      </c>
      <c r="G17" s="36" t="s">
        <v>763</v>
      </c>
      <c r="H17" s="36" t="s">
        <v>187</v>
      </c>
      <c r="I17" s="36" t="s">
        <v>113</v>
      </c>
      <c r="J17" s="36"/>
      <c r="K17" s="36" t="s">
        <v>1065</v>
      </c>
      <c r="L17" s="36" t="s">
        <v>154</v>
      </c>
    </row>
    <row r="18" spans="1:12" x14ac:dyDescent="0.25">
      <c r="A18" s="60"/>
      <c r="B18" s="60"/>
      <c r="C18" s="60"/>
      <c r="D18" s="60">
        <v>14</v>
      </c>
      <c r="E18" s="60" t="s">
        <v>51</v>
      </c>
      <c r="F18" s="60" t="s">
        <v>492</v>
      </c>
      <c r="G18" s="60" t="s">
        <v>493</v>
      </c>
      <c r="H18" s="60" t="s">
        <v>10</v>
      </c>
      <c r="I18" s="60" t="s">
        <v>108</v>
      </c>
      <c r="J18" s="60" t="s">
        <v>14</v>
      </c>
      <c r="K18" s="36" t="s">
        <v>240</v>
      </c>
      <c r="L18" s="36" t="s">
        <v>247</v>
      </c>
    </row>
    <row r="19" spans="1:12" x14ac:dyDescent="0.25">
      <c r="A19" s="60"/>
      <c r="B19" s="65"/>
      <c r="C19" s="60"/>
      <c r="D19" s="60">
        <v>15</v>
      </c>
      <c r="E19" s="64" t="s">
        <v>729</v>
      </c>
      <c r="F19" s="66" t="s">
        <v>739</v>
      </c>
      <c r="G19" s="66" t="s">
        <v>739</v>
      </c>
      <c r="H19" s="64" t="s">
        <v>10</v>
      </c>
      <c r="I19" s="64" t="s">
        <v>108</v>
      </c>
      <c r="J19" s="65"/>
      <c r="K19" s="64" t="s">
        <v>728</v>
      </c>
      <c r="L19" s="64" t="s">
        <v>728</v>
      </c>
    </row>
    <row r="20" spans="1:12" ht="36.75" x14ac:dyDescent="0.25">
      <c r="A20" s="56"/>
      <c r="B20" s="56"/>
      <c r="C20" s="56"/>
      <c r="D20" s="60">
        <v>16</v>
      </c>
      <c r="E20" s="36" t="s">
        <v>319</v>
      </c>
      <c r="F20" s="36" t="s">
        <v>528</v>
      </c>
      <c r="G20" s="36" t="s">
        <v>528</v>
      </c>
      <c r="H20" s="36" t="s">
        <v>10</v>
      </c>
      <c r="I20" s="36" t="s">
        <v>18</v>
      </c>
      <c r="J20" s="36" t="s">
        <v>206</v>
      </c>
      <c r="K20" s="36" t="s">
        <v>1061</v>
      </c>
      <c r="L20" s="36" t="s">
        <v>743</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abSelected="1" zoomScale="110" zoomScaleNormal="110" workbookViewId="0"/>
  </sheetViews>
  <sheetFormatPr defaultColWidth="8.85546875" defaultRowHeight="15" x14ac:dyDescent="0.25"/>
  <cols>
    <col min="1" max="1" width="6.140625" style="11" bestFit="1" customWidth="1"/>
    <col min="2" max="2" width="9" style="11" customWidth="1"/>
    <col min="3" max="3" width="15" style="11" customWidth="1"/>
    <col min="4" max="4" width="7.42578125" style="11" customWidth="1"/>
    <col min="5" max="5" width="26.42578125" style="11" customWidth="1"/>
    <col min="6" max="6" width="23.7109375" style="11" customWidth="1"/>
    <col min="7" max="7" width="16.42578125" style="11" customWidth="1"/>
    <col min="8" max="8" width="11.85546875" style="11" customWidth="1"/>
    <col min="9" max="9" width="9.42578125" style="11" customWidth="1"/>
    <col min="10" max="10" width="9.140625" style="11" customWidth="1"/>
    <col min="11" max="11" width="35" style="11" customWidth="1"/>
    <col min="12" max="12" width="50.42578125" style="11" customWidth="1"/>
    <col min="13" max="16384" width="8.85546875" style="2"/>
  </cols>
  <sheetData>
    <row r="1" spans="1:12" ht="36.75" x14ac:dyDescent="0.25">
      <c r="A1" s="25" t="s">
        <v>57</v>
      </c>
      <c r="B1" s="26" t="s">
        <v>133</v>
      </c>
      <c r="C1" s="26" t="s">
        <v>140</v>
      </c>
      <c r="D1" s="26" t="s">
        <v>5</v>
      </c>
      <c r="E1" s="26" t="s">
        <v>132</v>
      </c>
      <c r="F1" s="26" t="s">
        <v>134</v>
      </c>
      <c r="G1" s="26" t="s">
        <v>373</v>
      </c>
      <c r="H1" s="26" t="s">
        <v>6</v>
      </c>
      <c r="I1" s="26" t="s">
        <v>269</v>
      </c>
      <c r="J1" s="26" t="s">
        <v>7</v>
      </c>
      <c r="K1" s="26" t="s">
        <v>8</v>
      </c>
      <c r="L1" s="26" t="s">
        <v>132</v>
      </c>
    </row>
    <row r="2" spans="1:12" ht="24.75" x14ac:dyDescent="0.25">
      <c r="A2" s="27" t="s">
        <v>12</v>
      </c>
      <c r="B2" s="27" t="s">
        <v>76</v>
      </c>
      <c r="C2" s="27"/>
      <c r="D2" s="27" t="s">
        <v>1103</v>
      </c>
      <c r="E2" s="27" t="s">
        <v>135</v>
      </c>
      <c r="F2" s="27" t="s">
        <v>379</v>
      </c>
      <c r="G2" s="27" t="s">
        <v>379</v>
      </c>
      <c r="H2" s="27" t="s">
        <v>82</v>
      </c>
      <c r="I2" s="27"/>
      <c r="J2" s="27"/>
      <c r="K2" s="27" t="s">
        <v>952</v>
      </c>
      <c r="L2" s="27" t="s">
        <v>137</v>
      </c>
    </row>
    <row r="3" spans="1:12" s="11" customFormat="1" ht="12" x14ac:dyDescent="0.2">
      <c r="A3" s="13"/>
      <c r="B3" s="13"/>
      <c r="C3" s="13"/>
      <c r="D3" s="13">
        <v>1</v>
      </c>
      <c r="E3" s="36" t="s">
        <v>9</v>
      </c>
      <c r="F3" s="36" t="s">
        <v>375</v>
      </c>
      <c r="G3" s="36" t="s">
        <v>380</v>
      </c>
      <c r="H3" s="36" t="s">
        <v>10</v>
      </c>
      <c r="I3" s="36" t="s">
        <v>11</v>
      </c>
      <c r="J3" s="53" t="s">
        <v>148</v>
      </c>
      <c r="K3" s="36" t="s">
        <v>74</v>
      </c>
      <c r="L3" s="36" t="s">
        <v>138</v>
      </c>
    </row>
    <row r="4" spans="1:12" s="11" customFormat="1" ht="24" x14ac:dyDescent="0.2">
      <c r="A4" s="13"/>
      <c r="B4" s="13"/>
      <c r="C4" s="13" t="s">
        <v>266</v>
      </c>
      <c r="D4" s="13">
        <v>2</v>
      </c>
      <c r="E4" s="36" t="s">
        <v>58</v>
      </c>
      <c r="F4" s="36" t="s">
        <v>376</v>
      </c>
      <c r="G4" s="36" t="s">
        <v>381</v>
      </c>
      <c r="H4" s="36" t="s">
        <v>10</v>
      </c>
      <c r="I4" s="36" t="s">
        <v>11</v>
      </c>
      <c r="J4" s="36" t="s">
        <v>1066</v>
      </c>
      <c r="K4" s="36" t="s">
        <v>59</v>
      </c>
      <c r="L4" s="36" t="s">
        <v>139</v>
      </c>
    </row>
    <row r="5" spans="1:12" s="11" customFormat="1" ht="129" customHeight="1" x14ac:dyDescent="0.2">
      <c r="A5" s="13"/>
      <c r="B5" s="13"/>
      <c r="C5" s="13"/>
      <c r="D5" s="13">
        <v>3</v>
      </c>
      <c r="E5" s="36" t="s">
        <v>720</v>
      </c>
      <c r="F5" s="36" t="s">
        <v>721</v>
      </c>
      <c r="G5" s="36" t="s">
        <v>722</v>
      </c>
      <c r="H5" s="36" t="s">
        <v>308</v>
      </c>
      <c r="I5" s="36" t="s">
        <v>11</v>
      </c>
      <c r="J5" s="36" t="s">
        <v>14</v>
      </c>
      <c r="K5" s="54" t="s">
        <v>1104</v>
      </c>
      <c r="L5" s="54" t="s">
        <v>1105</v>
      </c>
    </row>
    <row r="6" spans="1:12" s="11" customFormat="1" ht="12" x14ac:dyDescent="0.2">
      <c r="A6" s="13"/>
      <c r="B6" s="13"/>
      <c r="C6" s="13" t="s">
        <v>266</v>
      </c>
      <c r="D6" s="13">
        <v>4</v>
      </c>
      <c r="E6" s="36" t="s">
        <v>75</v>
      </c>
      <c r="F6" s="36" t="s">
        <v>382</v>
      </c>
      <c r="G6" s="36" t="s">
        <v>382</v>
      </c>
      <c r="H6" s="36" t="s">
        <v>82</v>
      </c>
      <c r="I6" s="36" t="s">
        <v>11</v>
      </c>
      <c r="J6" s="36" t="s">
        <v>14</v>
      </c>
      <c r="K6" s="36" t="s">
        <v>83</v>
      </c>
      <c r="L6" s="36" t="s">
        <v>144</v>
      </c>
    </row>
    <row r="7" spans="1:12" s="11" customFormat="1" ht="84" x14ac:dyDescent="0.2">
      <c r="A7" s="13"/>
      <c r="B7" s="13"/>
      <c r="C7" s="13" t="s">
        <v>267</v>
      </c>
      <c r="D7" s="13">
        <v>5</v>
      </c>
      <c r="E7" s="36" t="s">
        <v>136</v>
      </c>
      <c r="F7" s="36" t="s">
        <v>980</v>
      </c>
      <c r="G7" s="36" t="s">
        <v>980</v>
      </c>
      <c r="H7" s="36" t="s">
        <v>621</v>
      </c>
      <c r="I7" s="36" t="s">
        <v>11</v>
      </c>
      <c r="J7" s="36"/>
      <c r="K7" s="54" t="s">
        <v>88</v>
      </c>
      <c r="L7" s="36" t="s">
        <v>622</v>
      </c>
    </row>
    <row r="8" spans="1:12" s="11" customFormat="1" ht="48" x14ac:dyDescent="0.2">
      <c r="A8" s="13"/>
      <c r="B8" s="13"/>
      <c r="C8" s="13"/>
      <c r="D8" s="13">
        <v>6</v>
      </c>
      <c r="E8" s="36" t="s">
        <v>310</v>
      </c>
      <c r="F8" s="36" t="s">
        <v>377</v>
      </c>
      <c r="G8" s="36" t="s">
        <v>383</v>
      </c>
      <c r="H8" s="36" t="s">
        <v>308</v>
      </c>
      <c r="I8" s="36" t="s">
        <v>11</v>
      </c>
      <c r="J8" s="36" t="s">
        <v>14</v>
      </c>
      <c r="K8" s="36" t="s">
        <v>309</v>
      </c>
      <c r="L8" s="36" t="s">
        <v>616</v>
      </c>
    </row>
    <row r="9" spans="1:12" s="11" customFormat="1" ht="36" x14ac:dyDescent="0.2">
      <c r="A9" s="13"/>
      <c r="B9" s="13"/>
      <c r="C9" s="13" t="s">
        <v>268</v>
      </c>
      <c r="D9" s="13">
        <v>7</v>
      </c>
      <c r="E9" s="36" t="s">
        <v>103</v>
      </c>
      <c r="F9" s="36" t="s">
        <v>378</v>
      </c>
      <c r="G9" s="36" t="s">
        <v>378</v>
      </c>
      <c r="H9" s="36" t="s">
        <v>82</v>
      </c>
      <c r="I9" s="36" t="s">
        <v>11</v>
      </c>
      <c r="J9" s="36" t="s">
        <v>14</v>
      </c>
      <c r="K9" s="36" t="s">
        <v>143</v>
      </c>
      <c r="L9" s="36" t="s">
        <v>142</v>
      </c>
    </row>
    <row r="10" spans="1:12" s="11" customFormat="1" ht="12" x14ac:dyDescent="0.2"/>
    <row r="11" spans="1:12" x14ac:dyDescent="0.25">
      <c r="A11" s="2"/>
      <c r="B11" s="2"/>
      <c r="C11" s="2"/>
      <c r="D11" s="2"/>
      <c r="E11" s="2"/>
      <c r="F11" s="2"/>
      <c r="G11" s="2"/>
      <c r="H11" s="2"/>
      <c r="I11" s="2"/>
      <c r="J11" s="2"/>
      <c r="K11" s="2"/>
      <c r="L11" s="2"/>
    </row>
    <row r="12" spans="1:12" x14ac:dyDescent="0.25">
      <c r="A12" s="2"/>
      <c r="B12" s="2"/>
      <c r="C12" s="2"/>
      <c r="D12" s="2"/>
      <c r="E12" s="2"/>
      <c r="F12" s="2"/>
      <c r="G12" s="2"/>
      <c r="H12" s="2"/>
      <c r="I12" s="2"/>
      <c r="J12" s="2"/>
      <c r="K12" s="2"/>
      <c r="L12" s="2"/>
    </row>
    <row r="13" spans="1:12" x14ac:dyDescent="0.25">
      <c r="A13" s="2"/>
      <c r="B13" s="2"/>
      <c r="C13" s="2"/>
      <c r="D13" s="2"/>
      <c r="E13" s="2"/>
      <c r="F13" s="2"/>
      <c r="G13" s="2"/>
      <c r="H13" s="2"/>
      <c r="I13" s="2"/>
      <c r="J13" s="2"/>
      <c r="K13" s="2"/>
      <c r="L13" s="2"/>
    </row>
    <row r="14" spans="1:12" x14ac:dyDescent="0.25">
      <c r="A14" s="2"/>
      <c r="B14" s="2"/>
      <c r="C14" s="2"/>
      <c r="D14" s="2"/>
      <c r="E14" s="2"/>
      <c r="F14" s="2"/>
      <c r="G14" s="2"/>
      <c r="H14" s="2"/>
      <c r="I14" s="2"/>
      <c r="J14" s="2"/>
      <c r="K14" s="2"/>
      <c r="L14" s="2"/>
    </row>
    <row r="15" spans="1:12" x14ac:dyDescent="0.25">
      <c r="A15" s="2"/>
      <c r="B15" s="2"/>
      <c r="C15" s="2"/>
      <c r="D15" s="2"/>
      <c r="E15" s="2"/>
      <c r="F15" s="2"/>
      <c r="G15" s="2"/>
      <c r="H15" s="2"/>
      <c r="I15" s="2"/>
      <c r="J15" s="2"/>
      <c r="K15" s="2"/>
      <c r="L15" s="2"/>
    </row>
    <row r="16" spans="1:12" x14ac:dyDescent="0.25">
      <c r="A16" s="2"/>
      <c r="B16" s="2"/>
      <c r="C16" s="2"/>
      <c r="D16" s="2"/>
      <c r="E16" s="2"/>
      <c r="F16" s="2"/>
      <c r="G16" s="2"/>
      <c r="H16" s="2"/>
      <c r="I16" s="2"/>
      <c r="J16" s="2"/>
      <c r="K16" s="2"/>
      <c r="L16" s="2"/>
    </row>
    <row r="17" spans="1:12" x14ac:dyDescent="0.25">
      <c r="A17" s="2"/>
      <c r="B17" s="2"/>
      <c r="C17" s="2"/>
      <c r="D17" s="2"/>
      <c r="E17" s="2"/>
      <c r="F17" s="2"/>
      <c r="G17" s="2"/>
      <c r="H17" s="2"/>
      <c r="I17" s="2"/>
      <c r="J17" s="2"/>
      <c r="K17" s="2"/>
      <c r="L17" s="2"/>
    </row>
    <row r="18" spans="1:12" x14ac:dyDescent="0.25">
      <c r="A18" s="2"/>
      <c r="B18" s="2"/>
      <c r="C18" s="2"/>
      <c r="D18" s="2"/>
      <c r="E18" s="2"/>
      <c r="F18" s="2"/>
      <c r="G18" s="2"/>
      <c r="H18" s="2"/>
      <c r="I18" s="2"/>
      <c r="J18" s="2"/>
      <c r="K18" s="2"/>
      <c r="L18" s="2"/>
    </row>
    <row r="19" spans="1:12" x14ac:dyDescent="0.25">
      <c r="A19" s="2"/>
      <c r="B19" s="2"/>
      <c r="C19" s="2"/>
      <c r="D19" s="2"/>
      <c r="E19" s="2"/>
      <c r="F19" s="2"/>
      <c r="G19" s="2"/>
      <c r="H19" s="2"/>
      <c r="I19" s="2"/>
      <c r="J19" s="2"/>
      <c r="K19" s="2"/>
      <c r="L19" s="2"/>
    </row>
    <row r="20" spans="1:12" x14ac:dyDescent="0.25">
      <c r="A20" s="2"/>
      <c r="B20" s="2"/>
      <c r="C20" s="2"/>
      <c r="D20" s="2"/>
      <c r="E20" s="2"/>
      <c r="F20" s="2"/>
      <c r="G20" s="2"/>
      <c r="H20" s="2"/>
      <c r="I20" s="2"/>
      <c r="J20" s="2"/>
      <c r="K20" s="2"/>
      <c r="L20" s="2"/>
    </row>
    <row r="21" spans="1:12" s="10" customFormat="1" ht="12" x14ac:dyDescent="0.25"/>
    <row r="22" spans="1:12" x14ac:dyDescent="0.25">
      <c r="A22" s="2"/>
      <c r="B22" s="2"/>
      <c r="C22" s="2"/>
      <c r="D22" s="2"/>
      <c r="E22" s="2"/>
      <c r="F22" s="2"/>
      <c r="G22" s="2"/>
      <c r="H22" s="2"/>
      <c r="I22" s="2"/>
      <c r="J22" s="2"/>
      <c r="K22" s="2"/>
      <c r="L22" s="2"/>
    </row>
    <row r="23" spans="1:12" x14ac:dyDescent="0.25">
      <c r="A23" s="2"/>
      <c r="B23" s="2"/>
      <c r="C23" s="2"/>
      <c r="D23" s="2"/>
      <c r="E23" s="2"/>
      <c r="F23" s="2"/>
      <c r="G23" s="2"/>
      <c r="H23" s="2"/>
      <c r="I23" s="2"/>
      <c r="J23" s="2"/>
      <c r="K23" s="2"/>
      <c r="L23" s="2"/>
    </row>
    <row r="24" spans="1:12" x14ac:dyDescent="0.25">
      <c r="A24" s="2"/>
      <c r="B24" s="2"/>
      <c r="C24" s="2"/>
      <c r="D24" s="2"/>
      <c r="E24" s="2"/>
      <c r="F24" s="2"/>
      <c r="G24" s="2"/>
      <c r="H24" s="2"/>
      <c r="I24" s="2"/>
      <c r="J24" s="2"/>
      <c r="K24" s="2"/>
      <c r="L24" s="2"/>
    </row>
    <row r="25" spans="1:12" x14ac:dyDescent="0.25">
      <c r="A25" s="2"/>
      <c r="B25" s="2"/>
      <c r="C25" s="2"/>
      <c r="D25" s="2"/>
      <c r="E25" s="2"/>
      <c r="F25" s="2"/>
      <c r="G25" s="2"/>
      <c r="H25" s="2"/>
      <c r="I25" s="2"/>
      <c r="J25" s="2"/>
      <c r="K25" s="2"/>
      <c r="L25" s="2"/>
    </row>
    <row r="26" spans="1:12" x14ac:dyDescent="0.25">
      <c r="A26" s="2"/>
      <c r="B26" s="2"/>
      <c r="C26" s="2"/>
      <c r="D26" s="2"/>
      <c r="E26" s="2"/>
      <c r="F26" s="2"/>
      <c r="G26" s="2"/>
      <c r="H26" s="2"/>
      <c r="I26" s="2"/>
      <c r="J26" s="2"/>
      <c r="K26" s="2"/>
      <c r="L26" s="2"/>
    </row>
    <row r="27" spans="1:12" x14ac:dyDescent="0.25">
      <c r="A27" s="2"/>
      <c r="B27" s="2"/>
      <c r="C27" s="2"/>
      <c r="D27" s="2"/>
      <c r="E27" s="2"/>
      <c r="F27" s="2"/>
      <c r="G27" s="2"/>
      <c r="H27" s="2"/>
      <c r="I27" s="2"/>
      <c r="J27" s="2"/>
      <c r="K27" s="2"/>
      <c r="L27" s="2"/>
    </row>
    <row r="28" spans="1:12" x14ac:dyDescent="0.25">
      <c r="A28" s="2"/>
      <c r="B28" s="2"/>
      <c r="C28" s="2"/>
      <c r="D28" s="2"/>
      <c r="E28" s="2"/>
      <c r="F28" s="2"/>
      <c r="G28" s="2"/>
      <c r="H28" s="2"/>
      <c r="I28" s="2"/>
      <c r="J28" s="2"/>
      <c r="K28" s="2"/>
      <c r="L28" s="2"/>
    </row>
    <row r="29" spans="1:12" x14ac:dyDescent="0.25">
      <c r="A29" s="2"/>
      <c r="B29" s="2"/>
      <c r="C29" s="2"/>
      <c r="D29" s="2"/>
      <c r="E29" s="2"/>
      <c r="F29" s="2"/>
      <c r="G29" s="2"/>
      <c r="H29" s="2"/>
      <c r="I29" s="2"/>
      <c r="J29" s="2"/>
      <c r="K29" s="2"/>
      <c r="L29" s="2"/>
    </row>
    <row r="30" spans="1:12" x14ac:dyDescent="0.25">
      <c r="A30" s="2"/>
      <c r="B30" s="2"/>
      <c r="C30" s="2"/>
      <c r="D30" s="2"/>
      <c r="E30" s="2"/>
      <c r="F30" s="2"/>
      <c r="G30" s="2"/>
      <c r="H30" s="2"/>
      <c r="I30" s="2"/>
      <c r="J30" s="2"/>
      <c r="K30" s="2"/>
      <c r="L30" s="2"/>
    </row>
    <row r="31" spans="1:12" x14ac:dyDescent="0.25">
      <c r="A31" s="2"/>
      <c r="B31" s="2"/>
      <c r="C31" s="2"/>
      <c r="D31" s="2"/>
      <c r="E31" s="2"/>
      <c r="F31" s="2"/>
      <c r="G31" s="2"/>
      <c r="H31" s="2"/>
      <c r="I31" s="2"/>
      <c r="J31" s="2"/>
      <c r="K31" s="2"/>
      <c r="L31" s="2"/>
    </row>
    <row r="32" spans="1:12" x14ac:dyDescent="0.25">
      <c r="A32" s="2"/>
      <c r="B32" s="2"/>
      <c r="C32" s="2"/>
      <c r="D32" s="2"/>
      <c r="E32" s="2"/>
      <c r="F32" s="2"/>
      <c r="G32" s="2"/>
      <c r="H32" s="2"/>
      <c r="I32" s="2"/>
      <c r="J32" s="2"/>
      <c r="K32" s="2"/>
      <c r="L32" s="2"/>
    </row>
    <row r="33" spans="1:12" x14ac:dyDescent="0.25">
      <c r="A33" s="2"/>
      <c r="B33" s="2"/>
      <c r="C33" s="2"/>
      <c r="D33" s="2"/>
      <c r="E33" s="2"/>
      <c r="F33" s="2"/>
      <c r="G33" s="2"/>
      <c r="H33" s="2"/>
      <c r="I33" s="2"/>
      <c r="J33" s="2"/>
      <c r="K33" s="2"/>
      <c r="L33" s="2"/>
    </row>
    <row r="34" spans="1:12" x14ac:dyDescent="0.25">
      <c r="A34" s="2"/>
      <c r="B34" s="2"/>
      <c r="C34" s="2"/>
      <c r="D34" s="2"/>
      <c r="E34" s="2"/>
      <c r="F34" s="2"/>
      <c r="G34" s="2"/>
      <c r="H34" s="2"/>
      <c r="I34" s="2"/>
      <c r="J34" s="2"/>
      <c r="K34" s="2"/>
      <c r="L34" s="2"/>
    </row>
    <row r="35" spans="1:12" x14ac:dyDescent="0.25">
      <c r="A35" s="2"/>
      <c r="B35" s="2"/>
      <c r="C35" s="2"/>
      <c r="D35" s="2"/>
      <c r="E35" s="2"/>
      <c r="F35" s="2"/>
      <c r="G35" s="2"/>
      <c r="H35" s="2"/>
      <c r="I35" s="2"/>
      <c r="J35" s="2"/>
      <c r="K35" s="2"/>
      <c r="L35" s="2"/>
    </row>
    <row r="36" spans="1:12" x14ac:dyDescent="0.25">
      <c r="A36" s="2"/>
      <c r="B36" s="2"/>
      <c r="C36" s="2"/>
      <c r="D36" s="2"/>
      <c r="E36" s="2"/>
      <c r="F36" s="2"/>
      <c r="G36" s="2"/>
      <c r="H36" s="2"/>
      <c r="I36" s="2"/>
      <c r="J36" s="2"/>
      <c r="K36" s="2"/>
      <c r="L36" s="2"/>
    </row>
    <row r="37" spans="1:12" x14ac:dyDescent="0.25">
      <c r="A37" s="2"/>
      <c r="B37" s="2"/>
      <c r="C37" s="2"/>
      <c r="D37" s="2"/>
      <c r="E37" s="2"/>
      <c r="F37" s="2"/>
      <c r="G37" s="2"/>
      <c r="H37" s="2"/>
      <c r="I37" s="2"/>
      <c r="J37" s="2"/>
      <c r="K37" s="2"/>
      <c r="L37" s="2"/>
    </row>
    <row r="38" spans="1:12" x14ac:dyDescent="0.25">
      <c r="A38" s="2"/>
      <c r="B38" s="2"/>
      <c r="C38" s="2"/>
      <c r="D38" s="2"/>
      <c r="E38" s="2"/>
      <c r="F38" s="2"/>
      <c r="G38" s="2"/>
      <c r="H38" s="2"/>
      <c r="I38" s="2"/>
      <c r="J38" s="2"/>
      <c r="K38" s="2"/>
      <c r="L38" s="2"/>
    </row>
    <row r="39" spans="1:12" x14ac:dyDescent="0.25">
      <c r="A39" s="2"/>
      <c r="B39" s="2"/>
      <c r="C39" s="2"/>
      <c r="D39" s="2"/>
      <c r="E39" s="2"/>
      <c r="F39" s="2"/>
      <c r="G39" s="2"/>
      <c r="H39" s="2"/>
      <c r="I39" s="2"/>
      <c r="J39" s="2"/>
      <c r="K39" s="2"/>
      <c r="L39" s="2"/>
    </row>
    <row r="40" spans="1:12" x14ac:dyDescent="0.25">
      <c r="A40" s="2"/>
      <c r="B40" s="2"/>
      <c r="C40" s="2"/>
      <c r="D40" s="2"/>
      <c r="E40" s="2"/>
      <c r="F40" s="2"/>
      <c r="G40" s="2"/>
      <c r="H40" s="2"/>
      <c r="I40" s="2"/>
      <c r="J40" s="2"/>
      <c r="K40" s="2"/>
      <c r="L40" s="2"/>
    </row>
    <row r="41" spans="1:12" x14ac:dyDescent="0.25">
      <c r="A41" s="2"/>
      <c r="B41" s="2"/>
      <c r="C41" s="2"/>
      <c r="D41" s="2"/>
      <c r="E41" s="2"/>
      <c r="F41" s="2"/>
      <c r="G41" s="2"/>
      <c r="H41" s="2"/>
      <c r="I41" s="2"/>
      <c r="J41" s="2"/>
      <c r="K41" s="2"/>
      <c r="L41" s="2"/>
    </row>
    <row r="42" spans="1:12" x14ac:dyDescent="0.25">
      <c r="A42" s="2"/>
      <c r="B42" s="2"/>
      <c r="C42" s="2"/>
      <c r="D42" s="2"/>
      <c r="E42" s="2"/>
      <c r="F42" s="2"/>
      <c r="G42" s="2"/>
      <c r="H42" s="2"/>
      <c r="I42" s="2"/>
      <c r="J42" s="2"/>
      <c r="K42" s="2"/>
      <c r="L42" s="2"/>
    </row>
    <row r="43" spans="1:12" x14ac:dyDescent="0.25">
      <c r="A43" s="2"/>
      <c r="B43" s="2"/>
      <c r="C43" s="2"/>
      <c r="D43" s="2"/>
      <c r="E43" s="2"/>
      <c r="F43" s="2"/>
      <c r="G43" s="2"/>
      <c r="H43" s="2"/>
      <c r="I43" s="2"/>
      <c r="J43" s="2"/>
      <c r="K43" s="2"/>
      <c r="L43" s="2"/>
    </row>
    <row r="44" spans="1:12" x14ac:dyDescent="0.25">
      <c r="A44" s="2"/>
      <c r="B44" s="2"/>
      <c r="C44" s="2"/>
      <c r="D44" s="2"/>
      <c r="E44" s="2"/>
      <c r="F44" s="2"/>
      <c r="G44" s="2"/>
      <c r="H44" s="2"/>
      <c r="I44" s="2"/>
      <c r="J44" s="2"/>
      <c r="K44" s="2"/>
      <c r="L44" s="2"/>
    </row>
    <row r="45" spans="1:12" x14ac:dyDescent="0.25">
      <c r="A45" s="2"/>
      <c r="B45" s="2"/>
      <c r="C45" s="2"/>
      <c r="D45" s="2"/>
      <c r="E45" s="2"/>
      <c r="F45" s="2"/>
      <c r="G45" s="2"/>
      <c r="H45" s="2"/>
      <c r="I45" s="2"/>
      <c r="J45" s="2"/>
      <c r="K45" s="2"/>
      <c r="L45" s="2"/>
    </row>
    <row r="46" spans="1:12" x14ac:dyDescent="0.25">
      <c r="A46" s="2"/>
      <c r="B46" s="2"/>
      <c r="C46" s="2"/>
      <c r="D46" s="2"/>
      <c r="E46" s="2"/>
      <c r="F46" s="2"/>
      <c r="G46" s="2"/>
      <c r="H46" s="2"/>
      <c r="I46" s="2"/>
      <c r="J46" s="2"/>
      <c r="K46" s="2"/>
      <c r="L46" s="2"/>
    </row>
    <row r="47" spans="1:12" x14ac:dyDescent="0.25">
      <c r="A47" s="2"/>
      <c r="B47" s="2"/>
      <c r="C47" s="2"/>
      <c r="D47" s="2"/>
      <c r="E47" s="2"/>
      <c r="F47" s="2"/>
      <c r="G47" s="2"/>
      <c r="H47" s="2"/>
      <c r="I47" s="2"/>
      <c r="J47" s="2"/>
      <c r="K47" s="2"/>
      <c r="L47" s="2"/>
    </row>
    <row r="48" spans="1:12" x14ac:dyDescent="0.25">
      <c r="A48" s="2"/>
      <c r="B48" s="2"/>
      <c r="C48" s="2"/>
      <c r="D48" s="2"/>
      <c r="E48" s="2"/>
      <c r="F48" s="2"/>
      <c r="G48" s="2"/>
      <c r="H48" s="2"/>
      <c r="I48" s="2"/>
      <c r="J48" s="2"/>
      <c r="K48" s="2"/>
      <c r="L48" s="2"/>
    </row>
    <row r="49" spans="1:12" x14ac:dyDescent="0.25">
      <c r="A49" s="2"/>
      <c r="B49" s="2"/>
      <c r="C49" s="2"/>
      <c r="D49" s="2"/>
      <c r="E49" s="2"/>
      <c r="F49" s="2"/>
      <c r="G49" s="2"/>
      <c r="H49" s="2"/>
      <c r="I49" s="2"/>
      <c r="J49" s="2"/>
      <c r="K49" s="2"/>
      <c r="L49" s="2"/>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zoomScale="90" zoomScaleNormal="90" workbookViewId="0">
      <selection activeCell="E1" sqref="E1"/>
    </sheetView>
  </sheetViews>
  <sheetFormatPr defaultColWidth="8.85546875" defaultRowHeight="15" x14ac:dyDescent="0.25"/>
  <cols>
    <col min="1" max="1" width="5.28515625" customWidth="1"/>
    <col min="2" max="2" width="15.7109375" customWidth="1"/>
    <col min="3" max="3" width="14.85546875" customWidth="1"/>
    <col min="4" max="4" width="8.85546875" style="2"/>
    <col min="5" max="5" width="27.140625" customWidth="1"/>
    <col min="6" max="6" width="25.28515625" customWidth="1"/>
    <col min="7" max="7" width="25.28515625" style="1" customWidth="1"/>
    <col min="11" max="11" width="32.42578125" customWidth="1"/>
    <col min="12" max="12" width="31" customWidth="1"/>
  </cols>
  <sheetData>
    <row r="1" spans="1:12" s="2" customFormat="1" ht="36.75" x14ac:dyDescent="0.25">
      <c r="A1" s="25" t="s">
        <v>57</v>
      </c>
      <c r="B1" s="26" t="s">
        <v>133</v>
      </c>
      <c r="C1" s="26" t="s">
        <v>140</v>
      </c>
      <c r="D1" s="26" t="s">
        <v>5</v>
      </c>
      <c r="E1" s="26" t="s">
        <v>132</v>
      </c>
      <c r="F1" s="26" t="s">
        <v>134</v>
      </c>
      <c r="G1" s="26" t="s">
        <v>373</v>
      </c>
      <c r="H1" s="26" t="s">
        <v>6</v>
      </c>
      <c r="I1" s="26" t="s">
        <v>269</v>
      </c>
      <c r="J1" s="26" t="s">
        <v>7</v>
      </c>
      <c r="K1" s="26" t="s">
        <v>8</v>
      </c>
      <c r="L1" s="26" t="s">
        <v>132</v>
      </c>
    </row>
    <row r="2" spans="1:12" ht="24.75" x14ac:dyDescent="0.25">
      <c r="A2" s="27" t="s">
        <v>12</v>
      </c>
      <c r="B2" s="27" t="s">
        <v>76</v>
      </c>
      <c r="C2" s="27"/>
      <c r="D2" s="27" t="s">
        <v>1103</v>
      </c>
      <c r="E2" s="27" t="s">
        <v>261</v>
      </c>
      <c r="F2" s="27" t="s">
        <v>385</v>
      </c>
      <c r="G2" s="27" t="s">
        <v>385</v>
      </c>
      <c r="H2" s="27" t="s">
        <v>13</v>
      </c>
      <c r="I2" s="27"/>
      <c r="J2" s="27"/>
      <c r="K2" s="27" t="s">
        <v>952</v>
      </c>
      <c r="L2" s="27" t="s">
        <v>137</v>
      </c>
    </row>
    <row r="3" spans="1:12" ht="36.75" x14ac:dyDescent="0.25">
      <c r="A3" s="27" t="s">
        <v>12</v>
      </c>
      <c r="B3" s="27" t="s">
        <v>1</v>
      </c>
      <c r="C3" s="27" t="s">
        <v>268</v>
      </c>
      <c r="D3" s="27" t="s">
        <v>1103</v>
      </c>
      <c r="E3" s="27" t="s">
        <v>950</v>
      </c>
      <c r="F3" s="27" t="s">
        <v>384</v>
      </c>
      <c r="G3" s="27" t="s">
        <v>384</v>
      </c>
      <c r="H3" s="27" t="s">
        <v>13</v>
      </c>
      <c r="I3" s="27"/>
      <c r="J3" s="27"/>
      <c r="K3" s="27" t="s">
        <v>953</v>
      </c>
      <c r="L3" s="27" t="s">
        <v>107</v>
      </c>
    </row>
    <row r="4" spans="1:12" s="2" customFormat="1" ht="36.75" x14ac:dyDescent="0.25">
      <c r="A4" s="27" t="s">
        <v>12</v>
      </c>
      <c r="B4" s="27" t="s">
        <v>1</v>
      </c>
      <c r="C4" s="27" t="s">
        <v>268</v>
      </c>
      <c r="D4" s="27" t="s">
        <v>1103</v>
      </c>
      <c r="E4" s="27" t="s">
        <v>131</v>
      </c>
      <c r="F4" s="27" t="s">
        <v>468</v>
      </c>
      <c r="G4" s="27" t="s">
        <v>468</v>
      </c>
      <c r="H4" s="27" t="s">
        <v>13</v>
      </c>
      <c r="I4" s="27"/>
      <c r="J4" s="27"/>
      <c r="K4" s="27" t="s">
        <v>954</v>
      </c>
      <c r="L4" s="27" t="s">
        <v>690</v>
      </c>
    </row>
    <row r="5" spans="1:12" s="2" customFormat="1" ht="36.75" x14ac:dyDescent="0.25">
      <c r="A5" s="27" t="s">
        <v>12</v>
      </c>
      <c r="B5" s="27" t="s">
        <v>1</v>
      </c>
      <c r="C5" s="27" t="s">
        <v>268</v>
      </c>
      <c r="D5" s="27" t="s">
        <v>1103</v>
      </c>
      <c r="E5" s="27" t="s">
        <v>341</v>
      </c>
      <c r="F5" s="27" t="s">
        <v>346</v>
      </c>
      <c r="G5" s="27" t="s">
        <v>346</v>
      </c>
      <c r="H5" s="27" t="s">
        <v>13</v>
      </c>
      <c r="I5" s="27"/>
      <c r="J5" s="27"/>
      <c r="K5" s="27" t="s">
        <v>955</v>
      </c>
      <c r="L5" s="27" t="s">
        <v>691</v>
      </c>
    </row>
    <row r="6" spans="1:12" s="1" customFormat="1" x14ac:dyDescent="0.25">
      <c r="A6" s="36"/>
      <c r="B6" s="36"/>
      <c r="C6" s="36"/>
      <c r="D6" s="36">
        <v>1</v>
      </c>
      <c r="E6" s="36" t="s">
        <v>9</v>
      </c>
      <c r="F6" s="36" t="s">
        <v>386</v>
      </c>
      <c r="G6" s="36" t="s">
        <v>387</v>
      </c>
      <c r="H6" s="36" t="s">
        <v>10</v>
      </c>
      <c r="I6" s="36" t="s">
        <v>11</v>
      </c>
      <c r="J6" s="36"/>
      <c r="K6" s="36" t="s">
        <v>253</v>
      </c>
      <c r="L6" s="36" t="s">
        <v>253</v>
      </c>
    </row>
    <row r="7" spans="1:12" s="1" customFormat="1" ht="72.75" x14ac:dyDescent="0.25">
      <c r="A7" s="36"/>
      <c r="B7" s="36"/>
      <c r="C7" s="36" t="s">
        <v>268</v>
      </c>
      <c r="D7" s="36">
        <v>2</v>
      </c>
      <c r="E7" s="36" t="s">
        <v>828</v>
      </c>
      <c r="F7" s="36" t="s">
        <v>838</v>
      </c>
      <c r="G7" s="36" t="s">
        <v>839</v>
      </c>
      <c r="H7" s="36" t="s">
        <v>13</v>
      </c>
      <c r="I7" s="36" t="s">
        <v>11</v>
      </c>
      <c r="J7" s="36"/>
      <c r="K7" s="36" t="s">
        <v>844</v>
      </c>
      <c r="L7" s="36" t="s">
        <v>840</v>
      </c>
    </row>
    <row r="8" spans="1:12" s="1" customFormat="1" ht="36.75" x14ac:dyDescent="0.25">
      <c r="A8" s="36"/>
      <c r="B8" s="36"/>
      <c r="C8" s="36"/>
      <c r="D8" s="36">
        <v>3</v>
      </c>
      <c r="E8" s="35" t="s">
        <v>320</v>
      </c>
      <c r="F8" s="35" t="s">
        <v>388</v>
      </c>
      <c r="G8" s="35" t="s">
        <v>388</v>
      </c>
      <c r="H8" s="35" t="s">
        <v>321</v>
      </c>
      <c r="I8" s="35" t="s">
        <v>121</v>
      </c>
      <c r="J8" s="35"/>
      <c r="K8" s="36" t="s">
        <v>322</v>
      </c>
      <c r="L8" s="36" t="s">
        <v>323</v>
      </c>
    </row>
    <row r="9" spans="1:12" ht="24.75" x14ac:dyDescent="0.25">
      <c r="A9" s="36"/>
      <c r="B9" s="36"/>
      <c r="C9" s="36" t="s">
        <v>268</v>
      </c>
      <c r="D9" s="36">
        <v>4</v>
      </c>
      <c r="E9" s="36" t="s">
        <v>77</v>
      </c>
      <c r="F9" s="36" t="s">
        <v>389</v>
      </c>
      <c r="G9" s="36" t="s">
        <v>389</v>
      </c>
      <c r="H9" s="36" t="s">
        <v>10</v>
      </c>
      <c r="I9" s="36" t="s">
        <v>11</v>
      </c>
      <c r="J9" s="36" t="s">
        <v>206</v>
      </c>
      <c r="K9" s="36" t="s">
        <v>250</v>
      </c>
      <c r="L9" s="36" t="s">
        <v>251</v>
      </c>
    </row>
    <row r="10" spans="1:12" x14ac:dyDescent="0.25">
      <c r="A10" s="36"/>
      <c r="B10" s="36"/>
      <c r="C10" s="55"/>
      <c r="D10" s="36">
        <v>5</v>
      </c>
      <c r="E10" s="36" t="s">
        <v>252</v>
      </c>
      <c r="F10" s="36" t="s">
        <v>981</v>
      </c>
      <c r="G10" s="36" t="s">
        <v>981</v>
      </c>
      <c r="H10" s="36" t="s">
        <v>10</v>
      </c>
      <c r="I10" s="36" t="s">
        <v>108</v>
      </c>
      <c r="J10" s="36"/>
      <c r="K10" s="36" t="s">
        <v>151</v>
      </c>
      <c r="L10" s="36" t="s">
        <v>151</v>
      </c>
    </row>
    <row r="11" spans="1:12" s="1" customFormat="1" ht="60.75" x14ac:dyDescent="0.25">
      <c r="A11" s="36"/>
      <c r="B11" s="36"/>
      <c r="C11" s="36"/>
      <c r="D11" s="36">
        <v>6</v>
      </c>
      <c r="E11" s="35" t="s">
        <v>374</v>
      </c>
      <c r="F11" s="35" t="s">
        <v>390</v>
      </c>
      <c r="G11" s="35" t="s">
        <v>390</v>
      </c>
      <c r="H11" s="36" t="s">
        <v>10</v>
      </c>
      <c r="I11" s="35" t="s">
        <v>121</v>
      </c>
      <c r="J11" s="36" t="s">
        <v>325</v>
      </c>
      <c r="K11" s="36" t="s">
        <v>326</v>
      </c>
      <c r="L11" s="36" t="s">
        <v>327</v>
      </c>
    </row>
    <row r="12" spans="1:12" s="1" customFormat="1" ht="24.75" x14ac:dyDescent="0.25">
      <c r="A12" s="36"/>
      <c r="B12" s="36"/>
      <c r="C12" s="36"/>
      <c r="D12" s="36">
        <v>7</v>
      </c>
      <c r="E12" s="35" t="s">
        <v>343</v>
      </c>
      <c r="F12" s="35" t="s">
        <v>391</v>
      </c>
      <c r="G12" s="35" t="s">
        <v>391</v>
      </c>
      <c r="H12" s="36" t="s">
        <v>10</v>
      </c>
      <c r="I12" s="35" t="s">
        <v>121</v>
      </c>
      <c r="J12" s="35"/>
      <c r="K12" s="36" t="s">
        <v>329</v>
      </c>
      <c r="L12" s="36" t="s">
        <v>330</v>
      </c>
    </row>
    <row r="13" spans="1:12" s="1" customFormat="1" ht="48.75" x14ac:dyDescent="0.25">
      <c r="A13" s="56"/>
      <c r="B13" s="56"/>
      <c r="C13" s="56"/>
      <c r="D13" s="36">
        <v>8</v>
      </c>
      <c r="E13" s="36" t="s">
        <v>319</v>
      </c>
      <c r="F13" s="36" t="s">
        <v>392</v>
      </c>
      <c r="G13" s="36" t="s">
        <v>392</v>
      </c>
      <c r="H13" s="36" t="s">
        <v>10</v>
      </c>
      <c r="I13" s="36" t="s">
        <v>18</v>
      </c>
      <c r="J13" s="36" t="s">
        <v>206</v>
      </c>
      <c r="K13" s="36" t="s">
        <v>1061</v>
      </c>
      <c r="L13" s="36" t="s">
        <v>743</v>
      </c>
    </row>
    <row r="14" spans="1:12" ht="24.75" x14ac:dyDescent="0.25">
      <c r="A14" s="36"/>
      <c r="B14" s="36"/>
      <c r="C14" s="36"/>
      <c r="D14" s="36">
        <v>9</v>
      </c>
      <c r="E14" s="36" t="s">
        <v>1060</v>
      </c>
      <c r="F14" s="36" t="s">
        <v>1043</v>
      </c>
      <c r="G14" s="36" t="s">
        <v>1025</v>
      </c>
      <c r="H14" s="36" t="s">
        <v>13</v>
      </c>
      <c r="I14" s="36" t="s">
        <v>113</v>
      </c>
      <c r="J14" s="36"/>
      <c r="K14" s="36" t="s">
        <v>289</v>
      </c>
      <c r="L14" s="36" t="s">
        <v>289</v>
      </c>
    </row>
    <row r="15" spans="1:12" ht="84.75" x14ac:dyDescent="0.25">
      <c r="A15" s="36"/>
      <c r="B15" s="36"/>
      <c r="C15" s="36"/>
      <c r="D15" s="36">
        <v>10</v>
      </c>
      <c r="E15" s="36" t="s">
        <v>78</v>
      </c>
      <c r="F15" s="35" t="s">
        <v>991</v>
      </c>
      <c r="G15" s="35" t="s">
        <v>997</v>
      </c>
      <c r="H15" s="36" t="s">
        <v>13</v>
      </c>
      <c r="I15" s="36" t="s">
        <v>113</v>
      </c>
      <c r="J15" s="36"/>
      <c r="K15" s="36" t="s">
        <v>290</v>
      </c>
      <c r="L15" s="36" t="s">
        <v>290</v>
      </c>
    </row>
    <row r="16" spans="1:12" s="24" customFormat="1" x14ac:dyDescent="0.25">
      <c r="A16" s="36"/>
      <c r="B16" s="36"/>
      <c r="C16" s="36"/>
      <c r="D16" s="36">
        <v>11</v>
      </c>
      <c r="E16" s="36" t="s">
        <v>759</v>
      </c>
      <c r="F16" s="35" t="s">
        <v>760</v>
      </c>
      <c r="G16" s="35" t="s">
        <v>761</v>
      </c>
      <c r="H16" s="36" t="s">
        <v>187</v>
      </c>
      <c r="I16" s="36" t="s">
        <v>113</v>
      </c>
      <c r="J16" s="36"/>
      <c r="K16" s="36" t="s">
        <v>1062</v>
      </c>
      <c r="L16" s="36" t="s">
        <v>759</v>
      </c>
    </row>
    <row r="17" spans="1:12" s="2" customFormat="1" x14ac:dyDescent="0.25">
      <c r="A17" s="36"/>
      <c r="B17" s="36"/>
      <c r="C17" s="36"/>
      <c r="D17" s="36">
        <v>12</v>
      </c>
      <c r="E17" s="36" t="s">
        <v>154</v>
      </c>
      <c r="F17" s="35" t="s">
        <v>762</v>
      </c>
      <c r="G17" s="36" t="s">
        <v>763</v>
      </c>
      <c r="H17" s="36" t="s">
        <v>187</v>
      </c>
      <c r="I17" s="36" t="s">
        <v>113</v>
      </c>
      <c r="J17" s="36"/>
      <c r="K17" s="36" t="s">
        <v>1065</v>
      </c>
      <c r="L17" s="36" t="s">
        <v>154</v>
      </c>
    </row>
    <row r="18" spans="1:12" s="2" customFormat="1" ht="24.75" x14ac:dyDescent="0.25">
      <c r="A18" s="58"/>
      <c r="B18" s="58"/>
      <c r="C18" s="58"/>
      <c r="D18" s="36">
        <v>13</v>
      </c>
      <c r="E18" s="58" t="s">
        <v>51</v>
      </c>
      <c r="F18" s="59" t="s">
        <v>393</v>
      </c>
      <c r="G18" s="59" t="s">
        <v>394</v>
      </c>
      <c r="H18" s="58" t="s">
        <v>10</v>
      </c>
      <c r="I18" s="58" t="s">
        <v>108</v>
      </c>
      <c r="J18" s="58" t="s">
        <v>206</v>
      </c>
      <c r="K18" s="58" t="s">
        <v>249</v>
      </c>
      <c r="L18" s="58" t="s">
        <v>249</v>
      </c>
    </row>
    <row r="19" spans="1:12" s="33" customFormat="1" ht="48.75" x14ac:dyDescent="0.25">
      <c r="A19" s="36"/>
      <c r="B19" s="36"/>
      <c r="C19" s="36"/>
      <c r="D19" s="36">
        <v>14</v>
      </c>
      <c r="E19" s="36" t="s">
        <v>729</v>
      </c>
      <c r="F19" s="60" t="s">
        <v>727</v>
      </c>
      <c r="G19" s="60" t="s">
        <v>727</v>
      </c>
      <c r="H19" s="36" t="s">
        <v>10</v>
      </c>
      <c r="I19" s="36" t="s">
        <v>108</v>
      </c>
      <c r="J19" s="36"/>
      <c r="K19" s="36" t="s">
        <v>1106</v>
      </c>
      <c r="L19" s="36" t="s">
        <v>1106</v>
      </c>
    </row>
    <row r="20" spans="1:12" s="2" customFormat="1" x14ac:dyDescent="0.25">
      <c r="A20" s="61"/>
      <c r="B20" s="61"/>
      <c r="C20" s="61"/>
      <c r="D20" s="36">
        <v>15</v>
      </c>
      <c r="E20" s="62" t="s">
        <v>331</v>
      </c>
      <c r="F20" s="62" t="s">
        <v>395</v>
      </c>
      <c r="G20" s="62" t="s">
        <v>396</v>
      </c>
      <c r="H20" s="61"/>
      <c r="I20" s="62" t="s">
        <v>109</v>
      </c>
      <c r="J20" s="61" t="s">
        <v>206</v>
      </c>
      <c r="K20" s="61" t="s">
        <v>617</v>
      </c>
      <c r="L20" s="61" t="s">
        <v>617</v>
      </c>
    </row>
    <row r="21" spans="1:12" s="2" customFormat="1" ht="72.75" x14ac:dyDescent="0.25">
      <c r="A21" s="36"/>
      <c r="B21" s="36"/>
      <c r="C21" s="36"/>
      <c r="D21" s="36">
        <v>16</v>
      </c>
      <c r="E21" s="35" t="s">
        <v>1059</v>
      </c>
      <c r="F21" s="35" t="s">
        <v>1042</v>
      </c>
      <c r="G21" s="35" t="s">
        <v>1026</v>
      </c>
      <c r="H21" s="35" t="s">
        <v>13</v>
      </c>
      <c r="I21" s="35" t="s">
        <v>109</v>
      </c>
      <c r="J21" s="35"/>
      <c r="K21" s="36" t="s">
        <v>333</v>
      </c>
      <c r="L21" s="36" t="s">
        <v>334</v>
      </c>
    </row>
    <row r="22" spans="1:12" s="2" customFormat="1" ht="48.75" x14ac:dyDescent="0.25">
      <c r="A22" s="36"/>
      <c r="B22" s="36"/>
      <c r="C22" s="36"/>
      <c r="D22" s="36">
        <v>17</v>
      </c>
      <c r="E22" s="35" t="s">
        <v>533</v>
      </c>
      <c r="F22" s="35" t="s">
        <v>992</v>
      </c>
      <c r="G22" s="35" t="s">
        <v>998</v>
      </c>
      <c r="H22" s="35" t="s">
        <v>13</v>
      </c>
      <c r="I22" s="35" t="s">
        <v>109</v>
      </c>
      <c r="J22" s="35"/>
      <c r="K22" s="36" t="s">
        <v>336</v>
      </c>
      <c r="L22" s="36" t="s">
        <v>337</v>
      </c>
    </row>
    <row r="23" spans="1:12" s="2" customFormat="1" ht="36.75" x14ac:dyDescent="0.25">
      <c r="A23" s="36"/>
      <c r="B23" s="36"/>
      <c r="C23" s="36"/>
      <c r="D23" s="36">
        <v>18</v>
      </c>
      <c r="E23" s="35" t="s">
        <v>894</v>
      </c>
      <c r="F23" s="35" t="s">
        <v>895</v>
      </c>
      <c r="G23" s="35" t="s">
        <v>896</v>
      </c>
      <c r="H23" s="36" t="s">
        <v>187</v>
      </c>
      <c r="I23" s="35" t="s">
        <v>109</v>
      </c>
      <c r="J23" s="35"/>
      <c r="K23" s="36" t="s">
        <v>1063</v>
      </c>
      <c r="L23" s="36" t="s">
        <v>338</v>
      </c>
    </row>
    <row r="24" spans="1:12" s="24" customFormat="1" ht="36.75" x14ac:dyDescent="0.25">
      <c r="A24" s="36"/>
      <c r="B24" s="36"/>
      <c r="C24" s="36"/>
      <c r="D24" s="36">
        <v>19</v>
      </c>
      <c r="E24" s="35" t="s">
        <v>897</v>
      </c>
      <c r="F24" s="35" t="s">
        <v>898</v>
      </c>
      <c r="G24" s="36" t="s">
        <v>899</v>
      </c>
      <c r="H24" s="36" t="s">
        <v>187</v>
      </c>
      <c r="I24" s="35" t="s">
        <v>109</v>
      </c>
      <c r="J24" s="35"/>
      <c r="K24" s="36" t="s">
        <v>1064</v>
      </c>
      <c r="L24" s="36"/>
    </row>
    <row r="25" spans="1:12" s="1" customFormat="1" x14ac:dyDescent="0.25">
      <c r="A25" s="36"/>
      <c r="B25" s="36"/>
      <c r="C25" s="36"/>
      <c r="D25" s="36">
        <v>20</v>
      </c>
      <c r="E25" s="36" t="s">
        <v>318</v>
      </c>
      <c r="F25" s="36" t="s">
        <v>397</v>
      </c>
      <c r="G25" s="36" t="s">
        <v>398</v>
      </c>
      <c r="H25" s="36" t="s">
        <v>308</v>
      </c>
      <c r="I25" s="36" t="s">
        <v>109</v>
      </c>
      <c r="J25" s="36" t="s">
        <v>14</v>
      </c>
      <c r="K25" s="36" t="s">
        <v>318</v>
      </c>
      <c r="L25" s="36" t="s">
        <v>318</v>
      </c>
    </row>
    <row r="26" spans="1:12" x14ac:dyDescent="0.25">
      <c r="A26" s="55"/>
      <c r="B26" s="55"/>
      <c r="C26" s="55"/>
      <c r="D26" s="55"/>
      <c r="E26" s="55"/>
      <c r="F26" s="55"/>
      <c r="G26" s="55"/>
      <c r="H26" s="55"/>
      <c r="I26" s="55"/>
      <c r="J26" s="55"/>
      <c r="K26" s="55"/>
      <c r="L26" s="55"/>
    </row>
    <row r="27" spans="1:12" x14ac:dyDescent="0.25">
      <c r="A27" s="1" t="s">
        <v>270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zoomScaleNormal="100" workbookViewId="0"/>
  </sheetViews>
  <sheetFormatPr defaultColWidth="8.85546875" defaultRowHeight="15" x14ac:dyDescent="0.25"/>
  <cols>
    <col min="3" max="3" width="15.140625" customWidth="1"/>
    <col min="5" max="5" width="20.7109375" customWidth="1"/>
    <col min="6" max="6" width="20.7109375" style="1" customWidth="1"/>
    <col min="7" max="7" width="19.140625" customWidth="1"/>
    <col min="11" max="11" width="43" customWidth="1"/>
    <col min="12" max="12" width="46.85546875" customWidth="1"/>
  </cols>
  <sheetData>
    <row r="1" spans="1:12" s="2" customFormat="1" ht="36.75" x14ac:dyDescent="0.25">
      <c r="A1" s="25" t="s">
        <v>57</v>
      </c>
      <c r="B1" s="26" t="s">
        <v>133</v>
      </c>
      <c r="C1" s="26" t="s">
        <v>140</v>
      </c>
      <c r="D1" s="26" t="s">
        <v>5</v>
      </c>
      <c r="E1" s="26" t="s">
        <v>132</v>
      </c>
      <c r="F1" s="26" t="s">
        <v>134</v>
      </c>
      <c r="G1" s="26" t="s">
        <v>373</v>
      </c>
      <c r="H1" s="26" t="s">
        <v>6</v>
      </c>
      <c r="I1" s="26" t="s">
        <v>141</v>
      </c>
      <c r="J1" s="26" t="s">
        <v>7</v>
      </c>
      <c r="K1" s="26" t="s">
        <v>8</v>
      </c>
      <c r="L1" s="26" t="s">
        <v>132</v>
      </c>
    </row>
    <row r="2" spans="1:12" ht="24.75" x14ac:dyDescent="0.25">
      <c r="A2" s="27" t="s">
        <v>12</v>
      </c>
      <c r="B2" s="27" t="s">
        <v>76</v>
      </c>
      <c r="C2" s="27"/>
      <c r="D2" s="27" t="s">
        <v>1103</v>
      </c>
      <c r="E2" s="27" t="s">
        <v>131</v>
      </c>
      <c r="F2" s="27" t="s">
        <v>468</v>
      </c>
      <c r="G2" s="27" t="s">
        <v>468</v>
      </c>
      <c r="H2" s="27" t="s">
        <v>13</v>
      </c>
      <c r="I2" s="27" t="s">
        <v>11</v>
      </c>
      <c r="J2" s="27"/>
      <c r="K2" s="27" t="s">
        <v>816</v>
      </c>
      <c r="L2" s="27" t="s">
        <v>137</v>
      </c>
    </row>
    <row r="3" spans="1:12" ht="24.75" x14ac:dyDescent="0.25">
      <c r="A3" s="27" t="s">
        <v>12</v>
      </c>
      <c r="B3" s="27" t="s">
        <v>1</v>
      </c>
      <c r="C3" s="27" t="s">
        <v>268</v>
      </c>
      <c r="D3" s="27" t="s">
        <v>1103</v>
      </c>
      <c r="E3" s="27" t="s">
        <v>950</v>
      </c>
      <c r="F3" s="27" t="s">
        <v>384</v>
      </c>
      <c r="G3" s="27" t="s">
        <v>384</v>
      </c>
      <c r="H3" s="27" t="s">
        <v>13</v>
      </c>
      <c r="I3" s="27" t="s">
        <v>11</v>
      </c>
      <c r="J3" s="27"/>
      <c r="K3" s="27" t="s">
        <v>818</v>
      </c>
      <c r="L3" s="27" t="s">
        <v>107</v>
      </c>
    </row>
    <row r="4" spans="1:12" s="1" customFormat="1" x14ac:dyDescent="0.25">
      <c r="A4" s="13"/>
      <c r="B4" s="36"/>
      <c r="C4" s="36"/>
      <c r="D4" s="36">
        <v>1</v>
      </c>
      <c r="E4" s="36" t="s">
        <v>9</v>
      </c>
      <c r="F4" s="36" t="s">
        <v>442</v>
      </c>
      <c r="G4" s="36" t="s">
        <v>443</v>
      </c>
      <c r="H4" s="36" t="s">
        <v>10</v>
      </c>
      <c r="I4" s="36" t="s">
        <v>11</v>
      </c>
      <c r="J4" s="36"/>
      <c r="K4" s="36" t="s">
        <v>254</v>
      </c>
      <c r="L4" s="36" t="s">
        <v>254</v>
      </c>
    </row>
    <row r="5" spans="1:12" s="1" customFormat="1" ht="48.75" x14ac:dyDescent="0.25">
      <c r="A5" s="13"/>
      <c r="B5" s="36"/>
      <c r="C5" s="36" t="s">
        <v>268</v>
      </c>
      <c r="D5" s="36">
        <v>2</v>
      </c>
      <c r="E5" s="36" t="s">
        <v>828</v>
      </c>
      <c r="F5" s="36" t="s">
        <v>841</v>
      </c>
      <c r="G5" s="36" t="s">
        <v>842</v>
      </c>
      <c r="H5" s="36" t="s">
        <v>13</v>
      </c>
      <c r="I5" s="36" t="s">
        <v>11</v>
      </c>
      <c r="J5" s="36"/>
      <c r="K5" s="36" t="s">
        <v>843</v>
      </c>
      <c r="L5" s="36" t="s">
        <v>840</v>
      </c>
    </row>
    <row r="6" spans="1:12" s="1" customFormat="1" ht="24.75" x14ac:dyDescent="0.25">
      <c r="A6" s="13"/>
      <c r="B6" s="36"/>
      <c r="C6" s="36"/>
      <c r="D6" s="36">
        <v>3</v>
      </c>
      <c r="E6" s="35" t="s">
        <v>320</v>
      </c>
      <c r="F6" s="35" t="s">
        <v>444</v>
      </c>
      <c r="G6" s="35" t="s">
        <v>444</v>
      </c>
      <c r="H6" s="35" t="s">
        <v>321</v>
      </c>
      <c r="I6" s="35" t="s">
        <v>121</v>
      </c>
      <c r="J6" s="35"/>
      <c r="K6" s="36" t="s">
        <v>322</v>
      </c>
      <c r="L6" s="36" t="s">
        <v>323</v>
      </c>
    </row>
    <row r="7" spans="1:12" ht="48.75" x14ac:dyDescent="0.25">
      <c r="A7" s="13"/>
      <c r="B7" s="36"/>
      <c r="C7" s="36"/>
      <c r="D7" s="36">
        <v>4</v>
      </c>
      <c r="E7" s="36" t="s">
        <v>811</v>
      </c>
      <c r="F7" s="36" t="s">
        <v>494</v>
      </c>
      <c r="G7" s="36" t="s">
        <v>495</v>
      </c>
      <c r="H7" s="36" t="s">
        <v>10</v>
      </c>
      <c r="I7" s="36" t="s">
        <v>11</v>
      </c>
      <c r="J7" s="36" t="s">
        <v>815</v>
      </c>
      <c r="K7" s="36" t="s">
        <v>813</v>
      </c>
      <c r="L7" s="36" t="s">
        <v>812</v>
      </c>
    </row>
    <row r="8" spans="1:12" s="1" customFormat="1" ht="36.75" x14ac:dyDescent="0.25">
      <c r="A8" s="13"/>
      <c r="B8" s="36"/>
      <c r="C8" s="36"/>
      <c r="D8" s="36">
        <v>5</v>
      </c>
      <c r="E8" s="35" t="s">
        <v>809</v>
      </c>
      <c r="F8" s="35" t="s">
        <v>808</v>
      </c>
      <c r="G8" s="35" t="s">
        <v>808</v>
      </c>
      <c r="H8" s="35" t="s">
        <v>10</v>
      </c>
      <c r="I8" s="35" t="s">
        <v>11</v>
      </c>
      <c r="J8" s="35" t="s">
        <v>116</v>
      </c>
      <c r="K8" s="64" t="s">
        <v>814</v>
      </c>
      <c r="L8" s="64" t="s">
        <v>183</v>
      </c>
    </row>
    <row r="9" spans="1:12" x14ac:dyDescent="0.25">
      <c r="A9" s="13"/>
      <c r="B9" s="36"/>
      <c r="C9" s="36"/>
      <c r="D9" s="36">
        <v>6</v>
      </c>
      <c r="E9" s="36" t="s">
        <v>496</v>
      </c>
      <c r="F9" s="36" t="s">
        <v>982</v>
      </c>
      <c r="G9" s="36" t="s">
        <v>982</v>
      </c>
      <c r="H9" s="36" t="s">
        <v>10</v>
      </c>
      <c r="I9" s="36" t="s">
        <v>108</v>
      </c>
      <c r="J9" s="36"/>
      <c r="K9" s="36" t="s">
        <v>151</v>
      </c>
      <c r="L9" s="36" t="s">
        <v>151</v>
      </c>
    </row>
    <row r="10" spans="1:12" s="1" customFormat="1" ht="36.75" x14ac:dyDescent="0.25">
      <c r="A10" s="13"/>
      <c r="B10" s="36"/>
      <c r="C10" s="36"/>
      <c r="D10" s="36">
        <v>7</v>
      </c>
      <c r="E10" s="35" t="s">
        <v>324</v>
      </c>
      <c r="F10" s="35" t="s">
        <v>424</v>
      </c>
      <c r="G10" s="35" t="s">
        <v>424</v>
      </c>
      <c r="H10" s="36" t="s">
        <v>10</v>
      </c>
      <c r="I10" s="35" t="s">
        <v>121</v>
      </c>
      <c r="J10" s="36" t="s">
        <v>325</v>
      </c>
      <c r="K10" s="36" t="s">
        <v>326</v>
      </c>
      <c r="L10" s="36" t="s">
        <v>327</v>
      </c>
    </row>
    <row r="11" spans="1:12" s="1" customFormat="1" ht="24.75" x14ac:dyDescent="0.25">
      <c r="A11" s="13"/>
      <c r="B11" s="36"/>
      <c r="C11" s="36"/>
      <c r="D11" s="36">
        <v>8</v>
      </c>
      <c r="E11" s="35" t="s">
        <v>328</v>
      </c>
      <c r="F11" s="35" t="s">
        <v>425</v>
      </c>
      <c r="G11" s="35" t="s">
        <v>425</v>
      </c>
      <c r="H11" s="36" t="s">
        <v>10</v>
      </c>
      <c r="I11" s="35" t="s">
        <v>121</v>
      </c>
      <c r="J11" s="35"/>
      <c r="K11" s="36" t="s">
        <v>329</v>
      </c>
      <c r="L11" s="36" t="s">
        <v>330</v>
      </c>
    </row>
    <row r="12" spans="1:12" s="1" customFormat="1" ht="36.75" x14ac:dyDescent="0.25">
      <c r="A12" s="13"/>
      <c r="B12" s="36"/>
      <c r="C12" s="36"/>
      <c r="D12" s="36">
        <v>9</v>
      </c>
      <c r="E12" s="36" t="s">
        <v>319</v>
      </c>
      <c r="F12" s="36" t="s">
        <v>426</v>
      </c>
      <c r="G12" s="36" t="s">
        <v>426</v>
      </c>
      <c r="H12" s="36" t="s">
        <v>10</v>
      </c>
      <c r="I12" s="36" t="s">
        <v>18</v>
      </c>
      <c r="J12" s="36" t="s">
        <v>206</v>
      </c>
      <c r="K12" s="36" t="s">
        <v>1061</v>
      </c>
      <c r="L12" s="36" t="s">
        <v>743</v>
      </c>
    </row>
    <row r="13" spans="1:12" ht="24.75" x14ac:dyDescent="0.25">
      <c r="A13" s="13"/>
      <c r="B13" s="36"/>
      <c r="C13" s="36"/>
      <c r="D13" s="36">
        <v>10</v>
      </c>
      <c r="E13" s="36" t="s">
        <v>1060</v>
      </c>
      <c r="F13" s="36" t="s">
        <v>1044</v>
      </c>
      <c r="G13" s="36" t="s">
        <v>1027</v>
      </c>
      <c r="H13" s="36" t="s">
        <v>13</v>
      </c>
      <c r="I13" s="36" t="s">
        <v>113</v>
      </c>
      <c r="J13" s="36"/>
      <c r="K13" s="36" t="s">
        <v>287</v>
      </c>
      <c r="L13" s="36" t="s">
        <v>287</v>
      </c>
    </row>
    <row r="14" spans="1:12" ht="72.75" x14ac:dyDescent="0.25">
      <c r="A14" s="13"/>
      <c r="B14" s="36"/>
      <c r="C14" s="36"/>
      <c r="D14" s="36">
        <v>11</v>
      </c>
      <c r="E14" s="36" t="s">
        <v>79</v>
      </c>
      <c r="F14" s="35" t="s">
        <v>993</v>
      </c>
      <c r="G14" s="35" t="s">
        <v>1000</v>
      </c>
      <c r="H14" s="36" t="s">
        <v>13</v>
      </c>
      <c r="I14" s="36" t="s">
        <v>113</v>
      </c>
      <c r="J14" s="36"/>
      <c r="K14" s="36" t="s">
        <v>288</v>
      </c>
      <c r="L14" s="36" t="s">
        <v>288</v>
      </c>
    </row>
    <row r="15" spans="1:12" s="24" customFormat="1" x14ac:dyDescent="0.25">
      <c r="A15" s="49"/>
      <c r="B15" s="36"/>
      <c r="C15" s="36"/>
      <c r="D15" s="36">
        <v>12</v>
      </c>
      <c r="E15" s="36" t="s">
        <v>759</v>
      </c>
      <c r="F15" s="35" t="s">
        <v>764</v>
      </c>
      <c r="G15" s="35" t="s">
        <v>765</v>
      </c>
      <c r="H15" s="36" t="s">
        <v>187</v>
      </c>
      <c r="I15" s="36" t="s">
        <v>113</v>
      </c>
      <c r="J15" s="36"/>
      <c r="K15" s="36" t="s">
        <v>1062</v>
      </c>
      <c r="L15" s="36" t="s">
        <v>759</v>
      </c>
    </row>
    <row r="16" spans="1:12" s="2" customFormat="1" ht="24.75" x14ac:dyDescent="0.25">
      <c r="A16" s="13"/>
      <c r="B16" s="36"/>
      <c r="C16" s="36"/>
      <c r="D16" s="36">
        <v>13</v>
      </c>
      <c r="E16" s="36" t="s">
        <v>766</v>
      </c>
      <c r="F16" s="35" t="s">
        <v>767</v>
      </c>
      <c r="G16" s="36" t="s">
        <v>768</v>
      </c>
      <c r="H16" s="36" t="s">
        <v>187</v>
      </c>
      <c r="I16" s="36" t="s">
        <v>113</v>
      </c>
      <c r="J16" s="36"/>
      <c r="K16" s="36" t="s">
        <v>1065</v>
      </c>
      <c r="L16" s="36" t="s">
        <v>154</v>
      </c>
    </row>
    <row r="17" spans="1:12" s="2" customFormat="1" x14ac:dyDescent="0.25">
      <c r="A17" s="13"/>
      <c r="B17" s="36"/>
      <c r="C17" s="36"/>
      <c r="D17" s="36">
        <v>14</v>
      </c>
      <c r="E17" s="36" t="s">
        <v>51</v>
      </c>
      <c r="F17" s="60" t="s">
        <v>477</v>
      </c>
      <c r="G17" s="60" t="s">
        <v>478</v>
      </c>
      <c r="H17" s="36" t="s">
        <v>10</v>
      </c>
      <c r="I17" s="36" t="s">
        <v>108</v>
      </c>
      <c r="J17" s="36" t="s">
        <v>206</v>
      </c>
      <c r="K17" s="36" t="s">
        <v>249</v>
      </c>
      <c r="L17" s="36" t="s">
        <v>249</v>
      </c>
    </row>
    <row r="18" spans="1:12" s="2" customFormat="1" ht="36.75" x14ac:dyDescent="0.25">
      <c r="A18" s="13"/>
      <c r="B18" s="65"/>
      <c r="C18" s="36"/>
      <c r="D18" s="36">
        <v>15</v>
      </c>
      <c r="E18" s="64" t="s">
        <v>729</v>
      </c>
      <c r="F18" s="66" t="s">
        <v>731</v>
      </c>
      <c r="G18" s="66" t="s">
        <v>731</v>
      </c>
      <c r="H18" s="64" t="s">
        <v>10</v>
      </c>
      <c r="I18" s="64" t="s">
        <v>108</v>
      </c>
      <c r="J18" s="65"/>
      <c r="K18" s="64" t="s">
        <v>848</v>
      </c>
      <c r="L18" s="64" t="s">
        <v>728</v>
      </c>
    </row>
    <row r="19" spans="1:12" s="2" customFormat="1" x14ac:dyDescent="0.25">
      <c r="A19" s="13"/>
      <c r="B19" s="36"/>
      <c r="C19" s="36"/>
      <c r="D19" s="36">
        <v>16</v>
      </c>
      <c r="E19" s="35" t="s">
        <v>331</v>
      </c>
      <c r="F19" s="35" t="s">
        <v>399</v>
      </c>
      <c r="G19" s="35" t="s">
        <v>400</v>
      </c>
      <c r="H19" s="36"/>
      <c r="I19" s="35" t="s">
        <v>109</v>
      </c>
      <c r="J19" s="36" t="s">
        <v>206</v>
      </c>
      <c r="K19" s="36" t="s">
        <v>617</v>
      </c>
      <c r="L19" s="36" t="s">
        <v>617</v>
      </c>
    </row>
    <row r="20" spans="1:12" s="2" customFormat="1" ht="48.75" x14ac:dyDescent="0.25">
      <c r="A20" s="13"/>
      <c r="B20" s="36"/>
      <c r="C20" s="36"/>
      <c r="D20" s="36">
        <v>17</v>
      </c>
      <c r="E20" s="35" t="s">
        <v>332</v>
      </c>
      <c r="F20" s="35" t="s">
        <v>1045</v>
      </c>
      <c r="G20" s="35" t="s">
        <v>1028</v>
      </c>
      <c r="H20" s="35" t="s">
        <v>13</v>
      </c>
      <c r="I20" s="35" t="s">
        <v>109</v>
      </c>
      <c r="J20" s="35"/>
      <c r="K20" s="36" t="s">
        <v>333</v>
      </c>
      <c r="L20" s="36" t="s">
        <v>334</v>
      </c>
    </row>
    <row r="21" spans="1:12" s="2" customFormat="1" ht="36.75" x14ac:dyDescent="0.25">
      <c r="A21" s="13"/>
      <c r="B21" s="36"/>
      <c r="C21" s="36"/>
      <c r="D21" s="36">
        <v>18</v>
      </c>
      <c r="E21" s="35" t="s">
        <v>335</v>
      </c>
      <c r="F21" s="35" t="s">
        <v>994</v>
      </c>
      <c r="G21" s="35" t="s">
        <v>999</v>
      </c>
      <c r="H21" s="35" t="s">
        <v>13</v>
      </c>
      <c r="I21" s="35" t="s">
        <v>109</v>
      </c>
      <c r="J21" s="35"/>
      <c r="K21" s="36" t="s">
        <v>336</v>
      </c>
      <c r="L21" s="36" t="s">
        <v>337</v>
      </c>
    </row>
    <row r="22" spans="1:12" s="2" customFormat="1" ht="24.75" x14ac:dyDescent="0.25">
      <c r="A22" s="13"/>
      <c r="B22" s="36"/>
      <c r="C22" s="36"/>
      <c r="D22" s="36">
        <v>19</v>
      </c>
      <c r="E22" s="35" t="s">
        <v>894</v>
      </c>
      <c r="F22" s="35" t="s">
        <v>900</v>
      </c>
      <c r="G22" s="35" t="s">
        <v>901</v>
      </c>
      <c r="H22" s="36" t="s">
        <v>187</v>
      </c>
      <c r="I22" s="35" t="s">
        <v>109</v>
      </c>
      <c r="J22" s="35"/>
      <c r="K22" s="36" t="s">
        <v>1063</v>
      </c>
      <c r="L22" s="36" t="s">
        <v>338</v>
      </c>
    </row>
    <row r="23" spans="1:12" s="24" customFormat="1" ht="24.75" x14ac:dyDescent="0.25">
      <c r="A23" s="49"/>
      <c r="B23" s="36"/>
      <c r="C23" s="36"/>
      <c r="D23" s="36">
        <v>20</v>
      </c>
      <c r="E23" s="35" t="s">
        <v>897</v>
      </c>
      <c r="F23" s="35" t="s">
        <v>902</v>
      </c>
      <c r="G23" s="36" t="s">
        <v>903</v>
      </c>
      <c r="H23" s="36" t="s">
        <v>187</v>
      </c>
      <c r="I23" s="35" t="s">
        <v>109</v>
      </c>
      <c r="J23" s="35"/>
      <c r="K23" s="36" t="s">
        <v>1064</v>
      </c>
      <c r="L23" s="36"/>
    </row>
    <row r="24" spans="1:12" s="1" customFormat="1" x14ac:dyDescent="0.25">
      <c r="A24" s="13"/>
      <c r="B24" s="36"/>
      <c r="C24" s="36"/>
      <c r="D24" s="36">
        <v>21</v>
      </c>
      <c r="E24" s="36" t="s">
        <v>318</v>
      </c>
      <c r="F24" s="36" t="s">
        <v>401</v>
      </c>
      <c r="G24" s="36" t="s">
        <v>402</v>
      </c>
      <c r="H24" s="36" t="s">
        <v>308</v>
      </c>
      <c r="I24" s="36" t="s">
        <v>109</v>
      </c>
      <c r="J24" s="36" t="s">
        <v>14</v>
      </c>
      <c r="K24" s="36" t="s">
        <v>318</v>
      </c>
      <c r="L24" s="36" t="s">
        <v>318</v>
      </c>
    </row>
    <row r="25" spans="1:12" x14ac:dyDescent="0.25">
      <c r="A25" s="2"/>
      <c r="B25" s="55"/>
      <c r="C25" s="55"/>
      <c r="D25" s="55"/>
      <c r="E25" s="55"/>
      <c r="F25" s="55"/>
      <c r="G25" s="55"/>
      <c r="H25" s="55"/>
      <c r="I25" s="55"/>
      <c r="J25" s="55"/>
      <c r="K25" s="55"/>
      <c r="L25" s="55"/>
    </row>
    <row r="26" spans="1:12" x14ac:dyDescent="0.25">
      <c r="A26" s="29" t="s">
        <v>271</v>
      </c>
      <c r="B26" s="55"/>
      <c r="C26" s="55"/>
      <c r="D26" s="55"/>
      <c r="E26" s="55"/>
      <c r="F26" s="55"/>
      <c r="G26" s="55"/>
      <c r="H26" s="55"/>
      <c r="I26" s="55"/>
      <c r="J26" s="55"/>
      <c r="K26" s="55"/>
      <c r="L26" s="55"/>
    </row>
    <row r="27" spans="1:12" x14ac:dyDescent="0.25">
      <c r="A27" t="s">
        <v>272</v>
      </c>
      <c r="B27" s="55"/>
      <c r="C27" s="55"/>
      <c r="D27" s="55"/>
      <c r="E27" s="55"/>
      <c r="F27" s="55"/>
      <c r="G27" s="55"/>
      <c r="H27" s="55"/>
      <c r="I27" s="55"/>
      <c r="J27" s="55"/>
      <c r="K27" s="55"/>
      <c r="L27" s="5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zoomScale="120" zoomScaleNormal="120" workbookViewId="0">
      <selection activeCell="F5" sqref="F5"/>
    </sheetView>
  </sheetViews>
  <sheetFormatPr defaultColWidth="5.7109375" defaultRowHeight="12" x14ac:dyDescent="0.25"/>
  <cols>
    <col min="1" max="1" width="6.140625" style="10" bestFit="1" customWidth="1"/>
    <col min="2" max="2" width="6.85546875" style="10" customWidth="1"/>
    <col min="3" max="3" width="15.28515625" style="10" customWidth="1"/>
    <col min="4" max="4" width="6.42578125" style="10" customWidth="1"/>
    <col min="5" max="6" width="26.42578125" style="10" customWidth="1"/>
    <col min="7" max="7" width="14" style="10" bestFit="1" customWidth="1"/>
    <col min="8" max="8" width="6.85546875" style="10" customWidth="1"/>
    <col min="9" max="9" width="9.28515625" style="10" customWidth="1"/>
    <col min="10" max="10" width="9.140625" style="10" bestFit="1" customWidth="1"/>
    <col min="11" max="12" width="54.7109375" style="10" customWidth="1"/>
    <col min="13" max="16384" width="5.7109375" style="10"/>
  </cols>
  <sheetData>
    <row r="1" spans="1:12" s="15" customFormat="1" ht="24" x14ac:dyDescent="0.2">
      <c r="A1" s="25" t="s">
        <v>57</v>
      </c>
      <c r="B1" s="26" t="s">
        <v>133</v>
      </c>
      <c r="C1" s="26" t="s">
        <v>140</v>
      </c>
      <c r="D1" s="26" t="s">
        <v>5</v>
      </c>
      <c r="E1" s="26" t="s">
        <v>132</v>
      </c>
      <c r="F1" s="26" t="s">
        <v>134</v>
      </c>
      <c r="G1" s="26" t="s">
        <v>373</v>
      </c>
      <c r="H1" s="26" t="s">
        <v>6</v>
      </c>
      <c r="I1" s="26" t="s">
        <v>141</v>
      </c>
      <c r="J1" s="26" t="s">
        <v>7</v>
      </c>
      <c r="K1" s="26" t="s">
        <v>8</v>
      </c>
      <c r="L1" s="26" t="s">
        <v>132</v>
      </c>
    </row>
    <row r="2" spans="1:12" ht="24" x14ac:dyDescent="0.2">
      <c r="A2" s="28" t="s">
        <v>12</v>
      </c>
      <c r="B2" s="28" t="s">
        <v>76</v>
      </c>
      <c r="C2" s="67"/>
      <c r="D2" s="28" t="s">
        <v>1103</v>
      </c>
      <c r="E2" s="28" t="s">
        <v>950</v>
      </c>
      <c r="F2" s="28" t="s">
        <v>384</v>
      </c>
      <c r="G2" s="28" t="s">
        <v>384</v>
      </c>
      <c r="H2" s="28"/>
      <c r="I2" s="28" t="s">
        <v>11</v>
      </c>
      <c r="J2" s="28"/>
      <c r="K2" s="27" t="s">
        <v>816</v>
      </c>
      <c r="L2" s="27" t="s">
        <v>137</v>
      </c>
    </row>
    <row r="3" spans="1:12" ht="24" x14ac:dyDescent="0.25">
      <c r="A3" s="28" t="s">
        <v>12</v>
      </c>
      <c r="B3" s="28" t="s">
        <v>1</v>
      </c>
      <c r="C3" s="28" t="s">
        <v>268</v>
      </c>
      <c r="D3" s="28" t="s">
        <v>1103</v>
      </c>
      <c r="E3" s="28" t="s">
        <v>135</v>
      </c>
      <c r="F3" s="28" t="s">
        <v>379</v>
      </c>
      <c r="G3" s="28" t="s">
        <v>379</v>
      </c>
      <c r="H3" s="28"/>
      <c r="I3" s="28" t="s">
        <v>11</v>
      </c>
      <c r="J3" s="28"/>
      <c r="K3" s="28" t="s">
        <v>956</v>
      </c>
      <c r="L3" s="28" t="s">
        <v>106</v>
      </c>
    </row>
    <row r="4" spans="1:12" x14ac:dyDescent="0.2">
      <c r="A4" s="7"/>
      <c r="B4" s="7"/>
      <c r="C4" s="7"/>
      <c r="D4" s="7">
        <v>1</v>
      </c>
      <c r="E4" s="7" t="s">
        <v>9</v>
      </c>
      <c r="F4" s="13" t="s">
        <v>445</v>
      </c>
      <c r="G4" s="13" t="s">
        <v>446</v>
      </c>
      <c r="H4" s="7" t="s">
        <v>10</v>
      </c>
      <c r="I4" s="7" t="s">
        <v>11</v>
      </c>
      <c r="J4" s="7"/>
      <c r="K4" s="7" t="s">
        <v>85</v>
      </c>
      <c r="L4" s="9" t="s">
        <v>145</v>
      </c>
    </row>
    <row r="5" spans="1:12" x14ac:dyDescent="0.25">
      <c r="A5" s="7"/>
      <c r="B5" s="7"/>
      <c r="C5" s="7" t="s">
        <v>268</v>
      </c>
      <c r="D5" s="7">
        <v>2</v>
      </c>
      <c r="E5" s="7" t="s">
        <v>61</v>
      </c>
      <c r="F5" s="7" t="s">
        <v>504</v>
      </c>
      <c r="G5" s="7" t="s">
        <v>507</v>
      </c>
      <c r="H5" s="7" t="s">
        <v>10</v>
      </c>
      <c r="I5" s="7" t="s">
        <v>11</v>
      </c>
      <c r="J5" s="7" t="s">
        <v>14</v>
      </c>
      <c r="K5" s="7" t="s">
        <v>1107</v>
      </c>
      <c r="L5" s="7" t="s">
        <v>146</v>
      </c>
    </row>
    <row r="6" spans="1:12" ht="36" x14ac:dyDescent="0.25">
      <c r="A6" s="7"/>
      <c r="B6" s="7"/>
      <c r="C6" s="7" t="s">
        <v>268</v>
      </c>
      <c r="D6" s="7">
        <v>3</v>
      </c>
      <c r="E6" s="7" t="s">
        <v>69</v>
      </c>
      <c r="F6" s="7" t="s">
        <v>505</v>
      </c>
      <c r="G6" s="7" t="s">
        <v>506</v>
      </c>
      <c r="H6" s="7"/>
      <c r="I6" s="7" t="s">
        <v>11</v>
      </c>
      <c r="J6" s="7" t="s">
        <v>14</v>
      </c>
      <c r="K6" s="7" t="s">
        <v>70</v>
      </c>
      <c r="L6" s="7" t="s">
        <v>147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zoomScaleNormal="100" workbookViewId="0">
      <selection activeCell="D2" sqref="D2"/>
    </sheetView>
  </sheetViews>
  <sheetFormatPr defaultColWidth="8.85546875" defaultRowHeight="15" x14ac:dyDescent="0.25"/>
  <cols>
    <col min="1" max="1" width="6.140625" style="8" bestFit="1" customWidth="1"/>
    <col min="2" max="2" width="8.42578125" style="8" customWidth="1"/>
    <col min="3" max="3" width="16.140625" style="8" customWidth="1"/>
    <col min="4" max="4" width="5.85546875" style="8" customWidth="1"/>
    <col min="5" max="5" width="20.85546875" style="8" bestFit="1" customWidth="1"/>
    <col min="6" max="6" width="20.85546875" style="8" customWidth="1"/>
    <col min="7" max="7" width="15.140625" style="8" customWidth="1"/>
    <col min="8" max="8" width="9.28515625" style="8" customWidth="1"/>
    <col min="9" max="9" width="8.7109375" style="8" bestFit="1" customWidth="1"/>
    <col min="10" max="10" width="9.7109375" style="8" bestFit="1" customWidth="1"/>
    <col min="11" max="12" width="65" style="8" customWidth="1"/>
  </cols>
  <sheetData>
    <row r="1" spans="1:12" ht="30.75" customHeight="1" x14ac:dyDescent="0.25">
      <c r="A1" s="25" t="s">
        <v>57</v>
      </c>
      <c r="B1" s="26" t="s">
        <v>133</v>
      </c>
      <c r="C1" s="26" t="s">
        <v>140</v>
      </c>
      <c r="D1" s="26" t="s">
        <v>5</v>
      </c>
      <c r="E1" s="26" t="s">
        <v>132</v>
      </c>
      <c r="F1" s="26" t="s">
        <v>134</v>
      </c>
      <c r="G1" s="26" t="s">
        <v>373</v>
      </c>
      <c r="H1" s="26" t="s">
        <v>6</v>
      </c>
      <c r="I1" s="26" t="s">
        <v>141</v>
      </c>
      <c r="J1" s="26" t="s">
        <v>7</v>
      </c>
      <c r="K1" s="26" t="s">
        <v>8</v>
      </c>
      <c r="L1" s="26" t="s">
        <v>132</v>
      </c>
    </row>
    <row r="2" spans="1:12" ht="36.75" x14ac:dyDescent="0.25">
      <c r="A2" s="27" t="s">
        <v>12</v>
      </c>
      <c r="B2" s="27" t="s">
        <v>76</v>
      </c>
      <c r="C2" s="27"/>
      <c r="D2" s="27" t="s">
        <v>1103</v>
      </c>
      <c r="E2" s="27" t="s">
        <v>341</v>
      </c>
      <c r="F2" s="27" t="s">
        <v>346</v>
      </c>
      <c r="G2" s="27" t="s">
        <v>346</v>
      </c>
      <c r="H2" s="27" t="s">
        <v>82</v>
      </c>
      <c r="I2" s="27" t="s">
        <v>11</v>
      </c>
      <c r="J2" s="27"/>
      <c r="K2" s="27" t="s">
        <v>952</v>
      </c>
      <c r="L2" s="27" t="s">
        <v>137</v>
      </c>
    </row>
    <row r="3" spans="1:12" ht="36.75" x14ac:dyDescent="0.25">
      <c r="A3" s="27" t="s">
        <v>12</v>
      </c>
      <c r="B3" s="27" t="s">
        <v>1</v>
      </c>
      <c r="C3" s="27" t="s">
        <v>268</v>
      </c>
      <c r="D3" s="27" t="s">
        <v>1103</v>
      </c>
      <c r="E3" s="27" t="s">
        <v>950</v>
      </c>
      <c r="F3" s="27" t="s">
        <v>384</v>
      </c>
      <c r="G3" s="27" t="s">
        <v>384</v>
      </c>
      <c r="H3" s="27" t="s">
        <v>82</v>
      </c>
      <c r="I3" s="27" t="s">
        <v>11</v>
      </c>
      <c r="J3" s="27"/>
      <c r="K3" s="27" t="s">
        <v>818</v>
      </c>
      <c r="L3" s="27" t="s">
        <v>107</v>
      </c>
    </row>
    <row r="4" spans="1:12" ht="36.75" x14ac:dyDescent="0.25">
      <c r="A4" s="27" t="s">
        <v>12</v>
      </c>
      <c r="B4" s="27" t="s">
        <v>1</v>
      </c>
      <c r="C4" s="27" t="s">
        <v>268</v>
      </c>
      <c r="D4" s="27" t="s">
        <v>1103</v>
      </c>
      <c r="E4" s="27" t="s">
        <v>262</v>
      </c>
      <c r="F4" s="27" t="s">
        <v>317</v>
      </c>
      <c r="G4" s="27" t="s">
        <v>317</v>
      </c>
      <c r="H4" s="27" t="s">
        <v>10</v>
      </c>
      <c r="I4" s="27" t="s">
        <v>11</v>
      </c>
      <c r="J4" s="27"/>
      <c r="K4" s="27" t="s">
        <v>957</v>
      </c>
      <c r="L4" s="27" t="s">
        <v>150</v>
      </c>
    </row>
    <row r="5" spans="1:12" s="1" customFormat="1" ht="36.75" x14ac:dyDescent="0.25">
      <c r="A5" s="27" t="s">
        <v>12</v>
      </c>
      <c r="B5" s="27" t="s">
        <v>1</v>
      </c>
      <c r="C5" s="27" t="s">
        <v>268</v>
      </c>
      <c r="D5" s="27" t="s">
        <v>1103</v>
      </c>
      <c r="E5" s="27" t="s">
        <v>261</v>
      </c>
      <c r="F5" s="27" t="s">
        <v>385</v>
      </c>
      <c r="G5" s="27" t="s">
        <v>385</v>
      </c>
      <c r="H5" s="27" t="s">
        <v>82</v>
      </c>
      <c r="I5" s="27" t="s">
        <v>112</v>
      </c>
      <c r="J5" s="27"/>
      <c r="K5" s="27" t="s">
        <v>958</v>
      </c>
      <c r="L5" s="27" t="s">
        <v>149</v>
      </c>
    </row>
    <row r="6" spans="1:12" s="1" customFormat="1" x14ac:dyDescent="0.25">
      <c r="A6" s="36"/>
      <c r="B6" s="36"/>
      <c r="C6" s="36"/>
      <c r="D6" s="36">
        <v>1</v>
      </c>
      <c r="E6" s="36" t="s">
        <v>9</v>
      </c>
      <c r="F6" s="36" t="s">
        <v>447</v>
      </c>
      <c r="G6" s="36" t="s">
        <v>449</v>
      </c>
      <c r="H6" s="36" t="s">
        <v>10</v>
      </c>
      <c r="I6" s="36" t="s">
        <v>11</v>
      </c>
      <c r="J6" s="36"/>
      <c r="K6" s="36" t="s">
        <v>342</v>
      </c>
      <c r="L6" s="36" t="s">
        <v>342</v>
      </c>
    </row>
    <row r="7" spans="1:12" s="1" customFormat="1" ht="24.75" x14ac:dyDescent="0.25">
      <c r="A7" s="36"/>
      <c r="B7" s="36"/>
      <c r="C7" s="36" t="s">
        <v>268</v>
      </c>
      <c r="D7" s="36">
        <v>2</v>
      </c>
      <c r="E7" s="36" t="s">
        <v>827</v>
      </c>
      <c r="F7" s="36" t="s">
        <v>861</v>
      </c>
      <c r="G7" s="36" t="s">
        <v>862</v>
      </c>
      <c r="H7" s="36" t="s">
        <v>13</v>
      </c>
      <c r="I7" s="36" t="s">
        <v>11</v>
      </c>
      <c r="J7" s="36"/>
      <c r="K7" s="36" t="s">
        <v>863</v>
      </c>
      <c r="L7" s="36" t="s">
        <v>863</v>
      </c>
    </row>
    <row r="8" spans="1:12" s="1" customFormat="1" ht="60.75" x14ac:dyDescent="0.25">
      <c r="A8" s="36"/>
      <c r="B8" s="36"/>
      <c r="C8" s="36"/>
      <c r="D8" s="36">
        <v>3</v>
      </c>
      <c r="E8" s="36" t="s">
        <v>702</v>
      </c>
      <c r="F8" s="36" t="s">
        <v>700</v>
      </c>
      <c r="G8" s="36" t="s">
        <v>701</v>
      </c>
      <c r="H8" s="36" t="s">
        <v>10</v>
      </c>
      <c r="I8" s="36" t="s">
        <v>11</v>
      </c>
      <c r="J8" s="36" t="s">
        <v>699</v>
      </c>
      <c r="K8" s="36" t="s">
        <v>1108</v>
      </c>
      <c r="L8" s="36" t="s">
        <v>695</v>
      </c>
    </row>
    <row r="9" spans="1:12" s="1" customFormat="1" ht="24.75" x14ac:dyDescent="0.25">
      <c r="A9" s="36"/>
      <c r="B9" s="36"/>
      <c r="C9" s="36"/>
      <c r="D9" s="36">
        <v>4</v>
      </c>
      <c r="E9" s="35" t="s">
        <v>320</v>
      </c>
      <c r="F9" s="35" t="s">
        <v>448</v>
      </c>
      <c r="G9" s="35" t="s">
        <v>448</v>
      </c>
      <c r="H9" s="35" t="s">
        <v>321</v>
      </c>
      <c r="I9" s="35" t="s">
        <v>121</v>
      </c>
      <c r="J9" s="35"/>
      <c r="K9" s="36" t="s">
        <v>322</v>
      </c>
      <c r="L9" s="36" t="s">
        <v>323</v>
      </c>
    </row>
    <row r="10" spans="1:12" ht="48.75" x14ac:dyDescent="0.25">
      <c r="A10" s="36"/>
      <c r="B10" s="36"/>
      <c r="C10" s="36"/>
      <c r="D10" s="36">
        <v>5</v>
      </c>
      <c r="E10" s="36" t="s">
        <v>153</v>
      </c>
      <c r="F10" s="36" t="s">
        <v>983</v>
      </c>
      <c r="G10" s="36" t="s">
        <v>983</v>
      </c>
      <c r="H10" s="36" t="s">
        <v>10</v>
      </c>
      <c r="I10" s="36" t="s">
        <v>108</v>
      </c>
      <c r="J10" s="36"/>
      <c r="K10" s="36" t="s">
        <v>110</v>
      </c>
      <c r="L10" s="36" t="s">
        <v>151</v>
      </c>
    </row>
    <row r="11" spans="1:12" s="1" customFormat="1" ht="24.75" x14ac:dyDescent="0.25">
      <c r="A11" s="36"/>
      <c r="B11" s="36"/>
      <c r="C11" s="36"/>
      <c r="D11" s="36">
        <v>6</v>
      </c>
      <c r="E11" s="35" t="s">
        <v>324</v>
      </c>
      <c r="F11" s="35" t="s">
        <v>427</v>
      </c>
      <c r="G11" s="35" t="s">
        <v>427</v>
      </c>
      <c r="H11" s="36" t="s">
        <v>10</v>
      </c>
      <c r="I11" s="35" t="s">
        <v>121</v>
      </c>
      <c r="J11" s="36" t="s">
        <v>325</v>
      </c>
      <c r="K11" s="36" t="s">
        <v>326</v>
      </c>
      <c r="L11" s="36" t="s">
        <v>327</v>
      </c>
    </row>
    <row r="12" spans="1:12" s="1" customFormat="1" ht="24.75" x14ac:dyDescent="0.25">
      <c r="A12" s="36"/>
      <c r="B12" s="36"/>
      <c r="C12" s="36"/>
      <c r="D12" s="36">
        <v>7</v>
      </c>
      <c r="E12" s="35" t="s">
        <v>328</v>
      </c>
      <c r="F12" s="35" t="s">
        <v>428</v>
      </c>
      <c r="G12" s="35" t="s">
        <v>428</v>
      </c>
      <c r="H12" s="36" t="s">
        <v>10</v>
      </c>
      <c r="I12" s="35" t="s">
        <v>121</v>
      </c>
      <c r="J12" s="35"/>
      <c r="K12" s="36" t="s">
        <v>647</v>
      </c>
      <c r="L12" s="36" t="s">
        <v>330</v>
      </c>
    </row>
    <row r="13" spans="1:12" s="1" customFormat="1" ht="24.75" x14ac:dyDescent="0.25">
      <c r="A13" s="56"/>
      <c r="B13" s="56"/>
      <c r="C13" s="56"/>
      <c r="D13" s="36">
        <v>8</v>
      </c>
      <c r="E13" s="36" t="s">
        <v>319</v>
      </c>
      <c r="F13" s="36" t="s">
        <v>429</v>
      </c>
      <c r="G13" s="36" t="s">
        <v>429</v>
      </c>
      <c r="H13" s="36" t="s">
        <v>10</v>
      </c>
      <c r="I13" s="36" t="s">
        <v>18</v>
      </c>
      <c r="J13" s="36" t="s">
        <v>206</v>
      </c>
      <c r="K13" s="36" t="s">
        <v>1061</v>
      </c>
      <c r="L13" s="36" t="s">
        <v>743</v>
      </c>
    </row>
    <row r="14" spans="1:12" ht="24.75" x14ac:dyDescent="0.25">
      <c r="A14" s="36"/>
      <c r="B14" s="36"/>
      <c r="C14" s="36"/>
      <c r="D14" s="36">
        <v>9</v>
      </c>
      <c r="E14" s="36" t="s">
        <v>86</v>
      </c>
      <c r="F14" s="36" t="s">
        <v>886</v>
      </c>
      <c r="G14" s="36" t="s">
        <v>888</v>
      </c>
      <c r="H14" s="36" t="s">
        <v>82</v>
      </c>
      <c r="I14" s="36" t="s">
        <v>109</v>
      </c>
      <c r="J14" s="36"/>
      <c r="K14" s="36" t="s">
        <v>285</v>
      </c>
      <c r="L14" s="36" t="s">
        <v>285</v>
      </c>
    </row>
    <row r="15" spans="1:12" s="2" customFormat="1" ht="48.75" x14ac:dyDescent="0.25">
      <c r="A15" s="36"/>
      <c r="B15" s="36"/>
      <c r="C15" s="36"/>
      <c r="D15" s="36">
        <v>10</v>
      </c>
      <c r="E15" s="36" t="s">
        <v>152</v>
      </c>
      <c r="F15" s="35" t="s">
        <v>889</v>
      </c>
      <c r="G15" s="35" t="s">
        <v>887</v>
      </c>
      <c r="H15" s="36" t="s">
        <v>82</v>
      </c>
      <c r="I15" s="36" t="s">
        <v>109</v>
      </c>
      <c r="J15" s="36"/>
      <c r="K15" s="36" t="s">
        <v>286</v>
      </c>
      <c r="L15" s="36" t="s">
        <v>286</v>
      </c>
    </row>
    <row r="16" spans="1:12" s="24" customFormat="1" x14ac:dyDescent="0.25">
      <c r="A16" s="36"/>
      <c r="B16" s="36"/>
      <c r="C16" s="36"/>
      <c r="D16" s="36">
        <v>11</v>
      </c>
      <c r="E16" s="36" t="s">
        <v>759</v>
      </c>
      <c r="F16" s="35" t="s">
        <v>769</v>
      </c>
      <c r="G16" s="35" t="s">
        <v>770</v>
      </c>
      <c r="H16" s="36" t="s">
        <v>187</v>
      </c>
      <c r="I16" s="36" t="s">
        <v>113</v>
      </c>
      <c r="J16" s="36"/>
      <c r="K16" s="36" t="s">
        <v>1062</v>
      </c>
      <c r="L16" s="36" t="s">
        <v>759</v>
      </c>
    </row>
    <row r="17" spans="1:12" s="2" customFormat="1" x14ac:dyDescent="0.25">
      <c r="A17" s="36"/>
      <c r="B17" s="36"/>
      <c r="C17" s="36"/>
      <c r="D17" s="36">
        <v>12</v>
      </c>
      <c r="E17" s="36" t="s">
        <v>154</v>
      </c>
      <c r="F17" s="35" t="s">
        <v>771</v>
      </c>
      <c r="G17" s="36" t="s">
        <v>772</v>
      </c>
      <c r="H17" s="36" t="s">
        <v>187</v>
      </c>
      <c r="I17" s="36" t="s">
        <v>113</v>
      </c>
      <c r="J17" s="36"/>
      <c r="K17" s="36" t="s">
        <v>1065</v>
      </c>
      <c r="L17" s="36" t="s">
        <v>154</v>
      </c>
    </row>
    <row r="18" spans="1:12" s="2" customFormat="1" x14ac:dyDescent="0.25">
      <c r="A18" s="36"/>
      <c r="B18" s="60"/>
      <c r="C18" s="60"/>
      <c r="D18" s="36">
        <v>13</v>
      </c>
      <c r="E18" s="60" t="s">
        <v>51</v>
      </c>
      <c r="F18" s="60" t="s">
        <v>480</v>
      </c>
      <c r="G18" s="60" t="s">
        <v>481</v>
      </c>
      <c r="H18" s="60" t="s">
        <v>10</v>
      </c>
      <c r="I18" s="36" t="s">
        <v>108</v>
      </c>
      <c r="J18" s="60" t="s">
        <v>14</v>
      </c>
      <c r="K18" s="36" t="s">
        <v>155</v>
      </c>
      <c r="L18" s="36" t="s">
        <v>155</v>
      </c>
    </row>
    <row r="19" spans="1:12" s="2" customFormat="1" ht="48.75" x14ac:dyDescent="0.25">
      <c r="A19" s="36"/>
      <c r="B19" s="65"/>
      <c r="C19" s="36"/>
      <c r="D19" s="36">
        <v>14</v>
      </c>
      <c r="E19" s="64" t="s">
        <v>729</v>
      </c>
      <c r="F19" s="66" t="s">
        <v>732</v>
      </c>
      <c r="G19" s="66" t="s">
        <v>732</v>
      </c>
      <c r="H19" s="64" t="s">
        <v>10</v>
      </c>
      <c r="I19" s="64" t="s">
        <v>108</v>
      </c>
      <c r="J19" s="65"/>
      <c r="K19" s="64" t="s">
        <v>864</v>
      </c>
      <c r="L19" s="64" t="s">
        <v>864</v>
      </c>
    </row>
    <row r="20" spans="1:12" s="2" customFormat="1" x14ac:dyDescent="0.25">
      <c r="A20" s="36"/>
      <c r="B20" s="36"/>
      <c r="C20" s="36"/>
      <c r="D20" s="36">
        <v>15</v>
      </c>
      <c r="E20" s="35" t="s">
        <v>331</v>
      </c>
      <c r="F20" s="35" t="s">
        <v>403</v>
      </c>
      <c r="G20" s="35" t="s">
        <v>404</v>
      </c>
      <c r="H20" s="36" t="s">
        <v>10</v>
      </c>
      <c r="I20" s="35" t="s">
        <v>109</v>
      </c>
      <c r="J20" s="36" t="s">
        <v>206</v>
      </c>
      <c r="K20" s="36" t="s">
        <v>617</v>
      </c>
      <c r="L20" s="36" t="s">
        <v>617</v>
      </c>
    </row>
    <row r="21" spans="1:12" s="2" customFormat="1" ht="36.75" x14ac:dyDescent="0.25">
      <c r="A21" s="36"/>
      <c r="B21" s="36"/>
      <c r="C21" s="36"/>
      <c r="D21" s="36">
        <v>16</v>
      </c>
      <c r="E21" s="35" t="s">
        <v>332</v>
      </c>
      <c r="F21" s="35" t="s">
        <v>1046</v>
      </c>
      <c r="G21" s="35" t="s">
        <v>1029</v>
      </c>
      <c r="H21" s="35" t="s">
        <v>13</v>
      </c>
      <c r="I21" s="35" t="s">
        <v>109</v>
      </c>
      <c r="J21" s="35"/>
      <c r="K21" s="36" t="s">
        <v>333</v>
      </c>
      <c r="L21" s="36" t="s">
        <v>334</v>
      </c>
    </row>
    <row r="22" spans="1:12" s="2" customFormat="1" ht="24.75" x14ac:dyDescent="0.25">
      <c r="A22" s="36"/>
      <c r="B22" s="36"/>
      <c r="C22" s="36"/>
      <c r="D22" s="36">
        <v>17</v>
      </c>
      <c r="E22" s="35" t="s">
        <v>335</v>
      </c>
      <c r="F22" s="35" t="s">
        <v>995</v>
      </c>
      <c r="G22" s="35" t="s">
        <v>996</v>
      </c>
      <c r="H22" s="35" t="s">
        <v>13</v>
      </c>
      <c r="I22" s="35" t="s">
        <v>109</v>
      </c>
      <c r="J22" s="35"/>
      <c r="K22" s="36" t="s">
        <v>336</v>
      </c>
      <c r="L22" s="36" t="s">
        <v>337</v>
      </c>
    </row>
    <row r="23" spans="1:12" s="2" customFormat="1" ht="24.75" x14ac:dyDescent="0.25">
      <c r="A23" s="36"/>
      <c r="B23" s="36"/>
      <c r="C23" s="36"/>
      <c r="D23" s="36">
        <v>18</v>
      </c>
      <c r="E23" s="35" t="s">
        <v>894</v>
      </c>
      <c r="F23" s="35" t="s">
        <v>904</v>
      </c>
      <c r="G23" s="35" t="s">
        <v>905</v>
      </c>
      <c r="H23" s="36" t="s">
        <v>187</v>
      </c>
      <c r="I23" s="35" t="s">
        <v>109</v>
      </c>
      <c r="J23" s="35"/>
      <c r="K23" s="36" t="s">
        <v>1063</v>
      </c>
      <c r="L23" s="36" t="s">
        <v>338</v>
      </c>
    </row>
    <row r="24" spans="1:12" s="24" customFormat="1" ht="24.75" x14ac:dyDescent="0.25">
      <c r="A24" s="36"/>
      <c r="B24" s="36"/>
      <c r="C24" s="36"/>
      <c r="D24" s="36">
        <v>19</v>
      </c>
      <c r="E24" s="35" t="s">
        <v>897</v>
      </c>
      <c r="F24" s="35" t="s">
        <v>906</v>
      </c>
      <c r="G24" s="36" t="s">
        <v>907</v>
      </c>
      <c r="H24" s="36" t="s">
        <v>187</v>
      </c>
      <c r="I24" s="35" t="s">
        <v>109</v>
      </c>
      <c r="J24" s="35"/>
      <c r="K24" s="36" t="s">
        <v>1064</v>
      </c>
      <c r="L24" s="36"/>
    </row>
    <row r="25" spans="1:12" s="2" customFormat="1" x14ac:dyDescent="0.25">
      <c r="A25" s="36"/>
      <c r="B25" s="36"/>
      <c r="C25" s="36"/>
      <c r="D25" s="36">
        <v>20</v>
      </c>
      <c r="E25" s="35" t="s">
        <v>884</v>
      </c>
      <c r="F25" s="35" t="s">
        <v>479</v>
      </c>
      <c r="G25" s="35" t="s">
        <v>885</v>
      </c>
      <c r="H25" s="36" t="s">
        <v>10</v>
      </c>
      <c r="I25" s="35" t="s">
        <v>108</v>
      </c>
      <c r="J25" s="35" t="s">
        <v>14</v>
      </c>
      <c r="K25" s="36" t="s">
        <v>890</v>
      </c>
      <c r="L25" s="35"/>
    </row>
    <row r="26" spans="1:12" s="1" customFormat="1" x14ac:dyDescent="0.25">
      <c r="A26" s="36"/>
      <c r="B26" s="36"/>
      <c r="C26" s="36"/>
      <c r="D26" s="36">
        <v>21</v>
      </c>
      <c r="E26" s="36" t="s">
        <v>318</v>
      </c>
      <c r="F26" s="36" t="s">
        <v>405</v>
      </c>
      <c r="G26" s="35" t="s">
        <v>406</v>
      </c>
      <c r="H26" s="36" t="s">
        <v>308</v>
      </c>
      <c r="I26" s="36" t="s">
        <v>109</v>
      </c>
      <c r="J26" s="36" t="s">
        <v>14</v>
      </c>
      <c r="K26" s="36" t="s">
        <v>318</v>
      </c>
      <c r="L26" s="36" t="s">
        <v>318</v>
      </c>
    </row>
    <row r="29" spans="1:12" s="5" customFormat="1" x14ac:dyDescent="0.25">
      <c r="A29" s="29" t="s">
        <v>271</v>
      </c>
      <c r="B29" s="29"/>
      <c r="C29" s="29"/>
      <c r="D29" s="29"/>
      <c r="E29" s="29"/>
      <c r="F29" s="29"/>
      <c r="G29" s="29"/>
      <c r="H29" s="29"/>
      <c r="I29" s="29"/>
      <c r="J29" s="29"/>
      <c r="K29" s="29"/>
      <c r="L29" s="29"/>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zoomScale="90" zoomScaleNormal="90" workbookViewId="0">
      <selection activeCell="E9" sqref="E9"/>
    </sheetView>
  </sheetViews>
  <sheetFormatPr defaultColWidth="8.85546875" defaultRowHeight="15" x14ac:dyDescent="0.25"/>
  <cols>
    <col min="1" max="1" width="6.140625" style="8" bestFit="1" customWidth="1"/>
    <col min="2" max="2" width="8.42578125" style="8" customWidth="1"/>
    <col min="3" max="3" width="15.7109375" style="8" customWidth="1"/>
    <col min="4" max="4" width="8.7109375" style="11" customWidth="1"/>
    <col min="5" max="5" width="24.85546875" style="8" customWidth="1"/>
    <col min="6" max="6" width="20.7109375" style="8" bestFit="1" customWidth="1"/>
    <col min="7" max="7" width="14.85546875" style="8" customWidth="1"/>
    <col min="8" max="8" width="8.85546875" style="8" customWidth="1"/>
    <col min="9" max="9" width="8.7109375" style="8" bestFit="1" customWidth="1"/>
    <col min="10" max="10" width="9.7109375" style="8" bestFit="1" customWidth="1"/>
    <col min="11" max="12" width="65" style="8" customWidth="1"/>
  </cols>
  <sheetData>
    <row r="1" spans="1:12" ht="24.75" x14ac:dyDescent="0.25">
      <c r="A1" s="25" t="s">
        <v>57</v>
      </c>
      <c r="B1" s="26" t="s">
        <v>133</v>
      </c>
      <c r="C1" s="26" t="s">
        <v>140</v>
      </c>
      <c r="D1" s="26" t="s">
        <v>5</v>
      </c>
      <c r="E1" s="26" t="s">
        <v>132</v>
      </c>
      <c r="F1" s="26" t="s">
        <v>134</v>
      </c>
      <c r="G1" s="26" t="s">
        <v>373</v>
      </c>
      <c r="H1" s="26" t="s">
        <v>6</v>
      </c>
      <c r="I1" s="26" t="s">
        <v>269</v>
      </c>
      <c r="J1" s="26" t="s">
        <v>7</v>
      </c>
      <c r="K1" s="26" t="s">
        <v>8</v>
      </c>
      <c r="L1" s="26" t="s">
        <v>132</v>
      </c>
    </row>
    <row r="2" spans="1:12" s="1" customFormat="1" ht="24.75" x14ac:dyDescent="0.25">
      <c r="A2" s="27" t="s">
        <v>12</v>
      </c>
      <c r="B2" s="27" t="s">
        <v>76</v>
      </c>
      <c r="C2" s="27"/>
      <c r="D2" s="27" t="s">
        <v>1103</v>
      </c>
      <c r="E2" s="27" t="s">
        <v>291</v>
      </c>
      <c r="F2" s="27" t="s">
        <v>345</v>
      </c>
      <c r="G2" s="27" t="s">
        <v>345</v>
      </c>
      <c r="H2" s="27"/>
      <c r="I2" s="27" t="s">
        <v>11</v>
      </c>
      <c r="J2" s="27"/>
      <c r="K2" s="27" t="s">
        <v>816</v>
      </c>
      <c r="L2" s="27" t="s">
        <v>137</v>
      </c>
    </row>
    <row r="3" spans="1:12" s="1" customFormat="1" ht="24.75" x14ac:dyDescent="0.25">
      <c r="A3" s="27" t="s">
        <v>12</v>
      </c>
      <c r="B3" s="27" t="s">
        <v>1</v>
      </c>
      <c r="C3" s="27"/>
      <c r="D3" s="27" t="s">
        <v>1103</v>
      </c>
      <c r="E3" s="27" t="s">
        <v>111</v>
      </c>
      <c r="F3" s="27" t="s">
        <v>316</v>
      </c>
      <c r="G3" s="27" t="s">
        <v>316</v>
      </c>
      <c r="H3" s="27"/>
      <c r="I3" s="27" t="s">
        <v>112</v>
      </c>
      <c r="J3" s="27"/>
      <c r="K3" s="27" t="s">
        <v>959</v>
      </c>
      <c r="L3" s="27" t="s">
        <v>156</v>
      </c>
    </row>
    <row r="4" spans="1:12" s="1" customFormat="1" ht="24.75" x14ac:dyDescent="0.25">
      <c r="A4" s="27" t="s">
        <v>12</v>
      </c>
      <c r="B4" s="27" t="s">
        <v>1</v>
      </c>
      <c r="C4" s="27"/>
      <c r="D4" s="27" t="s">
        <v>1103</v>
      </c>
      <c r="E4" s="27" t="s">
        <v>347</v>
      </c>
      <c r="F4" s="27" t="s">
        <v>346</v>
      </c>
      <c r="G4" s="27" t="s">
        <v>346</v>
      </c>
      <c r="H4" s="27"/>
      <c r="I4" s="27" t="s">
        <v>112</v>
      </c>
      <c r="J4" s="27"/>
      <c r="K4" s="27" t="s">
        <v>960</v>
      </c>
      <c r="L4" s="27" t="s">
        <v>157</v>
      </c>
    </row>
    <row r="5" spans="1:12" s="1" customFormat="1" ht="24.75" x14ac:dyDescent="0.25">
      <c r="A5" s="27" t="s">
        <v>12</v>
      </c>
      <c r="B5" s="27" t="s">
        <v>1</v>
      </c>
      <c r="C5" s="27"/>
      <c r="D5" s="27" t="s">
        <v>1103</v>
      </c>
      <c r="E5" s="27" t="s">
        <v>114</v>
      </c>
      <c r="F5" s="27" t="s">
        <v>317</v>
      </c>
      <c r="G5" s="27" t="s">
        <v>317</v>
      </c>
      <c r="H5" s="27" t="s">
        <v>13</v>
      </c>
      <c r="I5" s="27" t="s">
        <v>11</v>
      </c>
      <c r="J5" s="27"/>
      <c r="K5" s="27" t="s">
        <v>961</v>
      </c>
      <c r="L5" s="27" t="s">
        <v>158</v>
      </c>
    </row>
    <row r="6" spans="1:12" s="1" customFormat="1" ht="24.75" x14ac:dyDescent="0.25">
      <c r="A6" s="27" t="s">
        <v>12</v>
      </c>
      <c r="B6" s="27" t="s">
        <v>1</v>
      </c>
      <c r="C6" s="27"/>
      <c r="D6" s="27" t="s">
        <v>1103</v>
      </c>
      <c r="E6" s="27" t="s">
        <v>950</v>
      </c>
      <c r="F6" s="27" t="s">
        <v>384</v>
      </c>
      <c r="G6" s="27" t="s">
        <v>384</v>
      </c>
      <c r="H6" s="27" t="s">
        <v>13</v>
      </c>
      <c r="I6" s="27" t="s">
        <v>112</v>
      </c>
      <c r="J6" s="27"/>
      <c r="K6" s="27" t="s">
        <v>818</v>
      </c>
      <c r="L6" s="27" t="s">
        <v>107</v>
      </c>
    </row>
    <row r="7" spans="1:12" s="2" customFormat="1" ht="24.75" x14ac:dyDescent="0.25">
      <c r="A7" s="27" t="s">
        <v>12</v>
      </c>
      <c r="B7" s="27" t="s">
        <v>1</v>
      </c>
      <c r="C7" s="27"/>
      <c r="D7" s="27" t="s">
        <v>1103</v>
      </c>
      <c r="E7" s="27" t="s">
        <v>128</v>
      </c>
      <c r="F7" s="27" t="s">
        <v>470</v>
      </c>
      <c r="G7" s="27" t="s">
        <v>470</v>
      </c>
      <c r="H7" s="27" t="s">
        <v>13</v>
      </c>
      <c r="I7" s="27" t="s">
        <v>112</v>
      </c>
      <c r="J7" s="27"/>
      <c r="K7" s="27" t="s">
        <v>962</v>
      </c>
      <c r="L7" s="27" t="s">
        <v>688</v>
      </c>
    </row>
    <row r="8" spans="1:12" s="2" customFormat="1" ht="24.75" x14ac:dyDescent="0.25">
      <c r="A8" s="27" t="s">
        <v>12</v>
      </c>
      <c r="B8" s="27" t="s">
        <v>1</v>
      </c>
      <c r="C8" s="27"/>
      <c r="D8" s="27" t="s">
        <v>1103</v>
      </c>
      <c r="E8" s="27" t="s">
        <v>261</v>
      </c>
      <c r="F8" s="27" t="s">
        <v>385</v>
      </c>
      <c r="G8" s="27" t="s">
        <v>385</v>
      </c>
      <c r="H8" s="27" t="s">
        <v>13</v>
      </c>
      <c r="I8" s="27" t="s">
        <v>112</v>
      </c>
      <c r="J8" s="27"/>
      <c r="K8" s="27" t="s">
        <v>963</v>
      </c>
      <c r="L8" s="27" t="s">
        <v>689</v>
      </c>
    </row>
    <row r="9" spans="1:12" x14ac:dyDescent="0.25">
      <c r="A9" s="13"/>
      <c r="B9" s="13"/>
      <c r="C9" s="13"/>
      <c r="D9" s="13">
        <v>8</v>
      </c>
      <c r="E9" s="13" t="s">
        <v>9</v>
      </c>
      <c r="F9" s="13" t="s">
        <v>314</v>
      </c>
      <c r="G9" s="13" t="s">
        <v>315</v>
      </c>
      <c r="H9" s="13" t="s">
        <v>10</v>
      </c>
      <c r="I9" s="13" t="s">
        <v>11</v>
      </c>
      <c r="J9" s="13"/>
      <c r="K9" s="13" t="s">
        <v>167</v>
      </c>
      <c r="L9" s="13" t="s">
        <v>167</v>
      </c>
    </row>
    <row r="10" spans="1:12" s="1" customFormat="1" ht="84.75" x14ac:dyDescent="0.25">
      <c r="A10" s="36"/>
      <c r="B10" s="36"/>
      <c r="C10" s="36"/>
      <c r="D10" s="36">
        <v>9</v>
      </c>
      <c r="E10" s="36" t="s">
        <v>871</v>
      </c>
      <c r="F10" s="36" t="s">
        <v>1091</v>
      </c>
      <c r="G10" s="36" t="s">
        <v>1092</v>
      </c>
      <c r="H10" s="36" t="s">
        <v>10</v>
      </c>
      <c r="I10" s="36" t="s">
        <v>11</v>
      </c>
      <c r="J10" s="36" t="s">
        <v>699</v>
      </c>
      <c r="K10" s="36" t="s">
        <v>870</v>
      </c>
      <c r="L10" s="36"/>
    </row>
    <row r="11" spans="1:12" s="1" customFormat="1" ht="24.75" x14ac:dyDescent="0.25">
      <c r="A11" s="36"/>
      <c r="B11" s="36"/>
      <c r="C11" s="36" t="s">
        <v>268</v>
      </c>
      <c r="D11" s="36">
        <v>10</v>
      </c>
      <c r="E11" s="36" t="s">
        <v>828</v>
      </c>
      <c r="F11" s="36" t="s">
        <v>836</v>
      </c>
      <c r="G11" s="36" t="s">
        <v>837</v>
      </c>
      <c r="H11" s="36" t="s">
        <v>13</v>
      </c>
      <c r="I11" s="36" t="s">
        <v>11</v>
      </c>
      <c r="J11" s="36"/>
      <c r="K11" s="36" t="s">
        <v>860</v>
      </c>
      <c r="L11" s="36" t="s">
        <v>860</v>
      </c>
    </row>
    <row r="12" spans="1:12" s="1" customFormat="1" ht="24.75" x14ac:dyDescent="0.25">
      <c r="A12" s="36"/>
      <c r="B12" s="36"/>
      <c r="C12" s="36"/>
      <c r="D12" s="36">
        <v>11</v>
      </c>
      <c r="E12" s="35" t="s">
        <v>320</v>
      </c>
      <c r="F12" s="35" t="s">
        <v>348</v>
      </c>
      <c r="G12" s="35" t="s">
        <v>348</v>
      </c>
      <c r="H12" s="35" t="s">
        <v>321</v>
      </c>
      <c r="I12" s="35" t="s">
        <v>121</v>
      </c>
      <c r="J12" s="35"/>
      <c r="K12" s="36" t="s">
        <v>322</v>
      </c>
      <c r="L12" s="36" t="s">
        <v>323</v>
      </c>
    </row>
    <row r="13" spans="1:12" x14ac:dyDescent="0.25">
      <c r="A13" s="36"/>
      <c r="B13" s="36"/>
      <c r="C13" s="36"/>
      <c r="D13" s="36">
        <v>12</v>
      </c>
      <c r="E13" s="36" t="s">
        <v>166</v>
      </c>
      <c r="F13" s="36" t="s">
        <v>984</v>
      </c>
      <c r="G13" s="36" t="s">
        <v>984</v>
      </c>
      <c r="H13" s="36"/>
      <c r="I13" s="36" t="s">
        <v>108</v>
      </c>
      <c r="J13" s="36"/>
      <c r="K13" s="36" t="s">
        <v>151</v>
      </c>
      <c r="L13" s="36" t="s">
        <v>151</v>
      </c>
    </row>
    <row r="14" spans="1:12" s="1" customFormat="1" ht="24.75" x14ac:dyDescent="0.25">
      <c r="A14" s="36"/>
      <c r="B14" s="36"/>
      <c r="C14" s="36"/>
      <c r="D14" s="36">
        <v>13</v>
      </c>
      <c r="E14" s="35" t="s">
        <v>349</v>
      </c>
      <c r="F14" s="35" t="s">
        <v>352</v>
      </c>
      <c r="G14" s="35" t="s">
        <v>352</v>
      </c>
      <c r="H14" s="36" t="s">
        <v>10</v>
      </c>
      <c r="I14" s="35" t="s">
        <v>121</v>
      </c>
      <c r="J14" s="36" t="s">
        <v>325</v>
      </c>
      <c r="K14" s="36" t="s">
        <v>326</v>
      </c>
      <c r="L14" s="36" t="s">
        <v>327</v>
      </c>
    </row>
    <row r="15" spans="1:12" s="1" customFormat="1" ht="24.75" x14ac:dyDescent="0.25">
      <c r="A15" s="36"/>
      <c r="B15" s="36"/>
      <c r="C15" s="36"/>
      <c r="D15" s="36">
        <v>14</v>
      </c>
      <c r="E15" s="35" t="s">
        <v>344</v>
      </c>
      <c r="F15" s="35" t="s">
        <v>353</v>
      </c>
      <c r="G15" s="35" t="s">
        <v>353</v>
      </c>
      <c r="H15" s="36" t="s">
        <v>10</v>
      </c>
      <c r="I15" s="35" t="s">
        <v>121</v>
      </c>
      <c r="J15" s="35"/>
      <c r="K15" s="36" t="s">
        <v>647</v>
      </c>
      <c r="L15" s="36" t="s">
        <v>330</v>
      </c>
    </row>
    <row r="16" spans="1:12" s="1" customFormat="1" ht="24.75" x14ac:dyDescent="0.25">
      <c r="A16" s="36"/>
      <c r="B16" s="36"/>
      <c r="C16" s="36"/>
      <c r="D16" s="36">
        <v>15</v>
      </c>
      <c r="E16" s="36" t="s">
        <v>319</v>
      </c>
      <c r="F16" s="36" t="s">
        <v>354</v>
      </c>
      <c r="G16" s="36" t="s">
        <v>354</v>
      </c>
      <c r="H16" s="36" t="s">
        <v>10</v>
      </c>
      <c r="I16" s="36" t="s">
        <v>11</v>
      </c>
      <c r="J16" s="36" t="s">
        <v>206</v>
      </c>
      <c r="K16" s="36" t="s">
        <v>1061</v>
      </c>
      <c r="L16" s="36" t="s">
        <v>743</v>
      </c>
    </row>
    <row r="17" spans="1:12" s="2" customFormat="1" x14ac:dyDescent="0.25">
      <c r="A17" s="36"/>
      <c r="B17" s="36"/>
      <c r="C17" s="36"/>
      <c r="D17" s="36">
        <v>16</v>
      </c>
      <c r="E17" s="36" t="s">
        <v>712</v>
      </c>
      <c r="F17" s="36" t="s">
        <v>713</v>
      </c>
      <c r="G17" s="36" t="s">
        <v>714</v>
      </c>
      <c r="H17" s="36" t="s">
        <v>10</v>
      </c>
      <c r="I17" s="36" t="s">
        <v>11</v>
      </c>
      <c r="J17" s="36" t="s">
        <v>206</v>
      </c>
      <c r="K17" s="56" t="s">
        <v>715</v>
      </c>
      <c r="L17" s="56" t="s">
        <v>715</v>
      </c>
    </row>
    <row r="18" spans="1:12" s="2" customFormat="1" ht="48.75" x14ac:dyDescent="0.25">
      <c r="A18" s="36"/>
      <c r="B18" s="36"/>
      <c r="C18" s="36"/>
      <c r="D18" s="36">
        <v>17</v>
      </c>
      <c r="E18" s="36" t="s">
        <v>312</v>
      </c>
      <c r="F18" s="36" t="s">
        <v>355</v>
      </c>
      <c r="G18" s="36" t="s">
        <v>364</v>
      </c>
      <c r="H18" s="36" t="s">
        <v>13</v>
      </c>
      <c r="I18" s="36" t="s">
        <v>18</v>
      </c>
      <c r="J18" s="53" t="s">
        <v>60</v>
      </c>
      <c r="K18" s="36" t="s">
        <v>1109</v>
      </c>
      <c r="L18" s="36" t="s">
        <v>159</v>
      </c>
    </row>
    <row r="19" spans="1:12" s="2" customFormat="1" x14ac:dyDescent="0.25">
      <c r="A19" s="36"/>
      <c r="B19" s="36"/>
      <c r="C19" s="36"/>
      <c r="D19" s="36">
        <v>18</v>
      </c>
      <c r="E19" s="36" t="s">
        <v>62</v>
      </c>
      <c r="F19" s="36" t="s">
        <v>356</v>
      </c>
      <c r="G19" s="36" t="s">
        <v>365</v>
      </c>
      <c r="H19" s="36" t="s">
        <v>10</v>
      </c>
      <c r="I19" s="36" t="s">
        <v>18</v>
      </c>
      <c r="J19" s="36" t="s">
        <v>14</v>
      </c>
      <c r="K19" s="36" t="s">
        <v>160</v>
      </c>
      <c r="L19" s="36" t="s">
        <v>162</v>
      </c>
    </row>
    <row r="20" spans="1:12" s="2" customFormat="1" ht="24.75" x14ac:dyDescent="0.25">
      <c r="A20" s="36"/>
      <c r="B20" s="36"/>
      <c r="C20" s="36"/>
      <c r="D20" s="36">
        <v>19</v>
      </c>
      <c r="E20" s="36" t="s">
        <v>161</v>
      </c>
      <c r="F20" s="36" t="s">
        <v>711</v>
      </c>
      <c r="G20" s="36" t="s">
        <v>366</v>
      </c>
      <c r="H20" s="36" t="s">
        <v>10</v>
      </c>
      <c r="I20" s="36" t="s">
        <v>112</v>
      </c>
      <c r="J20" s="36"/>
      <c r="K20" s="36" t="s">
        <v>710</v>
      </c>
      <c r="L20" s="36" t="s">
        <v>161</v>
      </c>
    </row>
    <row r="21" spans="1:12" s="2" customFormat="1" x14ac:dyDescent="0.25">
      <c r="A21" s="36"/>
      <c r="B21" s="36"/>
      <c r="C21" s="36"/>
      <c r="D21" s="36">
        <v>20</v>
      </c>
      <c r="E21" s="36" t="s">
        <v>63</v>
      </c>
      <c r="F21" s="36" t="s">
        <v>357</v>
      </c>
      <c r="G21" s="36" t="s">
        <v>367</v>
      </c>
      <c r="H21" s="36" t="s">
        <v>10</v>
      </c>
      <c r="I21" s="36" t="s">
        <v>18</v>
      </c>
      <c r="J21" s="36"/>
      <c r="K21" s="36" t="s">
        <v>64</v>
      </c>
      <c r="L21" s="36" t="s">
        <v>63</v>
      </c>
    </row>
    <row r="22" spans="1:12" s="2" customFormat="1" x14ac:dyDescent="0.25">
      <c r="A22" s="36"/>
      <c r="B22" s="36"/>
      <c r="C22" s="36" t="s">
        <v>268</v>
      </c>
      <c r="D22" s="36">
        <v>21</v>
      </c>
      <c r="E22" s="36" t="s">
        <v>65</v>
      </c>
      <c r="F22" s="36" t="s">
        <v>358</v>
      </c>
      <c r="G22" s="36" t="s">
        <v>368</v>
      </c>
      <c r="H22" s="36" t="s">
        <v>10</v>
      </c>
      <c r="I22" s="36" t="s">
        <v>11</v>
      </c>
      <c r="J22" s="36"/>
      <c r="K22" s="36" t="s">
        <v>163</v>
      </c>
      <c r="L22" s="36" t="s">
        <v>163</v>
      </c>
    </row>
    <row r="23" spans="1:12" s="2" customFormat="1" x14ac:dyDescent="0.25">
      <c r="A23" s="36"/>
      <c r="B23" s="36"/>
      <c r="C23" s="36" t="s">
        <v>268</v>
      </c>
      <c r="D23" s="36">
        <v>22</v>
      </c>
      <c r="E23" s="36" t="s">
        <v>532</v>
      </c>
      <c r="F23" s="36" t="s">
        <v>313</v>
      </c>
      <c r="G23" s="36" t="s">
        <v>369</v>
      </c>
      <c r="H23" s="36" t="s">
        <v>10</v>
      </c>
      <c r="I23" s="36" t="s">
        <v>11</v>
      </c>
      <c r="J23" s="36"/>
      <c r="K23" s="36" t="s">
        <v>66</v>
      </c>
      <c r="L23" s="36" t="s">
        <v>164</v>
      </c>
    </row>
    <row r="24" spans="1:12" s="2" customFormat="1" x14ac:dyDescent="0.25">
      <c r="A24" s="36"/>
      <c r="B24" s="36"/>
      <c r="C24" s="36"/>
      <c r="D24" s="36">
        <v>23</v>
      </c>
      <c r="E24" s="36" t="s">
        <v>67</v>
      </c>
      <c r="F24" s="36" t="s">
        <v>359</v>
      </c>
      <c r="G24" s="36" t="s">
        <v>370</v>
      </c>
      <c r="H24" s="36" t="s">
        <v>10</v>
      </c>
      <c r="I24" s="36" t="s">
        <v>18</v>
      </c>
      <c r="J24" s="36"/>
      <c r="K24" s="36" t="s">
        <v>68</v>
      </c>
      <c r="L24" s="36" t="s">
        <v>165</v>
      </c>
    </row>
    <row r="25" spans="1:12" s="2" customFormat="1" x14ac:dyDescent="0.25">
      <c r="A25" s="36"/>
      <c r="B25" s="36"/>
      <c r="C25" s="36"/>
      <c r="D25" s="36">
        <v>24</v>
      </c>
      <c r="E25" s="36" t="s">
        <v>292</v>
      </c>
      <c r="F25" s="36" t="s">
        <v>1047</v>
      </c>
      <c r="G25" s="36" t="s">
        <v>1030</v>
      </c>
      <c r="H25" s="36" t="s">
        <v>82</v>
      </c>
      <c r="I25" s="36" t="s">
        <v>113</v>
      </c>
      <c r="J25" s="36"/>
      <c r="K25" s="36" t="s">
        <v>283</v>
      </c>
      <c r="L25" s="36" t="s">
        <v>283</v>
      </c>
    </row>
    <row r="26" spans="1:12" s="2" customFormat="1" ht="36.75" x14ac:dyDescent="0.25">
      <c r="A26" s="36"/>
      <c r="B26" s="36"/>
      <c r="C26" s="36"/>
      <c r="D26" s="36">
        <v>25</v>
      </c>
      <c r="E26" s="35" t="s">
        <v>293</v>
      </c>
      <c r="F26" s="35" t="s">
        <v>1001</v>
      </c>
      <c r="G26" s="35" t="s">
        <v>1013</v>
      </c>
      <c r="H26" s="36" t="s">
        <v>82</v>
      </c>
      <c r="I26" s="36" t="s">
        <v>113</v>
      </c>
      <c r="J26" s="36"/>
      <c r="K26" s="36" t="s">
        <v>284</v>
      </c>
      <c r="L26" s="36" t="s">
        <v>284</v>
      </c>
    </row>
    <row r="27" spans="1:12" s="24" customFormat="1" x14ac:dyDescent="0.25">
      <c r="A27" s="36"/>
      <c r="B27" s="36"/>
      <c r="C27" s="36"/>
      <c r="D27" s="36">
        <v>27</v>
      </c>
      <c r="E27" s="36" t="s">
        <v>759</v>
      </c>
      <c r="F27" s="35" t="s">
        <v>773</v>
      </c>
      <c r="G27" s="35" t="s">
        <v>774</v>
      </c>
      <c r="H27" s="36" t="s">
        <v>187</v>
      </c>
      <c r="I27" s="36" t="s">
        <v>113</v>
      </c>
      <c r="J27" s="36"/>
      <c r="K27" s="36" t="s">
        <v>1062</v>
      </c>
      <c r="L27" s="36" t="s">
        <v>759</v>
      </c>
    </row>
    <row r="28" spans="1:12" s="2" customFormat="1" x14ac:dyDescent="0.25">
      <c r="A28" s="36"/>
      <c r="B28" s="36"/>
      <c r="C28" s="36"/>
      <c r="D28" s="36">
        <v>28</v>
      </c>
      <c r="E28" s="36" t="s">
        <v>154</v>
      </c>
      <c r="F28" s="35" t="s">
        <v>775</v>
      </c>
      <c r="G28" s="36" t="s">
        <v>776</v>
      </c>
      <c r="H28" s="36" t="s">
        <v>187</v>
      </c>
      <c r="I28" s="36" t="s">
        <v>113</v>
      </c>
      <c r="J28" s="36"/>
      <c r="K28" s="36" t="s">
        <v>1065</v>
      </c>
      <c r="L28" s="36" t="s">
        <v>154</v>
      </c>
    </row>
    <row r="29" spans="1:12" s="51" customFormat="1" x14ac:dyDescent="0.25">
      <c r="A29" s="57"/>
      <c r="B29" s="69"/>
      <c r="C29" s="69"/>
      <c r="D29" s="36">
        <v>26</v>
      </c>
      <c r="E29" s="60" t="s">
        <v>51</v>
      </c>
      <c r="F29" s="60" t="s">
        <v>360</v>
      </c>
      <c r="G29" s="60" t="s">
        <v>363</v>
      </c>
      <c r="H29" s="60" t="s">
        <v>10</v>
      </c>
      <c r="I29" s="60" t="s">
        <v>108</v>
      </c>
      <c r="J29" s="60" t="s">
        <v>14</v>
      </c>
      <c r="K29" s="36" t="s">
        <v>672</v>
      </c>
      <c r="L29" s="36" t="s">
        <v>672</v>
      </c>
    </row>
    <row r="30" spans="1:12" s="2" customFormat="1" x14ac:dyDescent="0.25">
      <c r="A30" s="36"/>
      <c r="B30" s="65"/>
      <c r="C30" s="60"/>
      <c r="D30" s="36">
        <v>29</v>
      </c>
      <c r="E30" s="64" t="s">
        <v>729</v>
      </c>
      <c r="F30" s="66" t="s">
        <v>733</v>
      </c>
      <c r="G30" s="66" t="s">
        <v>733</v>
      </c>
      <c r="H30" s="64" t="s">
        <v>10</v>
      </c>
      <c r="I30" s="64" t="s">
        <v>108</v>
      </c>
      <c r="J30" s="65"/>
      <c r="K30" s="64" t="s">
        <v>829</v>
      </c>
      <c r="L30" s="64" t="s">
        <v>728</v>
      </c>
    </row>
    <row r="31" spans="1:12" s="2" customFormat="1" x14ac:dyDescent="0.25">
      <c r="A31" s="36"/>
      <c r="B31" s="36"/>
      <c r="C31" s="36"/>
      <c r="D31" s="36">
        <v>30</v>
      </c>
      <c r="E31" s="35" t="s">
        <v>331</v>
      </c>
      <c r="F31" s="35" t="s">
        <v>361</v>
      </c>
      <c r="G31" s="35" t="s">
        <v>372</v>
      </c>
      <c r="H31" s="36"/>
      <c r="I31" s="35" t="s">
        <v>109</v>
      </c>
      <c r="J31" s="36" t="s">
        <v>206</v>
      </c>
      <c r="K31" s="36" t="s">
        <v>617</v>
      </c>
      <c r="L31" s="36" t="s">
        <v>617</v>
      </c>
    </row>
    <row r="32" spans="1:12" s="2" customFormat="1" ht="36.75" x14ac:dyDescent="0.25">
      <c r="A32" s="36"/>
      <c r="B32" s="36"/>
      <c r="C32" s="36"/>
      <c r="D32" s="36">
        <v>31</v>
      </c>
      <c r="E32" s="35" t="s">
        <v>350</v>
      </c>
      <c r="F32" s="35" t="s">
        <v>1048</v>
      </c>
      <c r="G32" s="35" t="s">
        <v>1031</v>
      </c>
      <c r="H32" s="35" t="s">
        <v>13</v>
      </c>
      <c r="I32" s="35" t="s">
        <v>109</v>
      </c>
      <c r="J32" s="35"/>
      <c r="K32" s="36" t="s">
        <v>333</v>
      </c>
      <c r="L32" s="36" t="s">
        <v>334</v>
      </c>
    </row>
    <row r="33" spans="1:12" s="2" customFormat="1" ht="24.75" x14ac:dyDescent="0.25">
      <c r="A33" s="36"/>
      <c r="B33" s="36"/>
      <c r="C33" s="36"/>
      <c r="D33" s="36">
        <v>32</v>
      </c>
      <c r="E33" s="35" t="s">
        <v>351</v>
      </c>
      <c r="F33" s="35" t="s">
        <v>1002</v>
      </c>
      <c r="G33" s="35" t="s">
        <v>1014</v>
      </c>
      <c r="H33" s="35" t="s">
        <v>13</v>
      </c>
      <c r="I33" s="35" t="s">
        <v>109</v>
      </c>
      <c r="J33" s="35"/>
      <c r="K33" s="36" t="s">
        <v>336</v>
      </c>
      <c r="L33" s="36" t="s">
        <v>337</v>
      </c>
    </row>
    <row r="34" spans="1:12" s="2" customFormat="1" ht="24.75" x14ac:dyDescent="0.25">
      <c r="A34" s="36"/>
      <c r="B34" s="36"/>
      <c r="C34" s="36"/>
      <c r="D34" s="36">
        <v>33</v>
      </c>
      <c r="E34" s="35" t="s">
        <v>894</v>
      </c>
      <c r="F34" s="35" t="s">
        <v>908</v>
      </c>
      <c r="G34" s="35" t="s">
        <v>909</v>
      </c>
      <c r="H34" s="36" t="s">
        <v>187</v>
      </c>
      <c r="I34" s="35" t="s">
        <v>109</v>
      </c>
      <c r="J34" s="35"/>
      <c r="K34" s="36" t="s">
        <v>1063</v>
      </c>
      <c r="L34" s="36" t="s">
        <v>338</v>
      </c>
    </row>
    <row r="35" spans="1:12" s="24" customFormat="1" ht="24.75" x14ac:dyDescent="0.25">
      <c r="A35" s="36"/>
      <c r="B35" s="36"/>
      <c r="C35" s="36"/>
      <c r="D35" s="36">
        <v>34</v>
      </c>
      <c r="E35" s="35" t="s">
        <v>897</v>
      </c>
      <c r="F35" s="35" t="s">
        <v>910</v>
      </c>
      <c r="G35" s="36" t="s">
        <v>911</v>
      </c>
      <c r="H35" s="36" t="s">
        <v>187</v>
      </c>
      <c r="I35" s="35" t="s">
        <v>109</v>
      </c>
      <c r="J35" s="35"/>
      <c r="K35" s="36" t="s">
        <v>1064</v>
      </c>
      <c r="L35" s="36"/>
    </row>
    <row r="36" spans="1:12" s="51" customFormat="1" x14ac:dyDescent="0.25">
      <c r="A36" s="36"/>
      <c r="B36" s="36"/>
      <c r="C36" s="36"/>
      <c r="D36" s="36">
        <v>35</v>
      </c>
      <c r="E36" s="35" t="s">
        <v>884</v>
      </c>
      <c r="F36" s="35" t="s">
        <v>1093</v>
      </c>
      <c r="G36" s="35" t="s">
        <v>1094</v>
      </c>
      <c r="H36" s="36" t="s">
        <v>10</v>
      </c>
      <c r="I36" s="35" t="s">
        <v>108</v>
      </c>
      <c r="J36" s="35" t="s">
        <v>14</v>
      </c>
      <c r="K36" s="36" t="s">
        <v>890</v>
      </c>
      <c r="L36" s="35"/>
    </row>
    <row r="37" spans="1:12" s="2" customFormat="1" ht="24.75" x14ac:dyDescent="0.25">
      <c r="A37" s="36"/>
      <c r="B37" s="36"/>
      <c r="C37" s="36"/>
      <c r="D37" s="36">
        <v>36</v>
      </c>
      <c r="E37" s="36" t="s">
        <v>318</v>
      </c>
      <c r="F37" s="36" t="s">
        <v>362</v>
      </c>
      <c r="G37" s="36" t="s">
        <v>371</v>
      </c>
      <c r="H37" s="36" t="s">
        <v>308</v>
      </c>
      <c r="I37" s="36" t="s">
        <v>109</v>
      </c>
      <c r="J37" s="36" t="s">
        <v>14</v>
      </c>
      <c r="K37" s="36" t="s">
        <v>318</v>
      </c>
      <c r="L37" s="36" t="s">
        <v>318</v>
      </c>
    </row>
    <row r="38" spans="1:12" s="2" customFormat="1" x14ac:dyDescent="0.25">
      <c r="A38" s="68"/>
      <c r="B38" s="68"/>
      <c r="C38" s="68"/>
      <c r="D38" s="68"/>
      <c r="E38" s="68"/>
      <c r="F38" s="68"/>
      <c r="G38" s="68"/>
      <c r="H38" s="68"/>
      <c r="I38" s="68"/>
      <c r="J38" s="68"/>
      <c r="K38" s="68"/>
      <c r="L38" s="68"/>
    </row>
    <row r="39" spans="1:12" x14ac:dyDescent="0.25">
      <c r="A39" s="68"/>
      <c r="B39" s="68"/>
      <c r="C39" s="68"/>
      <c r="D39" s="68"/>
      <c r="E39" s="68"/>
      <c r="F39" s="68"/>
      <c r="G39" s="68"/>
      <c r="H39" s="68"/>
      <c r="I39" s="68"/>
      <c r="J39" s="68"/>
      <c r="K39" s="68"/>
      <c r="L39" s="68"/>
    </row>
    <row r="40" spans="1:12" x14ac:dyDescent="0.25">
      <c r="A40" s="70" t="s">
        <v>295</v>
      </c>
      <c r="B40" s="68"/>
      <c r="C40" s="68"/>
      <c r="D40" s="68"/>
      <c r="E40" s="68"/>
      <c r="F40" s="68"/>
      <c r="G40" s="68"/>
      <c r="H40" s="68"/>
      <c r="I40" s="68"/>
      <c r="J40" s="68"/>
      <c r="K40" s="68"/>
      <c r="L40" s="68"/>
    </row>
    <row r="41" spans="1:12" x14ac:dyDescent="0.25">
      <c r="A41" s="68"/>
      <c r="B41" s="68"/>
      <c r="C41" s="68"/>
      <c r="D41" s="68"/>
      <c r="E41" s="68"/>
      <c r="F41" s="68"/>
      <c r="G41" s="68"/>
      <c r="H41" s="68"/>
      <c r="I41" s="68"/>
      <c r="J41" s="68"/>
      <c r="K41" s="68"/>
      <c r="L41" s="68"/>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
  <sheetViews>
    <sheetView zoomScale="90" zoomScaleNormal="90" workbookViewId="0">
      <selection activeCell="A27" sqref="A27"/>
    </sheetView>
  </sheetViews>
  <sheetFormatPr defaultColWidth="20.140625" defaultRowHeight="15" x14ac:dyDescent="0.25"/>
  <cols>
    <col min="1" max="1" width="6.140625" style="5" bestFit="1" customWidth="1"/>
    <col min="2" max="2" width="8.28515625" style="5" customWidth="1"/>
    <col min="3" max="3" width="17.85546875" style="5" customWidth="1"/>
    <col min="4" max="4" width="8.140625" style="5" customWidth="1"/>
    <col min="5" max="5" width="27.7109375" style="5" bestFit="1" customWidth="1"/>
    <col min="6" max="6" width="27.7109375" style="5" customWidth="1"/>
    <col min="7" max="7" width="16.7109375" style="5" customWidth="1"/>
    <col min="8" max="8" width="11" style="5" customWidth="1"/>
    <col min="9" max="9" width="9.42578125" style="5" customWidth="1"/>
    <col min="10" max="10" width="20.7109375" style="5" customWidth="1"/>
    <col min="11" max="11" width="59.28515625" style="6" customWidth="1"/>
    <col min="12" max="12" width="57.140625" style="6" customWidth="1"/>
    <col min="13" max="16384" width="20.140625" style="5"/>
  </cols>
  <sheetData>
    <row r="1" spans="1:13" s="1" customFormat="1" ht="24.75" x14ac:dyDescent="0.25">
      <c r="A1" s="25" t="s">
        <v>57</v>
      </c>
      <c r="B1" s="26" t="s">
        <v>133</v>
      </c>
      <c r="C1" s="26" t="s">
        <v>140</v>
      </c>
      <c r="D1" s="26" t="s">
        <v>5</v>
      </c>
      <c r="E1" s="26" t="s">
        <v>132</v>
      </c>
      <c r="F1" s="26" t="s">
        <v>134</v>
      </c>
      <c r="G1" s="26" t="s">
        <v>373</v>
      </c>
      <c r="H1" s="26" t="s">
        <v>6</v>
      </c>
      <c r="I1" s="26" t="s">
        <v>269</v>
      </c>
      <c r="J1" s="26" t="s">
        <v>7</v>
      </c>
      <c r="K1" s="26" t="s">
        <v>8</v>
      </c>
      <c r="L1" s="26" t="s">
        <v>132</v>
      </c>
    </row>
    <row r="2" spans="1:13" ht="24.75" x14ac:dyDescent="0.25">
      <c r="A2" s="30" t="s">
        <v>12</v>
      </c>
      <c r="B2" s="30" t="s">
        <v>76</v>
      </c>
      <c r="C2" s="30"/>
      <c r="D2" s="27" t="s">
        <v>1103</v>
      </c>
      <c r="E2" s="30" t="s">
        <v>128</v>
      </c>
      <c r="F2" s="30" t="s">
        <v>470</v>
      </c>
      <c r="G2" s="30" t="s">
        <v>470</v>
      </c>
      <c r="H2" s="30"/>
      <c r="I2" s="30" t="s">
        <v>11</v>
      </c>
      <c r="J2" s="30"/>
      <c r="K2" s="27" t="s">
        <v>816</v>
      </c>
      <c r="L2" s="27" t="s">
        <v>816</v>
      </c>
    </row>
    <row r="3" spans="1:13" ht="36.75" x14ac:dyDescent="0.25">
      <c r="A3" s="30" t="s">
        <v>12</v>
      </c>
      <c r="B3" s="30" t="s">
        <v>1</v>
      </c>
      <c r="C3" s="30" t="s">
        <v>268</v>
      </c>
      <c r="D3" s="27" t="s">
        <v>1103</v>
      </c>
      <c r="E3" s="30" t="s">
        <v>291</v>
      </c>
      <c r="F3" s="30" t="s">
        <v>345</v>
      </c>
      <c r="G3" s="30" t="s">
        <v>345</v>
      </c>
      <c r="H3" s="30"/>
      <c r="I3" s="27" t="s">
        <v>112</v>
      </c>
      <c r="J3" s="30"/>
      <c r="K3" s="27" t="s">
        <v>819</v>
      </c>
      <c r="L3" s="27" t="s">
        <v>817</v>
      </c>
    </row>
    <row r="4" spans="1:13" ht="24.75" x14ac:dyDescent="0.25">
      <c r="A4" s="27" t="s">
        <v>12</v>
      </c>
      <c r="B4" s="27" t="s">
        <v>1</v>
      </c>
      <c r="C4" s="27"/>
      <c r="D4" s="27" t="s">
        <v>1103</v>
      </c>
      <c r="E4" s="30" t="s">
        <v>950</v>
      </c>
      <c r="F4" s="30" t="s">
        <v>384</v>
      </c>
      <c r="G4" s="30" t="s">
        <v>384</v>
      </c>
      <c r="H4" s="30" t="s">
        <v>13</v>
      </c>
      <c r="I4" s="30" t="s">
        <v>112</v>
      </c>
      <c r="J4" s="30"/>
      <c r="K4" s="30" t="s">
        <v>951</v>
      </c>
      <c r="L4" s="27" t="s">
        <v>818</v>
      </c>
    </row>
    <row r="5" spans="1:13" x14ac:dyDescent="0.25">
      <c r="A5" s="16"/>
      <c r="B5" s="35"/>
      <c r="C5" s="35"/>
      <c r="D5" s="60">
        <v>1</v>
      </c>
      <c r="E5" s="35" t="s">
        <v>9</v>
      </c>
      <c r="F5" s="36" t="s">
        <v>450</v>
      </c>
      <c r="G5" s="36" t="s">
        <v>452</v>
      </c>
      <c r="H5" s="35" t="s">
        <v>10</v>
      </c>
      <c r="I5" s="35" t="s">
        <v>11</v>
      </c>
      <c r="J5" s="35"/>
      <c r="K5" s="36" t="s">
        <v>169</v>
      </c>
      <c r="L5" s="36" t="s">
        <v>169</v>
      </c>
      <c r="M5" s="71"/>
    </row>
    <row r="6" spans="1:13" ht="24.75" x14ac:dyDescent="0.25">
      <c r="A6" s="16"/>
      <c r="B6" s="35"/>
      <c r="C6" s="35"/>
      <c r="D6" s="60">
        <v>2</v>
      </c>
      <c r="E6" s="35" t="s">
        <v>320</v>
      </c>
      <c r="F6" s="35" t="s">
        <v>451</v>
      </c>
      <c r="G6" s="35" t="s">
        <v>451</v>
      </c>
      <c r="H6" s="35" t="s">
        <v>321</v>
      </c>
      <c r="I6" s="35" t="s">
        <v>121</v>
      </c>
      <c r="J6" s="35"/>
      <c r="K6" s="36" t="s">
        <v>322</v>
      </c>
      <c r="L6" s="36" t="s">
        <v>323</v>
      </c>
      <c r="M6" s="71"/>
    </row>
    <row r="7" spans="1:13" ht="36.75" x14ac:dyDescent="0.25">
      <c r="A7" s="16"/>
      <c r="B7" s="35"/>
      <c r="C7" s="36" t="s">
        <v>268</v>
      </c>
      <c r="D7" s="60">
        <v>3</v>
      </c>
      <c r="E7" s="36" t="s">
        <v>827</v>
      </c>
      <c r="F7" s="36" t="s">
        <v>834</v>
      </c>
      <c r="G7" s="36" t="s">
        <v>835</v>
      </c>
      <c r="H7" s="36" t="s">
        <v>13</v>
      </c>
      <c r="I7" s="36" t="s">
        <v>11</v>
      </c>
      <c r="J7" s="36"/>
      <c r="K7" s="36" t="s">
        <v>846</v>
      </c>
      <c r="L7" s="36"/>
      <c r="M7" s="71"/>
    </row>
    <row r="8" spans="1:13" x14ac:dyDescent="0.25">
      <c r="A8" s="16"/>
      <c r="B8" s="35"/>
      <c r="C8" s="35"/>
      <c r="D8" s="60">
        <v>4</v>
      </c>
      <c r="E8" s="35" t="s">
        <v>177</v>
      </c>
      <c r="F8" s="36" t="s">
        <v>985</v>
      </c>
      <c r="G8" s="36" t="s">
        <v>985</v>
      </c>
      <c r="H8" s="35"/>
      <c r="I8" s="35" t="s">
        <v>108</v>
      </c>
      <c r="J8" s="35"/>
      <c r="K8" s="36" t="s">
        <v>151</v>
      </c>
      <c r="L8" s="36" t="s">
        <v>151</v>
      </c>
      <c r="M8" s="71"/>
    </row>
    <row r="9" spans="1:13" ht="36.75" x14ac:dyDescent="0.25">
      <c r="A9" s="16"/>
      <c r="B9" s="35"/>
      <c r="C9" s="35"/>
      <c r="D9" s="60">
        <v>5</v>
      </c>
      <c r="E9" s="35" t="s">
        <v>324</v>
      </c>
      <c r="F9" s="35" t="s">
        <v>430</v>
      </c>
      <c r="G9" s="35" t="s">
        <v>430</v>
      </c>
      <c r="H9" s="36" t="s">
        <v>10</v>
      </c>
      <c r="I9" s="35" t="s">
        <v>121</v>
      </c>
      <c r="J9" s="36" t="s">
        <v>325</v>
      </c>
      <c r="K9" s="36" t="s">
        <v>326</v>
      </c>
      <c r="L9" s="36" t="s">
        <v>327</v>
      </c>
      <c r="M9" s="71"/>
    </row>
    <row r="10" spans="1:13" ht="24.75" x14ac:dyDescent="0.25">
      <c r="A10" s="16"/>
      <c r="B10" s="35"/>
      <c r="C10" s="35"/>
      <c r="D10" s="60">
        <v>6</v>
      </c>
      <c r="E10" s="35" t="s">
        <v>328</v>
      </c>
      <c r="F10" s="35" t="s">
        <v>431</v>
      </c>
      <c r="G10" s="35" t="s">
        <v>431</v>
      </c>
      <c r="H10" s="36" t="s">
        <v>10</v>
      </c>
      <c r="I10" s="35" t="s">
        <v>121</v>
      </c>
      <c r="J10" s="35"/>
      <c r="K10" s="36" t="s">
        <v>648</v>
      </c>
      <c r="L10" s="36" t="s">
        <v>330</v>
      </c>
      <c r="M10" s="71"/>
    </row>
    <row r="11" spans="1:13" ht="36.75" x14ac:dyDescent="0.25">
      <c r="A11" s="16"/>
      <c r="B11" s="35"/>
      <c r="C11" s="35"/>
      <c r="D11" s="60">
        <v>7</v>
      </c>
      <c r="E11" s="36" t="s">
        <v>319</v>
      </c>
      <c r="F11" s="36" t="s">
        <v>432</v>
      </c>
      <c r="G11" s="36" t="s">
        <v>432</v>
      </c>
      <c r="H11" s="36" t="s">
        <v>10</v>
      </c>
      <c r="I11" s="36" t="s">
        <v>18</v>
      </c>
      <c r="J11" s="36" t="s">
        <v>206</v>
      </c>
      <c r="K11" s="36" t="s">
        <v>1061</v>
      </c>
      <c r="L11" s="36" t="s">
        <v>743</v>
      </c>
      <c r="M11" s="71"/>
    </row>
    <row r="12" spans="1:13" ht="48.75" x14ac:dyDescent="0.25">
      <c r="A12" s="16"/>
      <c r="B12" s="35"/>
      <c r="C12" s="35"/>
      <c r="D12" s="60">
        <v>8</v>
      </c>
      <c r="E12" s="35" t="s">
        <v>73</v>
      </c>
      <c r="F12" s="35" t="s">
        <v>534</v>
      </c>
      <c r="G12" s="35" t="s">
        <v>535</v>
      </c>
      <c r="H12" s="35" t="s">
        <v>10</v>
      </c>
      <c r="I12" s="35" t="s">
        <v>11</v>
      </c>
      <c r="J12" s="35" t="s">
        <v>14</v>
      </c>
      <c r="K12" s="36" t="s">
        <v>91</v>
      </c>
      <c r="L12" s="36" t="s">
        <v>171</v>
      </c>
      <c r="M12" s="71"/>
    </row>
    <row r="13" spans="1:13" ht="48.75" x14ac:dyDescent="0.25">
      <c r="A13" s="4"/>
      <c r="B13" s="35"/>
      <c r="C13" s="35"/>
      <c r="D13" s="60">
        <v>9</v>
      </c>
      <c r="E13" s="35" t="s">
        <v>28</v>
      </c>
      <c r="F13" s="35" t="s">
        <v>536</v>
      </c>
      <c r="G13" s="35" t="s">
        <v>537</v>
      </c>
      <c r="H13" s="35" t="s">
        <v>10</v>
      </c>
      <c r="I13" s="35" t="s">
        <v>11</v>
      </c>
      <c r="J13" s="35" t="s">
        <v>14</v>
      </c>
      <c r="K13" s="36" t="s">
        <v>172</v>
      </c>
      <c r="L13" s="36" t="s">
        <v>170</v>
      </c>
      <c r="M13" s="71"/>
    </row>
    <row r="14" spans="1:13" ht="72.75" x14ac:dyDescent="0.25">
      <c r="A14" s="4"/>
      <c r="B14" s="35"/>
      <c r="C14" s="35"/>
      <c r="D14" s="60">
        <v>10</v>
      </c>
      <c r="E14" s="35" t="s">
        <v>29</v>
      </c>
      <c r="F14" s="35" t="s">
        <v>538</v>
      </c>
      <c r="G14" s="35" t="s">
        <v>539</v>
      </c>
      <c r="H14" s="35" t="s">
        <v>10</v>
      </c>
      <c r="I14" s="35" t="s">
        <v>11</v>
      </c>
      <c r="J14" s="35" t="s">
        <v>14</v>
      </c>
      <c r="K14" s="36" t="s">
        <v>873</v>
      </c>
      <c r="L14" s="36" t="s">
        <v>571</v>
      </c>
      <c r="M14" s="71"/>
    </row>
    <row r="15" spans="1:13" ht="48.75" x14ac:dyDescent="0.25">
      <c r="A15" s="4"/>
      <c r="B15" s="35"/>
      <c r="C15" s="35"/>
      <c r="D15" s="60">
        <v>11</v>
      </c>
      <c r="E15" s="35" t="s">
        <v>801</v>
      </c>
      <c r="F15" s="35" t="s">
        <v>540</v>
      </c>
      <c r="G15" s="35" t="s">
        <v>540</v>
      </c>
      <c r="H15" s="35"/>
      <c r="I15" s="36" t="s">
        <v>800</v>
      </c>
      <c r="J15" s="35"/>
      <c r="K15" s="36" t="s">
        <v>1110</v>
      </c>
      <c r="L15" s="36" t="s">
        <v>1110</v>
      </c>
      <c r="M15" s="71"/>
    </row>
    <row r="16" spans="1:13" ht="24.75" x14ac:dyDescent="0.25">
      <c r="A16" s="4"/>
      <c r="B16" s="35"/>
      <c r="C16" s="35"/>
      <c r="D16" s="60">
        <v>12</v>
      </c>
      <c r="E16" s="35" t="s">
        <v>802</v>
      </c>
      <c r="F16" s="35" t="s">
        <v>541</v>
      </c>
      <c r="G16" s="35" t="s">
        <v>541</v>
      </c>
      <c r="H16" s="35" t="s">
        <v>10</v>
      </c>
      <c r="I16" s="35" t="s">
        <v>18</v>
      </c>
      <c r="J16" s="35"/>
      <c r="K16" s="36" t="s">
        <v>805</v>
      </c>
      <c r="L16" s="36" t="s">
        <v>805</v>
      </c>
      <c r="M16" s="71"/>
    </row>
    <row r="17" spans="1:13" ht="24.75" x14ac:dyDescent="0.25">
      <c r="A17" s="4"/>
      <c r="B17" s="35"/>
      <c r="C17" s="35"/>
      <c r="D17" s="60">
        <v>13</v>
      </c>
      <c r="E17" s="35" t="s">
        <v>803</v>
      </c>
      <c r="F17" s="35" t="s">
        <v>542</v>
      </c>
      <c r="G17" s="35" t="s">
        <v>542</v>
      </c>
      <c r="H17" s="35"/>
      <c r="I17" s="35" t="s">
        <v>11</v>
      </c>
      <c r="J17" s="35"/>
      <c r="K17" s="36" t="s">
        <v>865</v>
      </c>
      <c r="L17" s="36" t="s">
        <v>807</v>
      </c>
      <c r="M17" s="71"/>
    </row>
    <row r="18" spans="1:13" x14ac:dyDescent="0.25">
      <c r="A18" s="4"/>
      <c r="B18" s="35"/>
      <c r="C18" s="35"/>
      <c r="D18" s="60">
        <v>14</v>
      </c>
      <c r="E18" s="35" t="s">
        <v>804</v>
      </c>
      <c r="F18" s="35" t="s">
        <v>543</v>
      </c>
      <c r="G18" s="35" t="s">
        <v>543</v>
      </c>
      <c r="H18" s="35"/>
      <c r="I18" s="35" t="s">
        <v>18</v>
      </c>
      <c r="J18" s="35"/>
      <c r="K18" s="36" t="s">
        <v>806</v>
      </c>
      <c r="L18" s="36" t="s">
        <v>806</v>
      </c>
      <c r="M18" s="71"/>
    </row>
    <row r="19" spans="1:13" ht="48.75" x14ac:dyDescent="0.25">
      <c r="A19" s="4"/>
      <c r="B19" s="35"/>
      <c r="C19" s="35"/>
      <c r="D19" s="60">
        <v>15</v>
      </c>
      <c r="E19" s="35" t="s">
        <v>31</v>
      </c>
      <c r="F19" s="35" t="s">
        <v>544</v>
      </c>
      <c r="G19" s="35" t="s">
        <v>545</v>
      </c>
      <c r="H19" s="35" t="s">
        <v>13</v>
      </c>
      <c r="I19" s="36" t="s">
        <v>18</v>
      </c>
      <c r="J19" s="35"/>
      <c r="K19" s="36" t="s">
        <v>1111</v>
      </c>
      <c r="L19" s="36" t="s">
        <v>92</v>
      </c>
      <c r="M19" s="71"/>
    </row>
    <row r="20" spans="1:13" ht="24.75" x14ac:dyDescent="0.25">
      <c r="A20" s="4"/>
      <c r="B20" s="35"/>
      <c r="C20" s="35"/>
      <c r="D20" s="60">
        <v>16</v>
      </c>
      <c r="E20" s="36" t="s">
        <v>550</v>
      </c>
      <c r="F20" s="35" t="s">
        <v>546</v>
      </c>
      <c r="G20" s="35" t="s">
        <v>546</v>
      </c>
      <c r="H20" s="35" t="s">
        <v>32</v>
      </c>
      <c r="I20" s="36" t="s">
        <v>18</v>
      </c>
      <c r="J20" s="35"/>
      <c r="K20" s="36" t="s">
        <v>1112</v>
      </c>
      <c r="L20" s="36" t="s">
        <v>93</v>
      </c>
      <c r="M20" s="71"/>
    </row>
    <row r="21" spans="1:13" ht="24.75" x14ac:dyDescent="0.25">
      <c r="A21" s="4"/>
      <c r="B21" s="35"/>
      <c r="C21" s="35"/>
      <c r="D21" s="60">
        <v>17</v>
      </c>
      <c r="E21" s="36" t="s">
        <v>551</v>
      </c>
      <c r="F21" s="35" t="s">
        <v>547</v>
      </c>
      <c r="G21" s="35" t="s">
        <v>547</v>
      </c>
      <c r="H21" s="35" t="s">
        <v>32</v>
      </c>
      <c r="I21" s="36" t="s">
        <v>18</v>
      </c>
      <c r="J21" s="35"/>
      <c r="K21" s="36" t="s">
        <v>1113</v>
      </c>
      <c r="L21" s="36" t="s">
        <v>94</v>
      </c>
      <c r="M21" s="71"/>
    </row>
    <row r="22" spans="1:13" ht="36.75" x14ac:dyDescent="0.25">
      <c r="A22" s="4"/>
      <c r="B22" s="35"/>
      <c r="C22" s="35"/>
      <c r="D22" s="60">
        <v>18</v>
      </c>
      <c r="E22" s="36" t="s">
        <v>552</v>
      </c>
      <c r="F22" s="35" t="s">
        <v>548</v>
      </c>
      <c r="G22" s="35" t="s">
        <v>548</v>
      </c>
      <c r="H22" s="35" t="s">
        <v>32</v>
      </c>
      <c r="I22" s="36" t="s">
        <v>18</v>
      </c>
      <c r="J22" s="35"/>
      <c r="K22" s="36" t="s">
        <v>1114</v>
      </c>
      <c r="L22" s="36" t="s">
        <v>95</v>
      </c>
      <c r="M22" s="71"/>
    </row>
    <row r="23" spans="1:13" ht="24.75" x14ac:dyDescent="0.25">
      <c r="A23" s="4"/>
      <c r="B23" s="35"/>
      <c r="C23" s="35"/>
      <c r="D23" s="60">
        <v>19</v>
      </c>
      <c r="E23" s="36" t="s">
        <v>553</v>
      </c>
      <c r="F23" s="35" t="s">
        <v>549</v>
      </c>
      <c r="G23" s="35" t="s">
        <v>549</v>
      </c>
      <c r="H23" s="35" t="s">
        <v>32</v>
      </c>
      <c r="I23" s="36" t="s">
        <v>18</v>
      </c>
      <c r="J23" s="35"/>
      <c r="K23" s="36" t="s">
        <v>1115</v>
      </c>
      <c r="L23" s="36" t="s">
        <v>96</v>
      </c>
      <c r="M23" s="71"/>
    </row>
    <row r="24" spans="1:13" ht="48.75" x14ac:dyDescent="0.25">
      <c r="A24" s="4"/>
      <c r="B24" s="35"/>
      <c r="C24" s="35"/>
      <c r="D24" s="60">
        <v>20</v>
      </c>
      <c r="E24" s="35" t="s">
        <v>1068</v>
      </c>
      <c r="F24" s="35" t="s">
        <v>1099</v>
      </c>
      <c r="G24" s="35" t="s">
        <v>1100</v>
      </c>
      <c r="H24" s="35" t="s">
        <v>10</v>
      </c>
      <c r="I24" s="35" t="s">
        <v>18</v>
      </c>
      <c r="J24" s="35" t="s">
        <v>14</v>
      </c>
      <c r="K24" s="36" t="s">
        <v>1101</v>
      </c>
      <c r="L24" s="36" t="s">
        <v>1070</v>
      </c>
      <c r="M24" s="71"/>
    </row>
    <row r="25" spans="1:13" ht="48.75" x14ac:dyDescent="0.25">
      <c r="A25" s="4"/>
      <c r="B25" s="35"/>
      <c r="C25" s="35"/>
      <c r="D25" s="60">
        <v>21</v>
      </c>
      <c r="E25" s="35" t="s">
        <v>33</v>
      </c>
      <c r="F25" s="35" t="s">
        <v>554</v>
      </c>
      <c r="G25" s="35" t="s">
        <v>554</v>
      </c>
      <c r="H25" s="35" t="s">
        <v>10</v>
      </c>
      <c r="I25" s="35" t="s">
        <v>11</v>
      </c>
      <c r="J25" s="35" t="s">
        <v>14</v>
      </c>
      <c r="K25" s="36" t="s">
        <v>1116</v>
      </c>
      <c r="L25" s="36" t="s">
        <v>229</v>
      </c>
      <c r="M25" s="71"/>
    </row>
    <row r="26" spans="1:13" ht="60.75" x14ac:dyDescent="0.25">
      <c r="A26" s="4"/>
      <c r="B26" s="35"/>
      <c r="C26" s="35"/>
      <c r="D26" s="60">
        <v>22</v>
      </c>
      <c r="E26" s="35" t="s">
        <v>34</v>
      </c>
      <c r="F26" s="35" t="s">
        <v>555</v>
      </c>
      <c r="G26" s="35" t="s">
        <v>556</v>
      </c>
      <c r="H26" s="35" t="s">
        <v>10</v>
      </c>
      <c r="I26" s="35" t="s">
        <v>18</v>
      </c>
      <c r="J26" s="35" t="s">
        <v>14</v>
      </c>
      <c r="K26" s="36" t="s">
        <v>1117</v>
      </c>
      <c r="L26" s="36" t="s">
        <v>178</v>
      </c>
      <c r="M26" s="71"/>
    </row>
    <row r="27" spans="1:13" ht="24.75" x14ac:dyDescent="0.25">
      <c r="A27" s="16"/>
      <c r="B27" s="35"/>
      <c r="C27" s="35"/>
      <c r="D27" s="60">
        <v>23</v>
      </c>
      <c r="E27" s="35" t="s">
        <v>1087</v>
      </c>
      <c r="F27" s="35" t="s">
        <v>1088</v>
      </c>
      <c r="G27" s="35" t="s">
        <v>1088</v>
      </c>
      <c r="H27" s="35" t="s">
        <v>1089</v>
      </c>
      <c r="I27" s="35" t="s">
        <v>11</v>
      </c>
      <c r="J27" s="35" t="s">
        <v>14</v>
      </c>
      <c r="K27" s="36" t="s">
        <v>1090</v>
      </c>
      <c r="L27" s="36" t="s">
        <v>1090</v>
      </c>
      <c r="M27" s="71"/>
    </row>
    <row r="28" spans="1:13" x14ac:dyDescent="0.25">
      <c r="A28" s="4"/>
      <c r="B28" s="35"/>
      <c r="C28" s="35"/>
      <c r="D28" s="60">
        <v>24</v>
      </c>
      <c r="E28" s="35" t="s">
        <v>1078</v>
      </c>
      <c r="F28" s="35" t="s">
        <v>1080</v>
      </c>
      <c r="G28" s="35" t="s">
        <v>1081</v>
      </c>
      <c r="H28" s="35" t="s">
        <v>10</v>
      </c>
      <c r="I28" s="35" t="s">
        <v>18</v>
      </c>
      <c r="J28" s="35" t="s">
        <v>14</v>
      </c>
      <c r="K28" s="35" t="s">
        <v>1079</v>
      </c>
      <c r="L28" s="35" t="s">
        <v>1079</v>
      </c>
      <c r="M28" s="71"/>
    </row>
    <row r="29" spans="1:13" ht="24.75" x14ac:dyDescent="0.25">
      <c r="A29" s="4"/>
      <c r="B29" s="35"/>
      <c r="C29" s="35"/>
      <c r="D29" s="60">
        <v>25</v>
      </c>
      <c r="E29" s="35" t="s">
        <v>35</v>
      </c>
      <c r="F29" s="35" t="s">
        <v>557</v>
      </c>
      <c r="G29" s="35" t="s">
        <v>558</v>
      </c>
      <c r="H29" s="35" t="s">
        <v>13</v>
      </c>
      <c r="I29" s="35" t="s">
        <v>18</v>
      </c>
      <c r="J29" s="35"/>
      <c r="K29" s="36" t="s">
        <v>685</v>
      </c>
      <c r="L29" s="36" t="s">
        <v>179</v>
      </c>
      <c r="M29" s="72" t="s">
        <v>686</v>
      </c>
    </row>
    <row r="30" spans="1:13" ht="24.75" x14ac:dyDescent="0.25">
      <c r="A30" s="4"/>
      <c r="B30" s="35"/>
      <c r="C30" s="35"/>
      <c r="D30" s="60">
        <v>26</v>
      </c>
      <c r="E30" s="35" t="s">
        <v>36</v>
      </c>
      <c r="F30" s="35" t="s">
        <v>559</v>
      </c>
      <c r="G30" s="63" t="s">
        <v>560</v>
      </c>
      <c r="H30" s="63" t="s">
        <v>13</v>
      </c>
      <c r="I30" s="63" t="s">
        <v>18</v>
      </c>
      <c r="J30" s="63"/>
      <c r="K30" s="57" t="s">
        <v>97</v>
      </c>
      <c r="L30" s="57" t="s">
        <v>180</v>
      </c>
      <c r="M30" s="71"/>
    </row>
    <row r="31" spans="1:13" ht="48.75" x14ac:dyDescent="0.25">
      <c r="A31" s="4"/>
      <c r="B31" s="35"/>
      <c r="C31" s="35"/>
      <c r="D31" s="60">
        <v>27</v>
      </c>
      <c r="E31" s="35" t="s">
        <v>744</v>
      </c>
      <c r="F31" s="35" t="s">
        <v>745</v>
      </c>
      <c r="G31" s="35" t="s">
        <v>746</v>
      </c>
      <c r="H31" s="35" t="s">
        <v>10</v>
      </c>
      <c r="I31" s="35" t="s">
        <v>18</v>
      </c>
      <c r="J31" s="35" t="s">
        <v>14</v>
      </c>
      <c r="K31" s="36" t="s">
        <v>747</v>
      </c>
      <c r="L31" s="36" t="s">
        <v>748</v>
      </c>
      <c r="M31" s="71"/>
    </row>
    <row r="32" spans="1:13" ht="24.75" x14ac:dyDescent="0.25">
      <c r="A32" s="4"/>
      <c r="B32" s="35"/>
      <c r="C32" s="35"/>
      <c r="D32" s="60">
        <v>28</v>
      </c>
      <c r="E32" s="35" t="s">
        <v>749</v>
      </c>
      <c r="F32" s="35" t="s">
        <v>561</v>
      </c>
      <c r="G32" s="35" t="s">
        <v>561</v>
      </c>
      <c r="H32" s="35" t="s">
        <v>10</v>
      </c>
      <c r="I32" s="35" t="s">
        <v>18</v>
      </c>
      <c r="J32" s="35" t="s">
        <v>14</v>
      </c>
      <c r="K32" s="36" t="s">
        <v>741</v>
      </c>
      <c r="L32" s="36" t="s">
        <v>173</v>
      </c>
      <c r="M32" s="71"/>
    </row>
    <row r="33" spans="1:13" ht="60.75" x14ac:dyDescent="0.25">
      <c r="A33" s="4"/>
      <c r="B33" s="35"/>
      <c r="C33" s="35"/>
      <c r="D33" s="60">
        <v>29</v>
      </c>
      <c r="E33" s="35" t="s">
        <v>750</v>
      </c>
      <c r="F33" s="35" t="s">
        <v>562</v>
      </c>
      <c r="G33" s="35" t="s">
        <v>562</v>
      </c>
      <c r="H33" s="35" t="s">
        <v>10</v>
      </c>
      <c r="I33" s="35" t="s">
        <v>11</v>
      </c>
      <c r="J33" s="35" t="s">
        <v>14</v>
      </c>
      <c r="K33" s="36" t="s">
        <v>742</v>
      </c>
      <c r="L33" s="36" t="s">
        <v>174</v>
      </c>
      <c r="M33" s="71"/>
    </row>
    <row r="34" spans="1:13" x14ac:dyDescent="0.25">
      <c r="A34" s="4"/>
      <c r="B34" s="35"/>
      <c r="C34" s="35"/>
      <c r="D34" s="60">
        <v>30</v>
      </c>
      <c r="E34" s="35" t="s">
        <v>37</v>
      </c>
      <c r="F34" s="35" t="s">
        <v>563</v>
      </c>
      <c r="G34" s="35" t="s">
        <v>563</v>
      </c>
      <c r="H34" s="35" t="s">
        <v>38</v>
      </c>
      <c r="I34" s="35" t="s">
        <v>11</v>
      </c>
      <c r="J34" s="35" t="s">
        <v>14</v>
      </c>
      <c r="K34" s="36" t="s">
        <v>98</v>
      </c>
      <c r="L34" s="36" t="s">
        <v>98</v>
      </c>
      <c r="M34" s="71"/>
    </row>
    <row r="35" spans="1:13" ht="36.75" x14ac:dyDescent="0.25">
      <c r="A35" s="4"/>
      <c r="B35" s="35"/>
      <c r="C35" s="35"/>
      <c r="D35" s="60">
        <v>31</v>
      </c>
      <c r="E35" s="35" t="s">
        <v>39</v>
      </c>
      <c r="F35" s="35" t="s">
        <v>564</v>
      </c>
      <c r="G35" s="35" t="s">
        <v>564</v>
      </c>
      <c r="H35" s="35" t="s">
        <v>13</v>
      </c>
      <c r="I35" s="36" t="s">
        <v>18</v>
      </c>
      <c r="J35" s="35"/>
      <c r="K35" s="36" t="s">
        <v>799</v>
      </c>
      <c r="L35" s="36" t="s">
        <v>799</v>
      </c>
      <c r="M35" s="71"/>
    </row>
    <row r="36" spans="1:13" ht="36.75" x14ac:dyDescent="0.25">
      <c r="A36" s="4"/>
      <c r="B36" s="35"/>
      <c r="C36" s="35"/>
      <c r="D36" s="60">
        <v>32</v>
      </c>
      <c r="E36" s="35" t="s">
        <v>40</v>
      </c>
      <c r="F36" s="35" t="s">
        <v>565</v>
      </c>
      <c r="G36" s="35" t="s">
        <v>566</v>
      </c>
      <c r="H36" s="35" t="s">
        <v>13</v>
      </c>
      <c r="I36" s="35" t="s">
        <v>18</v>
      </c>
      <c r="J36" s="35" t="s">
        <v>14</v>
      </c>
      <c r="K36" s="36" t="s">
        <v>41</v>
      </c>
      <c r="L36" s="36" t="s">
        <v>40</v>
      </c>
      <c r="M36" s="71"/>
    </row>
    <row r="37" spans="1:13" ht="24.75" x14ac:dyDescent="0.25">
      <c r="A37" s="4"/>
      <c r="B37" s="35"/>
      <c r="C37" s="35"/>
      <c r="D37" s="60">
        <v>33</v>
      </c>
      <c r="E37" s="35" t="s">
        <v>42</v>
      </c>
      <c r="F37" s="35" t="s">
        <v>567</v>
      </c>
      <c r="G37" s="35" t="s">
        <v>568</v>
      </c>
      <c r="H37" s="35" t="s">
        <v>13</v>
      </c>
      <c r="I37" s="35" t="s">
        <v>18</v>
      </c>
      <c r="J37" s="35"/>
      <c r="K37" s="36" t="s">
        <v>43</v>
      </c>
      <c r="L37" s="36" t="s">
        <v>175</v>
      </c>
      <c r="M37" s="71"/>
    </row>
    <row r="38" spans="1:13" s="17" customFormat="1" x14ac:dyDescent="0.25">
      <c r="A38" s="16"/>
      <c r="B38" s="35"/>
      <c r="C38" s="35"/>
      <c r="D38" s="60">
        <v>34</v>
      </c>
      <c r="E38" s="35" t="s">
        <v>120</v>
      </c>
      <c r="F38" s="35" t="s">
        <v>569</v>
      </c>
      <c r="G38" s="35" t="s">
        <v>570</v>
      </c>
      <c r="H38" s="35" t="s">
        <v>10</v>
      </c>
      <c r="I38" s="35" t="s">
        <v>18</v>
      </c>
      <c r="J38" s="35" t="s">
        <v>14</v>
      </c>
      <c r="K38" s="36" t="s">
        <v>120</v>
      </c>
      <c r="L38" s="36" t="s">
        <v>120</v>
      </c>
      <c r="M38" s="71"/>
    </row>
    <row r="39" spans="1:13" s="17" customFormat="1" ht="48.75" x14ac:dyDescent="0.25">
      <c r="A39" s="16"/>
      <c r="B39" s="35"/>
      <c r="C39" s="35"/>
      <c r="D39" s="60">
        <v>35</v>
      </c>
      <c r="E39" s="35" t="s">
        <v>1118</v>
      </c>
      <c r="F39" s="35" t="s">
        <v>797</v>
      </c>
      <c r="G39" s="35" t="s">
        <v>798</v>
      </c>
      <c r="H39" s="35" t="s">
        <v>10</v>
      </c>
      <c r="I39" s="35" t="s">
        <v>11</v>
      </c>
      <c r="J39" s="35" t="s">
        <v>14</v>
      </c>
      <c r="K39" s="36" t="s">
        <v>1119</v>
      </c>
      <c r="L39" s="36"/>
      <c r="M39" s="71"/>
    </row>
    <row r="40" spans="1:13" s="17" customFormat="1" ht="36.75" x14ac:dyDescent="0.25">
      <c r="A40" s="16"/>
      <c r="B40" s="35"/>
      <c r="C40" s="35"/>
      <c r="D40" s="60">
        <v>36</v>
      </c>
      <c r="E40" s="35" t="s">
        <v>723</v>
      </c>
      <c r="F40" s="35" t="s">
        <v>724</v>
      </c>
      <c r="G40" s="35" t="s">
        <v>725</v>
      </c>
      <c r="H40" s="35" t="s">
        <v>13</v>
      </c>
      <c r="I40" s="35" t="s">
        <v>18</v>
      </c>
      <c r="J40" s="35"/>
      <c r="K40" s="36" t="s">
        <v>1120</v>
      </c>
      <c r="L40" s="36"/>
      <c r="M40" s="71"/>
    </row>
    <row r="41" spans="1:13" s="2" customFormat="1" ht="96.75" x14ac:dyDescent="0.25">
      <c r="A41" s="16"/>
      <c r="B41" s="35"/>
      <c r="C41" s="35"/>
      <c r="D41" s="60">
        <v>37</v>
      </c>
      <c r="E41" s="36" t="s">
        <v>681</v>
      </c>
      <c r="F41" s="36" t="s">
        <v>682</v>
      </c>
      <c r="G41" s="36" t="s">
        <v>683</v>
      </c>
      <c r="H41" s="36" t="s">
        <v>10</v>
      </c>
      <c r="I41" s="36" t="s">
        <v>11</v>
      </c>
      <c r="J41" s="36" t="s">
        <v>14</v>
      </c>
      <c r="K41" s="36" t="s">
        <v>1073</v>
      </c>
      <c r="L41" s="36" t="s">
        <v>1074</v>
      </c>
      <c r="M41" s="55"/>
    </row>
    <row r="42" spans="1:13" s="17" customFormat="1" x14ac:dyDescent="0.25">
      <c r="A42" s="16"/>
      <c r="B42" s="35"/>
      <c r="C42" s="35"/>
      <c r="D42" s="60">
        <v>38</v>
      </c>
      <c r="E42" s="35" t="s">
        <v>49</v>
      </c>
      <c r="F42" s="36" t="s">
        <v>1049</v>
      </c>
      <c r="G42" s="36" t="s">
        <v>1032</v>
      </c>
      <c r="H42" s="35" t="s">
        <v>13</v>
      </c>
      <c r="I42" s="36" t="s">
        <v>113</v>
      </c>
      <c r="J42" s="35"/>
      <c r="K42" s="36" t="s">
        <v>281</v>
      </c>
      <c r="L42" s="36" t="s">
        <v>281</v>
      </c>
      <c r="M42" s="71"/>
    </row>
    <row r="43" spans="1:13" s="17" customFormat="1" ht="60.75" x14ac:dyDescent="0.25">
      <c r="A43" s="16"/>
      <c r="B43" s="35"/>
      <c r="C43" s="35"/>
      <c r="D43" s="60">
        <v>39</v>
      </c>
      <c r="E43" s="35" t="s">
        <v>50</v>
      </c>
      <c r="F43" s="35" t="s">
        <v>1003</v>
      </c>
      <c r="G43" s="35" t="s">
        <v>1015</v>
      </c>
      <c r="H43" s="35" t="s">
        <v>13</v>
      </c>
      <c r="I43" s="35" t="s">
        <v>113</v>
      </c>
      <c r="J43" s="35"/>
      <c r="K43" s="36" t="s">
        <v>872</v>
      </c>
      <c r="L43" s="36" t="s">
        <v>282</v>
      </c>
      <c r="M43" s="71"/>
    </row>
    <row r="44" spans="1:13" s="24" customFormat="1" x14ac:dyDescent="0.25">
      <c r="A44" s="49"/>
      <c r="B44" s="36"/>
      <c r="C44" s="36"/>
      <c r="D44" s="60">
        <v>40</v>
      </c>
      <c r="E44" s="36" t="s">
        <v>759</v>
      </c>
      <c r="F44" s="35" t="s">
        <v>777</v>
      </c>
      <c r="G44" s="35" t="s">
        <v>778</v>
      </c>
      <c r="H44" s="36" t="s">
        <v>187</v>
      </c>
      <c r="I44" s="36" t="s">
        <v>113</v>
      </c>
      <c r="J44" s="36"/>
      <c r="K44" s="36" t="s">
        <v>1062</v>
      </c>
      <c r="L44" s="36" t="s">
        <v>759</v>
      </c>
      <c r="M44" s="55"/>
    </row>
    <row r="45" spans="1:13" s="2" customFormat="1" x14ac:dyDescent="0.25">
      <c r="A45" s="13"/>
      <c r="B45" s="36"/>
      <c r="C45" s="36"/>
      <c r="D45" s="60">
        <v>41</v>
      </c>
      <c r="E45" s="36" t="s">
        <v>154</v>
      </c>
      <c r="F45" s="35" t="s">
        <v>779</v>
      </c>
      <c r="G45" s="36" t="s">
        <v>780</v>
      </c>
      <c r="H45" s="36" t="s">
        <v>187</v>
      </c>
      <c r="I45" s="36" t="s">
        <v>113</v>
      </c>
      <c r="J45" s="36"/>
      <c r="K45" s="36" t="s">
        <v>1065</v>
      </c>
      <c r="L45" s="36" t="s">
        <v>154</v>
      </c>
      <c r="M45" s="55"/>
    </row>
    <row r="46" spans="1:13" s="17" customFormat="1" x14ac:dyDescent="0.25">
      <c r="A46" s="13"/>
      <c r="B46" s="60"/>
      <c r="C46" s="60"/>
      <c r="D46" s="60">
        <v>42</v>
      </c>
      <c r="E46" s="60" t="s">
        <v>51</v>
      </c>
      <c r="F46" s="60" t="s">
        <v>482</v>
      </c>
      <c r="G46" s="60" t="s">
        <v>483</v>
      </c>
      <c r="H46" s="60" t="s">
        <v>10</v>
      </c>
      <c r="I46" s="35" t="s">
        <v>108</v>
      </c>
      <c r="J46" s="36" t="s">
        <v>206</v>
      </c>
      <c r="K46" s="36" t="s">
        <v>176</v>
      </c>
      <c r="L46" s="36" t="s">
        <v>176</v>
      </c>
      <c r="M46" s="71"/>
    </row>
    <row r="47" spans="1:13" s="17" customFormat="1" ht="36.75" x14ac:dyDescent="0.25">
      <c r="A47" s="13"/>
      <c r="B47" s="65" t="s">
        <v>730</v>
      </c>
      <c r="C47" s="60"/>
      <c r="D47" s="60">
        <v>43</v>
      </c>
      <c r="E47" s="64" t="s">
        <v>729</v>
      </c>
      <c r="F47" s="66" t="s">
        <v>734</v>
      </c>
      <c r="G47" s="66" t="s">
        <v>734</v>
      </c>
      <c r="H47" s="64" t="s">
        <v>10</v>
      </c>
      <c r="I47" s="64" t="s">
        <v>108</v>
      </c>
      <c r="J47" s="65"/>
      <c r="K47" s="64" t="s">
        <v>830</v>
      </c>
      <c r="L47" s="64" t="s">
        <v>728</v>
      </c>
      <c r="M47" s="71"/>
    </row>
    <row r="48" spans="1:13" s="17" customFormat="1" x14ac:dyDescent="0.25">
      <c r="A48" s="13"/>
      <c r="B48" s="60"/>
      <c r="C48" s="60"/>
      <c r="D48" s="60">
        <v>44</v>
      </c>
      <c r="E48" s="35" t="s">
        <v>331</v>
      </c>
      <c r="F48" s="35" t="s">
        <v>407</v>
      </c>
      <c r="G48" s="35" t="s">
        <v>409</v>
      </c>
      <c r="H48" s="36"/>
      <c r="I48" s="35" t="s">
        <v>109</v>
      </c>
      <c r="J48" s="36" t="s">
        <v>206</v>
      </c>
      <c r="K48" s="36" t="s">
        <v>617</v>
      </c>
      <c r="L48" s="36" t="s">
        <v>617</v>
      </c>
      <c r="M48" s="71"/>
    </row>
    <row r="49" spans="1:13" s="17" customFormat="1" ht="36.75" x14ac:dyDescent="0.25">
      <c r="A49" s="13"/>
      <c r="B49" s="60"/>
      <c r="C49" s="60"/>
      <c r="D49" s="60">
        <v>45</v>
      </c>
      <c r="E49" s="35" t="s">
        <v>332</v>
      </c>
      <c r="F49" s="35" t="s">
        <v>1050</v>
      </c>
      <c r="G49" s="35" t="s">
        <v>1033</v>
      </c>
      <c r="H49" s="35" t="s">
        <v>13</v>
      </c>
      <c r="I49" s="35" t="s">
        <v>109</v>
      </c>
      <c r="J49" s="35"/>
      <c r="K49" s="36" t="s">
        <v>333</v>
      </c>
      <c r="L49" s="36" t="s">
        <v>334</v>
      </c>
      <c r="M49" s="71"/>
    </row>
    <row r="50" spans="1:13" s="17" customFormat="1" ht="36.75" x14ac:dyDescent="0.25">
      <c r="A50" s="13"/>
      <c r="B50" s="60"/>
      <c r="C50" s="60"/>
      <c r="D50" s="60">
        <v>46</v>
      </c>
      <c r="E50" s="35" t="s">
        <v>335</v>
      </c>
      <c r="F50" s="35" t="s">
        <v>1004</v>
      </c>
      <c r="G50" s="35" t="s">
        <v>1016</v>
      </c>
      <c r="H50" s="35" t="s">
        <v>13</v>
      </c>
      <c r="I50" s="35" t="s">
        <v>109</v>
      </c>
      <c r="J50" s="35"/>
      <c r="K50" s="36" t="s">
        <v>336</v>
      </c>
      <c r="L50" s="36" t="s">
        <v>337</v>
      </c>
      <c r="M50" s="71"/>
    </row>
    <row r="51" spans="1:13" s="2" customFormat="1" ht="24.75" x14ac:dyDescent="0.25">
      <c r="A51" s="13"/>
      <c r="B51" s="36"/>
      <c r="C51" s="36"/>
      <c r="D51" s="60">
        <v>47</v>
      </c>
      <c r="E51" s="35" t="s">
        <v>894</v>
      </c>
      <c r="F51" s="35" t="s">
        <v>912</v>
      </c>
      <c r="G51" s="35" t="s">
        <v>913</v>
      </c>
      <c r="H51" s="36" t="s">
        <v>187</v>
      </c>
      <c r="I51" s="35" t="s">
        <v>109</v>
      </c>
      <c r="J51" s="35"/>
      <c r="K51" s="36" t="s">
        <v>1063</v>
      </c>
      <c r="L51" s="36" t="s">
        <v>338</v>
      </c>
      <c r="M51" s="55"/>
    </row>
    <row r="52" spans="1:13" s="24" customFormat="1" ht="24.75" x14ac:dyDescent="0.25">
      <c r="A52" s="49"/>
      <c r="B52" s="36"/>
      <c r="C52" s="36"/>
      <c r="D52" s="60">
        <v>48</v>
      </c>
      <c r="E52" s="35" t="s">
        <v>897</v>
      </c>
      <c r="F52" s="35" t="s">
        <v>914</v>
      </c>
      <c r="G52" s="36" t="s">
        <v>915</v>
      </c>
      <c r="H52" s="36" t="s">
        <v>187</v>
      </c>
      <c r="I52" s="35" t="s">
        <v>109</v>
      </c>
      <c r="J52" s="35"/>
      <c r="K52" s="36" t="s">
        <v>1064</v>
      </c>
      <c r="L52" s="36"/>
      <c r="M52" s="55"/>
    </row>
    <row r="53" spans="1:13" s="50" customFormat="1" ht="24.75" x14ac:dyDescent="0.25">
      <c r="A53" s="13"/>
      <c r="B53" s="36"/>
      <c r="C53" s="36"/>
      <c r="D53" s="60">
        <v>49</v>
      </c>
      <c r="E53" s="35" t="s">
        <v>884</v>
      </c>
      <c r="F53" s="35" t="s">
        <v>1095</v>
      </c>
      <c r="G53" s="35" t="s">
        <v>1096</v>
      </c>
      <c r="H53" s="36" t="s">
        <v>10</v>
      </c>
      <c r="I53" s="35" t="s">
        <v>108</v>
      </c>
      <c r="J53" s="35" t="s">
        <v>14</v>
      </c>
      <c r="K53" s="36" t="s">
        <v>890</v>
      </c>
      <c r="L53" s="35"/>
      <c r="M53" s="73"/>
    </row>
    <row r="54" spans="1:13" x14ac:dyDescent="0.25">
      <c r="A54" s="13"/>
      <c r="B54" s="60"/>
      <c r="C54" s="60"/>
      <c r="D54" s="60">
        <v>50</v>
      </c>
      <c r="E54" s="36" t="s">
        <v>318</v>
      </c>
      <c r="F54" s="36" t="s">
        <v>408</v>
      </c>
      <c r="G54" s="36" t="s">
        <v>410</v>
      </c>
      <c r="H54" s="36" t="s">
        <v>308</v>
      </c>
      <c r="I54" s="36" t="s">
        <v>109</v>
      </c>
      <c r="J54" s="36" t="s">
        <v>14</v>
      </c>
      <c r="K54" s="36" t="s">
        <v>318</v>
      </c>
      <c r="L54" s="36" t="s">
        <v>318</v>
      </c>
      <c r="M54" s="71"/>
    </row>
    <row r="55" spans="1:13" x14ac:dyDescent="0.25">
      <c r="B55" s="71"/>
      <c r="C55" s="71"/>
      <c r="D55" s="71"/>
      <c r="E55" s="71"/>
      <c r="F55" s="71"/>
      <c r="G55" s="71"/>
      <c r="H55" s="71"/>
      <c r="I55" s="71"/>
      <c r="J55" s="71"/>
      <c r="K55" s="74"/>
      <c r="L55" s="74"/>
      <c r="M55" s="71"/>
    </row>
    <row r="56" spans="1:13" x14ac:dyDescent="0.25">
      <c r="B56" s="71"/>
      <c r="C56" s="71"/>
      <c r="D56" s="71"/>
      <c r="E56" s="71"/>
      <c r="F56" s="71"/>
      <c r="G56" s="71"/>
      <c r="H56" s="71"/>
      <c r="I56" s="71"/>
      <c r="J56" s="71"/>
      <c r="K56" s="74"/>
      <c r="L56" s="74"/>
      <c r="M56" s="71"/>
    </row>
    <row r="57" spans="1:13" x14ac:dyDescent="0.25">
      <c r="A57" s="29" t="s">
        <v>295</v>
      </c>
      <c r="B57" s="71"/>
      <c r="C57" s="71"/>
      <c r="D57" s="71"/>
      <c r="E57" s="71"/>
      <c r="F57" s="71"/>
      <c r="G57" s="71"/>
      <c r="H57" s="71"/>
      <c r="I57" s="71"/>
      <c r="J57" s="71"/>
      <c r="K57" s="74"/>
      <c r="L57" s="74"/>
      <c r="M57" s="71"/>
    </row>
    <row r="58" spans="1:13" x14ac:dyDescent="0.25">
      <c r="B58" s="71"/>
      <c r="C58" s="71"/>
      <c r="D58" s="71"/>
      <c r="E58" s="71"/>
      <c r="F58" s="71"/>
      <c r="G58" s="71"/>
      <c r="H58" s="71"/>
      <c r="I58" s="71"/>
      <c r="J58" s="71"/>
      <c r="K58" s="74"/>
      <c r="L58" s="74"/>
      <c r="M58" s="71"/>
    </row>
    <row r="59" spans="1:13" x14ac:dyDescent="0.25">
      <c r="B59" s="71"/>
      <c r="C59" s="71"/>
      <c r="D59" s="71"/>
      <c r="E59" s="71"/>
      <c r="F59" s="71"/>
      <c r="G59" s="71"/>
      <c r="H59" s="71"/>
      <c r="I59" s="71"/>
      <c r="J59" s="71"/>
      <c r="K59" s="74"/>
      <c r="L59" s="74"/>
      <c r="M59" s="71"/>
    </row>
    <row r="60" spans="1:13" x14ac:dyDescent="0.25">
      <c r="B60" s="71"/>
      <c r="C60" s="71"/>
      <c r="D60" s="71"/>
      <c r="E60" s="71"/>
      <c r="F60" s="71"/>
      <c r="G60" s="71"/>
      <c r="H60" s="71"/>
      <c r="I60" s="71"/>
      <c r="J60" s="71"/>
      <c r="K60" s="74"/>
      <c r="L60" s="74"/>
      <c r="M60" s="71"/>
    </row>
    <row r="61" spans="1:13" x14ac:dyDescent="0.25">
      <c r="B61" s="71"/>
      <c r="C61" s="71"/>
      <c r="D61" s="71"/>
      <c r="E61" s="71"/>
      <c r="F61" s="71"/>
      <c r="G61" s="71"/>
      <c r="H61" s="71"/>
      <c r="I61" s="71"/>
      <c r="J61" s="71"/>
      <c r="K61" s="74"/>
      <c r="L61" s="74"/>
      <c r="M61" s="71"/>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zoomScaleNormal="100" workbookViewId="0">
      <selection activeCell="K8" sqref="K8"/>
    </sheetView>
  </sheetViews>
  <sheetFormatPr defaultColWidth="8.85546875" defaultRowHeight="15" x14ac:dyDescent="0.25"/>
  <cols>
    <col min="3" max="3" width="17.28515625" style="1" customWidth="1"/>
    <col min="5" max="5" width="21.85546875" customWidth="1"/>
    <col min="6" max="6" width="21.85546875" style="1" customWidth="1"/>
    <col min="7" max="7" width="21.140625" customWidth="1"/>
    <col min="11" max="11" width="50.140625" customWidth="1"/>
    <col min="12" max="12" width="37.140625" customWidth="1"/>
  </cols>
  <sheetData>
    <row r="1" spans="1:15" s="5" customFormat="1" ht="24.75" x14ac:dyDescent="0.25">
      <c r="A1" s="25" t="s">
        <v>57</v>
      </c>
      <c r="B1" s="26" t="s">
        <v>133</v>
      </c>
      <c r="C1" s="26" t="s">
        <v>140</v>
      </c>
      <c r="D1" s="26" t="s">
        <v>5</v>
      </c>
      <c r="E1" s="26" t="s">
        <v>132</v>
      </c>
      <c r="F1" s="26" t="s">
        <v>134</v>
      </c>
      <c r="G1" s="26" t="s">
        <v>373</v>
      </c>
      <c r="H1" s="26" t="s">
        <v>6</v>
      </c>
      <c r="I1" s="26" t="s">
        <v>269</v>
      </c>
      <c r="J1" s="26" t="s">
        <v>7</v>
      </c>
      <c r="K1" s="26" t="s">
        <v>8</v>
      </c>
      <c r="L1" s="26" t="s">
        <v>132</v>
      </c>
    </row>
    <row r="2" spans="1:15" ht="24.75" x14ac:dyDescent="0.25">
      <c r="A2" s="30" t="s">
        <v>12</v>
      </c>
      <c r="B2" s="30" t="s">
        <v>76</v>
      </c>
      <c r="C2" s="30"/>
      <c r="D2" s="27" t="s">
        <v>1103</v>
      </c>
      <c r="E2" s="30" t="s">
        <v>275</v>
      </c>
      <c r="F2" s="30" t="s">
        <v>316</v>
      </c>
      <c r="G2" s="30" t="s">
        <v>316</v>
      </c>
      <c r="H2" s="30" t="s">
        <v>188</v>
      </c>
      <c r="I2" s="30"/>
      <c r="J2" s="30"/>
      <c r="K2" s="27" t="s">
        <v>816</v>
      </c>
      <c r="L2" s="27" t="s">
        <v>137</v>
      </c>
    </row>
    <row r="3" spans="1:15" ht="24.75" x14ac:dyDescent="0.25">
      <c r="A3" s="30" t="s">
        <v>12</v>
      </c>
      <c r="B3" s="30" t="s">
        <v>1</v>
      </c>
      <c r="C3" s="30" t="s">
        <v>831</v>
      </c>
      <c r="D3" s="27" t="s">
        <v>1103</v>
      </c>
      <c r="E3" s="30" t="s">
        <v>950</v>
      </c>
      <c r="F3" s="30" t="s">
        <v>384</v>
      </c>
      <c r="G3" s="30" t="s">
        <v>384</v>
      </c>
      <c r="H3" s="30" t="s">
        <v>188</v>
      </c>
      <c r="I3" s="30"/>
      <c r="J3" s="30"/>
      <c r="K3" s="27" t="s">
        <v>964</v>
      </c>
      <c r="L3" s="27" t="s">
        <v>181</v>
      </c>
    </row>
    <row r="4" spans="1:15" x14ac:dyDescent="0.25">
      <c r="A4" s="35"/>
      <c r="B4" s="35"/>
      <c r="C4" s="35"/>
      <c r="D4" s="35">
        <v>1</v>
      </c>
      <c r="E4" s="35" t="s">
        <v>115</v>
      </c>
      <c r="F4" s="36" t="s">
        <v>453</v>
      </c>
      <c r="G4" s="36" t="s">
        <v>454</v>
      </c>
      <c r="H4" s="35" t="s">
        <v>10</v>
      </c>
      <c r="I4" s="35" t="s">
        <v>11</v>
      </c>
      <c r="J4" s="35"/>
      <c r="K4" s="36" t="s">
        <v>192</v>
      </c>
      <c r="L4" s="36" t="s">
        <v>192</v>
      </c>
      <c r="M4" s="1"/>
      <c r="N4" s="1"/>
    </row>
    <row r="5" spans="1:15" s="1" customFormat="1" ht="48.75" x14ac:dyDescent="0.25">
      <c r="A5" s="35"/>
      <c r="B5" s="35"/>
      <c r="C5" s="36" t="s">
        <v>267</v>
      </c>
      <c r="D5" s="35">
        <v>2</v>
      </c>
      <c r="E5" s="36" t="s">
        <v>827</v>
      </c>
      <c r="F5" s="36" t="s">
        <v>832</v>
      </c>
      <c r="G5" s="36" t="s">
        <v>833</v>
      </c>
      <c r="H5" s="36" t="s">
        <v>13</v>
      </c>
      <c r="I5" s="36" t="s">
        <v>11</v>
      </c>
      <c r="J5" s="36"/>
      <c r="K5" s="36" t="s">
        <v>847</v>
      </c>
      <c r="L5" s="36"/>
    </row>
    <row r="6" spans="1:15" s="1" customFormat="1" ht="48.75" x14ac:dyDescent="0.25">
      <c r="A6" s="35"/>
      <c r="B6" s="35"/>
      <c r="C6" s="35" t="s">
        <v>268</v>
      </c>
      <c r="D6" s="35">
        <v>3</v>
      </c>
      <c r="E6" s="36" t="s">
        <v>810</v>
      </c>
      <c r="F6" s="35" t="s">
        <v>502</v>
      </c>
      <c r="G6" s="35" t="s">
        <v>503</v>
      </c>
      <c r="H6" s="35" t="s">
        <v>10</v>
      </c>
      <c r="I6" s="35" t="s">
        <v>11</v>
      </c>
      <c r="J6" s="35" t="s">
        <v>14</v>
      </c>
      <c r="K6" s="36" t="s">
        <v>1121</v>
      </c>
      <c r="L6" s="36" t="s">
        <v>510</v>
      </c>
    </row>
    <row r="7" spans="1:15" s="1" customFormat="1" ht="36.75" x14ac:dyDescent="0.25">
      <c r="A7" s="35"/>
      <c r="B7" s="35"/>
      <c r="C7" s="35"/>
      <c r="D7" s="35">
        <v>4</v>
      </c>
      <c r="E7" s="35" t="s">
        <v>320</v>
      </c>
      <c r="F7" s="35" t="s">
        <v>455</v>
      </c>
      <c r="G7" s="35" t="s">
        <v>455</v>
      </c>
      <c r="H7" s="35" t="s">
        <v>321</v>
      </c>
      <c r="I7" s="35" t="s">
        <v>121</v>
      </c>
      <c r="J7" s="35"/>
      <c r="K7" s="36" t="s">
        <v>322</v>
      </c>
      <c r="L7" s="36" t="s">
        <v>323</v>
      </c>
    </row>
    <row r="8" spans="1:15" ht="36.75" x14ac:dyDescent="0.25">
      <c r="A8" s="35"/>
      <c r="B8" s="35"/>
      <c r="C8" s="35" t="s">
        <v>268</v>
      </c>
      <c r="D8" s="35">
        <v>5</v>
      </c>
      <c r="E8" s="35" t="s">
        <v>809</v>
      </c>
      <c r="F8" s="35" t="s">
        <v>808</v>
      </c>
      <c r="G8" s="35" t="s">
        <v>808</v>
      </c>
      <c r="H8" s="35" t="s">
        <v>10</v>
      </c>
      <c r="I8" s="35" t="s">
        <v>11</v>
      </c>
      <c r="J8" s="35" t="s">
        <v>815</v>
      </c>
      <c r="K8" s="64" t="s">
        <v>814</v>
      </c>
      <c r="L8" s="64" t="s">
        <v>182</v>
      </c>
      <c r="M8" s="1"/>
      <c r="N8" s="1"/>
      <c r="O8" s="1"/>
    </row>
    <row r="9" spans="1:15" x14ac:dyDescent="0.25">
      <c r="A9" s="35"/>
      <c r="B9" s="35"/>
      <c r="C9" s="35" t="s">
        <v>268</v>
      </c>
      <c r="D9" s="35">
        <v>6</v>
      </c>
      <c r="E9" s="35" t="s">
        <v>508</v>
      </c>
      <c r="F9" s="35" t="s">
        <v>513</v>
      </c>
      <c r="G9" s="35" t="s">
        <v>514</v>
      </c>
      <c r="H9" s="35" t="s">
        <v>189</v>
      </c>
      <c r="I9" s="35" t="s">
        <v>11</v>
      </c>
      <c r="J9" s="35"/>
      <c r="K9" s="36" t="s">
        <v>264</v>
      </c>
      <c r="L9" s="36" t="s">
        <v>71</v>
      </c>
    </row>
    <row r="10" spans="1:15" ht="24.75" x14ac:dyDescent="0.25">
      <c r="A10" s="35"/>
      <c r="B10" s="35"/>
      <c r="C10" s="35" t="s">
        <v>268</v>
      </c>
      <c r="D10" s="35">
        <v>7</v>
      </c>
      <c r="E10" s="35" t="s">
        <v>509</v>
      </c>
      <c r="F10" s="35" t="s">
        <v>511</v>
      </c>
      <c r="G10" s="35" t="s">
        <v>512</v>
      </c>
      <c r="H10" s="35" t="s">
        <v>30</v>
      </c>
      <c r="I10" s="35" t="s">
        <v>18</v>
      </c>
      <c r="J10" s="35"/>
      <c r="K10" s="36" t="s">
        <v>265</v>
      </c>
      <c r="L10" s="36" t="s">
        <v>72</v>
      </c>
    </row>
    <row r="11" spans="1:15" x14ac:dyDescent="0.25">
      <c r="A11" s="35"/>
      <c r="B11" s="35"/>
      <c r="C11" s="35"/>
      <c r="D11" s="35">
        <v>8</v>
      </c>
      <c r="E11" s="35" t="s">
        <v>497</v>
      </c>
      <c r="F11" s="36" t="s">
        <v>986</v>
      </c>
      <c r="G11" s="36" t="s">
        <v>986</v>
      </c>
      <c r="H11" s="35" t="s">
        <v>10</v>
      </c>
      <c r="I11" s="35" t="s">
        <v>108</v>
      </c>
      <c r="J11" s="35"/>
      <c r="K11" s="36" t="s">
        <v>151</v>
      </c>
      <c r="L11" s="36" t="s">
        <v>151</v>
      </c>
    </row>
    <row r="12" spans="1:15" s="1" customFormat="1" ht="36.75" x14ac:dyDescent="0.25">
      <c r="A12" s="35"/>
      <c r="B12" s="35"/>
      <c r="C12" s="35"/>
      <c r="D12" s="35">
        <v>9</v>
      </c>
      <c r="E12" s="35" t="s">
        <v>324</v>
      </c>
      <c r="F12" s="35" t="s">
        <v>433</v>
      </c>
      <c r="G12" s="35" t="s">
        <v>433</v>
      </c>
      <c r="H12" s="36" t="s">
        <v>10</v>
      </c>
      <c r="I12" s="35" t="s">
        <v>121</v>
      </c>
      <c r="J12" s="36" t="s">
        <v>325</v>
      </c>
      <c r="K12" s="36" t="s">
        <v>326</v>
      </c>
      <c r="L12" s="36" t="s">
        <v>327</v>
      </c>
    </row>
    <row r="13" spans="1:15" s="1" customFormat="1" ht="24.75" x14ac:dyDescent="0.25">
      <c r="A13" s="35"/>
      <c r="B13" s="35"/>
      <c r="C13" s="35"/>
      <c r="D13" s="35">
        <v>10</v>
      </c>
      <c r="E13" s="35" t="s">
        <v>328</v>
      </c>
      <c r="F13" s="35" t="s">
        <v>434</v>
      </c>
      <c r="G13" s="35" t="s">
        <v>434</v>
      </c>
      <c r="H13" s="36" t="s">
        <v>10</v>
      </c>
      <c r="I13" s="35" t="s">
        <v>121</v>
      </c>
      <c r="J13" s="35"/>
      <c r="K13" s="36" t="s">
        <v>648</v>
      </c>
      <c r="L13" s="36" t="s">
        <v>330</v>
      </c>
    </row>
    <row r="14" spans="1:15" s="1" customFormat="1" ht="36.75" x14ac:dyDescent="0.25">
      <c r="A14" s="35"/>
      <c r="B14" s="35"/>
      <c r="C14" s="35"/>
      <c r="D14" s="35">
        <v>11</v>
      </c>
      <c r="E14" s="36" t="s">
        <v>319</v>
      </c>
      <c r="F14" s="36" t="s">
        <v>435</v>
      </c>
      <c r="G14" s="36" t="s">
        <v>435</v>
      </c>
      <c r="H14" s="36" t="s">
        <v>10</v>
      </c>
      <c r="I14" s="36" t="s">
        <v>18</v>
      </c>
      <c r="J14" s="36" t="s">
        <v>206</v>
      </c>
      <c r="K14" s="36" t="s">
        <v>1061</v>
      </c>
      <c r="L14" s="36" t="s">
        <v>743</v>
      </c>
    </row>
    <row r="15" spans="1:15" ht="24.75" x14ac:dyDescent="0.25">
      <c r="A15" s="35"/>
      <c r="B15" s="35"/>
      <c r="C15" s="35"/>
      <c r="D15" s="35">
        <v>12</v>
      </c>
      <c r="E15" s="35" t="s">
        <v>129</v>
      </c>
      <c r="F15" s="35" t="s">
        <v>516</v>
      </c>
      <c r="G15" s="35" t="s">
        <v>516</v>
      </c>
      <c r="H15" s="35" t="s">
        <v>10</v>
      </c>
      <c r="I15" s="35" t="s">
        <v>18</v>
      </c>
      <c r="J15" s="35" t="s">
        <v>14</v>
      </c>
      <c r="K15" s="36" t="s">
        <v>185</v>
      </c>
      <c r="L15" s="36" t="s">
        <v>184</v>
      </c>
    </row>
    <row r="16" spans="1:15" x14ac:dyDescent="0.25">
      <c r="A16" s="35"/>
      <c r="B16" s="35"/>
      <c r="C16" s="35"/>
      <c r="D16" s="35">
        <v>13</v>
      </c>
      <c r="E16" s="35" t="s">
        <v>130</v>
      </c>
      <c r="F16" s="35" t="s">
        <v>515</v>
      </c>
      <c r="G16" s="35" t="s">
        <v>515</v>
      </c>
      <c r="H16" s="35" t="s">
        <v>187</v>
      </c>
      <c r="I16" s="35" t="s">
        <v>18</v>
      </c>
      <c r="J16" s="35"/>
      <c r="K16" s="36" t="s">
        <v>102</v>
      </c>
      <c r="L16" s="36" t="s">
        <v>186</v>
      </c>
    </row>
    <row r="17" spans="1:12" ht="24.75" x14ac:dyDescent="0.25">
      <c r="A17" s="35"/>
      <c r="B17" s="35"/>
      <c r="C17" s="35"/>
      <c r="D17" s="35">
        <v>14</v>
      </c>
      <c r="E17" s="35" t="s">
        <v>273</v>
      </c>
      <c r="F17" s="36" t="s">
        <v>1051</v>
      </c>
      <c r="G17" s="36" t="s">
        <v>1035</v>
      </c>
      <c r="H17" s="35" t="s">
        <v>188</v>
      </c>
      <c r="I17" s="35" t="s">
        <v>113</v>
      </c>
      <c r="J17" s="35"/>
      <c r="K17" s="54" t="s">
        <v>279</v>
      </c>
      <c r="L17" s="36" t="s">
        <v>279</v>
      </c>
    </row>
    <row r="18" spans="1:12" s="2" customFormat="1" ht="36.75" x14ac:dyDescent="0.25">
      <c r="A18" s="35"/>
      <c r="B18" s="35"/>
      <c r="C18" s="35"/>
      <c r="D18" s="35">
        <v>15</v>
      </c>
      <c r="E18" s="35" t="s">
        <v>274</v>
      </c>
      <c r="F18" s="35" t="s">
        <v>1005</v>
      </c>
      <c r="G18" s="35" t="s">
        <v>1017</v>
      </c>
      <c r="H18" s="35" t="s">
        <v>188</v>
      </c>
      <c r="I18" s="35" t="s">
        <v>113</v>
      </c>
      <c r="J18" s="35"/>
      <c r="K18" s="54" t="s">
        <v>280</v>
      </c>
      <c r="L18" s="36" t="s">
        <v>280</v>
      </c>
    </row>
    <row r="19" spans="1:12" s="24" customFormat="1" x14ac:dyDescent="0.25">
      <c r="A19" s="36"/>
      <c r="B19" s="36"/>
      <c r="C19" s="36"/>
      <c r="D19" s="35">
        <v>16</v>
      </c>
      <c r="E19" s="36" t="s">
        <v>759</v>
      </c>
      <c r="F19" s="35" t="s">
        <v>781</v>
      </c>
      <c r="G19" s="35" t="s">
        <v>782</v>
      </c>
      <c r="H19" s="36" t="s">
        <v>187</v>
      </c>
      <c r="I19" s="36" t="s">
        <v>113</v>
      </c>
      <c r="J19" s="36"/>
      <c r="K19" s="36" t="s">
        <v>1062</v>
      </c>
      <c r="L19" s="36" t="s">
        <v>759</v>
      </c>
    </row>
    <row r="20" spans="1:12" s="2" customFormat="1" x14ac:dyDescent="0.25">
      <c r="A20" s="36"/>
      <c r="B20" s="36"/>
      <c r="C20" s="36"/>
      <c r="D20" s="35">
        <v>17</v>
      </c>
      <c r="E20" s="36" t="s">
        <v>154</v>
      </c>
      <c r="F20" s="35" t="s">
        <v>783</v>
      </c>
      <c r="G20" s="36" t="s">
        <v>784</v>
      </c>
      <c r="H20" s="36" t="s">
        <v>187</v>
      </c>
      <c r="I20" s="36" t="s">
        <v>113</v>
      </c>
      <c r="J20" s="36"/>
      <c r="K20" s="36" t="s">
        <v>1065</v>
      </c>
      <c r="L20" s="36" t="s">
        <v>154</v>
      </c>
    </row>
    <row r="21" spans="1:12" s="2" customFormat="1" ht="24.75" x14ac:dyDescent="0.25">
      <c r="A21" s="35"/>
      <c r="B21" s="35"/>
      <c r="C21" s="35"/>
      <c r="D21" s="35">
        <v>18</v>
      </c>
      <c r="E21" s="35" t="s">
        <v>52</v>
      </c>
      <c r="F21" s="60" t="s">
        <v>484</v>
      </c>
      <c r="G21" s="60" t="s">
        <v>485</v>
      </c>
      <c r="H21" s="35" t="s">
        <v>10</v>
      </c>
      <c r="I21" s="35" t="s">
        <v>108</v>
      </c>
      <c r="J21" s="35" t="s">
        <v>14</v>
      </c>
      <c r="K21" s="36" t="s">
        <v>190</v>
      </c>
      <c r="L21" s="36" t="s">
        <v>190</v>
      </c>
    </row>
    <row r="22" spans="1:12" s="2" customFormat="1" x14ac:dyDescent="0.25">
      <c r="A22" s="35"/>
      <c r="B22" s="65"/>
      <c r="C22" s="35"/>
      <c r="D22" s="35">
        <v>19</v>
      </c>
      <c r="E22" s="64" t="s">
        <v>729</v>
      </c>
      <c r="F22" s="66" t="s">
        <v>735</v>
      </c>
      <c r="G22" s="66" t="s">
        <v>735</v>
      </c>
      <c r="H22" s="64" t="s">
        <v>10</v>
      </c>
      <c r="I22" s="64" t="s">
        <v>108</v>
      </c>
      <c r="J22" s="65"/>
      <c r="K22" s="64" t="s">
        <v>728</v>
      </c>
      <c r="L22" s="64" t="s">
        <v>728</v>
      </c>
    </row>
    <row r="23" spans="1:12" s="2" customFormat="1" x14ac:dyDescent="0.25">
      <c r="A23" s="35"/>
      <c r="B23" s="35"/>
      <c r="C23" s="35"/>
      <c r="D23" s="35">
        <v>20</v>
      </c>
      <c r="E23" s="35" t="s">
        <v>80</v>
      </c>
      <c r="F23" s="35" t="s">
        <v>517</v>
      </c>
      <c r="G23" s="35" t="s">
        <v>518</v>
      </c>
      <c r="H23" s="35" t="s">
        <v>10</v>
      </c>
      <c r="I23" s="35" t="s">
        <v>18</v>
      </c>
      <c r="J23" s="35" t="s">
        <v>14</v>
      </c>
      <c r="K23" s="36" t="s">
        <v>191</v>
      </c>
      <c r="L23" s="36" t="s">
        <v>80</v>
      </c>
    </row>
    <row r="24" spans="1:12" s="2" customFormat="1" x14ac:dyDescent="0.25">
      <c r="A24" s="35"/>
      <c r="B24" s="35"/>
      <c r="C24" s="35"/>
      <c r="D24" s="35">
        <v>21</v>
      </c>
      <c r="E24" s="35" t="s">
        <v>331</v>
      </c>
      <c r="F24" s="35" t="s">
        <v>411</v>
      </c>
      <c r="G24" s="35" t="s">
        <v>413</v>
      </c>
      <c r="H24" s="36"/>
      <c r="I24" s="35" t="s">
        <v>109</v>
      </c>
      <c r="J24" s="36" t="s">
        <v>206</v>
      </c>
      <c r="K24" s="36" t="s">
        <v>617</v>
      </c>
      <c r="L24" s="36" t="s">
        <v>617</v>
      </c>
    </row>
    <row r="25" spans="1:12" s="2" customFormat="1" ht="48.75" x14ac:dyDescent="0.25">
      <c r="A25" s="35"/>
      <c r="B25" s="35"/>
      <c r="C25" s="35"/>
      <c r="D25" s="35">
        <v>22</v>
      </c>
      <c r="E25" s="35" t="s">
        <v>332</v>
      </c>
      <c r="F25" s="35" t="s">
        <v>1052</v>
      </c>
      <c r="G25" s="35" t="s">
        <v>1034</v>
      </c>
      <c r="H25" s="35" t="s">
        <v>13</v>
      </c>
      <c r="I25" s="35" t="s">
        <v>109</v>
      </c>
      <c r="J25" s="35"/>
      <c r="K25" s="36" t="s">
        <v>333</v>
      </c>
      <c r="L25" s="36" t="s">
        <v>334</v>
      </c>
    </row>
    <row r="26" spans="1:12" s="2" customFormat="1" ht="36.75" x14ac:dyDescent="0.25">
      <c r="A26" s="35"/>
      <c r="B26" s="35"/>
      <c r="C26" s="35"/>
      <c r="D26" s="35">
        <v>23</v>
      </c>
      <c r="E26" s="35" t="s">
        <v>335</v>
      </c>
      <c r="F26" s="35" t="s">
        <v>1006</v>
      </c>
      <c r="G26" s="35" t="s">
        <v>1018</v>
      </c>
      <c r="H26" s="35" t="s">
        <v>13</v>
      </c>
      <c r="I26" s="35" t="s">
        <v>109</v>
      </c>
      <c r="J26" s="35"/>
      <c r="K26" s="36" t="s">
        <v>336</v>
      </c>
      <c r="L26" s="36" t="s">
        <v>337</v>
      </c>
    </row>
    <row r="27" spans="1:12" s="2" customFormat="1" ht="24.75" x14ac:dyDescent="0.25">
      <c r="A27" s="36"/>
      <c r="B27" s="36"/>
      <c r="C27" s="36"/>
      <c r="D27" s="35">
        <v>24</v>
      </c>
      <c r="E27" s="35" t="s">
        <v>894</v>
      </c>
      <c r="F27" s="35" t="s">
        <v>916</v>
      </c>
      <c r="G27" s="35" t="s">
        <v>917</v>
      </c>
      <c r="H27" s="36" t="s">
        <v>187</v>
      </c>
      <c r="I27" s="35" t="s">
        <v>109</v>
      </c>
      <c r="J27" s="35"/>
      <c r="K27" s="36" t="s">
        <v>1063</v>
      </c>
      <c r="L27" s="36" t="s">
        <v>338</v>
      </c>
    </row>
    <row r="28" spans="1:12" s="24" customFormat="1" ht="24.75" x14ac:dyDescent="0.25">
      <c r="A28" s="36"/>
      <c r="B28" s="36"/>
      <c r="C28" s="36"/>
      <c r="D28" s="35">
        <v>25</v>
      </c>
      <c r="E28" s="35" t="s">
        <v>897</v>
      </c>
      <c r="F28" s="35" t="s">
        <v>918</v>
      </c>
      <c r="G28" s="36" t="s">
        <v>919</v>
      </c>
      <c r="H28" s="36" t="s">
        <v>187</v>
      </c>
      <c r="I28" s="35" t="s">
        <v>109</v>
      </c>
      <c r="J28" s="35"/>
      <c r="K28" s="36" t="s">
        <v>1064</v>
      </c>
      <c r="L28" s="36"/>
    </row>
    <row r="29" spans="1:12" s="1" customFormat="1" x14ac:dyDescent="0.25">
      <c r="A29" s="35"/>
      <c r="B29" s="35"/>
      <c r="C29" s="35"/>
      <c r="D29" s="35">
        <v>26</v>
      </c>
      <c r="E29" s="36" t="s">
        <v>318</v>
      </c>
      <c r="F29" s="36" t="s">
        <v>412</v>
      </c>
      <c r="G29" s="36" t="s">
        <v>414</v>
      </c>
      <c r="H29" s="36" t="s">
        <v>308</v>
      </c>
      <c r="I29" s="36" t="s">
        <v>109</v>
      </c>
      <c r="J29" s="36" t="s">
        <v>14</v>
      </c>
      <c r="K29" s="36" t="s">
        <v>318</v>
      </c>
      <c r="L29" s="36" t="s">
        <v>318</v>
      </c>
    </row>
    <row r="32" spans="1:12" x14ac:dyDescent="0.25">
      <c r="D32" s="29" t="s">
        <v>295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2.xml><?xml version="1.0" encoding="utf-8"?>
<ds:datastoreItem xmlns:ds="http://schemas.openxmlformats.org/officeDocument/2006/customXml" ds:itemID="{60949D59-0B5B-44ED-ACEF-9231A5F5D889}">
  <ds:schemaRefs>
    <ds:schemaRef ds:uri="http://purl.org/dc/elements/1.1/"/>
    <ds:schemaRef ds:uri="http://schemas.microsoft.com/office/2006/metadata/properties"/>
    <ds:schemaRef ds:uri="http://schemas.microsoft.com/office/infopath/2007/PartnerControls"/>
    <ds:schemaRef ds:uri="http://purl.org/dc/terms/"/>
    <ds:schemaRef ds:uri="http://schemas.microsoft.com/office/2006/documentManagement/types"/>
    <ds:schemaRef ds:uri="4d5313c0-c1e6-4122-afa9-da1ccdba405d"/>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v1.18</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Henrik Kjems-Nielsen</cp:lastModifiedBy>
  <dcterms:created xsi:type="dcterms:W3CDTF">2017-05-15T14:53:30Z</dcterms:created>
  <dcterms:modified xsi:type="dcterms:W3CDTF">2020-05-18T16:03:01Z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