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BackupedFiles\Regional DB\GitHub\Docs\2019 01 21 Edvin model and docs of model\"/>
    </mc:Choice>
  </mc:AlternateContent>
  <bookViews>
    <workbookView xWindow="0" yWindow="438" windowWidth="28800" windowHeight="12342" tabRatio="747"/>
  </bookViews>
  <sheets>
    <sheet name="Model v1.16" sheetId="1" r:id="rId1"/>
    <sheet name="Design" sheetId="5" r:id="rId2"/>
    <sheet name="Temporal Event" sheetId="21" r:id="rId3"/>
    <sheet name="Location" sheetId="20" r:id="rId4"/>
    <sheet name="Sampling Details" sheetId="14" r:id="rId5"/>
    <sheet name="Vessel Selection" sheetId="3" r:id="rId6"/>
    <sheet name="Vessel Details" sheetId="17" r:id="rId7"/>
    <sheet name="Fishing Trip" sheetId="13" r:id="rId8"/>
    <sheet name="Fishing Operation" sheetId="8" r:id="rId9"/>
    <sheet name="Onshore Event" sheetId="18" r:id="rId10"/>
    <sheet name="Landing event" sheetId="10" r:id="rId11"/>
    <sheet name="Species Selection" sheetId="12" r:id="rId12"/>
    <sheet name="Species List Details" sheetId="22" r:id="rId13"/>
    <sheet name="Sample" sheetId="6" r:id="rId14"/>
    <sheet name="Frequency Measure" sheetId="9" r:id="rId15"/>
    <sheet name="Biological Variable" sheetId="15" r:id="rId16"/>
  </sheets>
  <definedNames>
    <definedName name="_xlnm._FilterDatabase" localSheetId="10" hidden="1">'Landing event'!$A$1:$L$36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35" i="1" l="1"/>
  <c r="W30" i="1"/>
  <c r="W31" i="1"/>
  <c r="W32" i="1"/>
  <c r="W33" i="1"/>
  <c r="W34" i="1"/>
  <c r="W29" i="1"/>
  <c r="V30" i="1"/>
  <c r="V31" i="1"/>
  <c r="V32" i="1"/>
  <c r="V33" i="1"/>
  <c r="V34" i="1"/>
  <c r="V35" i="1"/>
  <c r="V29" i="1"/>
  <c r="U5" i="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39" i="1"/>
  <c r="V40" i="1"/>
  <c r="V41" i="1"/>
  <c r="V42" i="1"/>
  <c r="V43" i="1"/>
  <c r="V44" i="1"/>
  <c r="V45" i="1"/>
  <c r="V46" i="1"/>
  <c r="V47" i="1"/>
  <c r="V48" i="1"/>
  <c r="V49" i="1"/>
  <c r="V50" i="1"/>
  <c r="V51" i="1"/>
  <c r="V38" i="1"/>
  <c r="V5" i="1"/>
  <c r="V6" i="1"/>
  <c r="V7" i="1"/>
  <c r="V8" i="1"/>
  <c r="V9" i="1"/>
  <c r="V10" i="1"/>
  <c r="V11" i="1"/>
  <c r="V12" i="1"/>
  <c r="V13" i="1"/>
  <c r="V14" i="1"/>
  <c r="V15" i="1"/>
  <c r="V16" i="1"/>
  <c r="V17" i="1"/>
  <c r="V18" i="1"/>
  <c r="V19" i="1"/>
  <c r="V20" i="1"/>
  <c r="V21" i="1"/>
  <c r="V22" i="1"/>
  <c r="V23" i="1"/>
  <c r="V24" i="1"/>
  <c r="V25" i="1"/>
  <c r="V4"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65" i="1"/>
  <c r="J52" i="1"/>
  <c r="J53" i="1"/>
  <c r="J54" i="1"/>
  <c r="J55" i="1"/>
  <c r="J56" i="1"/>
  <c r="J57" i="1"/>
  <c r="J58" i="1"/>
  <c r="J59" i="1"/>
  <c r="J60" i="1"/>
  <c r="J61" i="1"/>
  <c r="J62" i="1"/>
  <c r="J63" i="1"/>
  <c r="J64" i="1"/>
  <c r="J65" i="1"/>
  <c r="J66" i="1"/>
  <c r="J67" i="1"/>
  <c r="J68" i="1"/>
  <c r="J69" i="1"/>
  <c r="J70" i="1"/>
  <c r="J51" i="1"/>
  <c r="N36" i="1"/>
  <c r="N37" i="1"/>
  <c r="N38" i="1"/>
  <c r="N39" i="1"/>
  <c r="N40" i="1"/>
  <c r="N41" i="1"/>
  <c r="N42" i="1"/>
  <c r="N43" i="1"/>
  <c r="N44" i="1"/>
  <c r="N45" i="1"/>
  <c r="N46" i="1"/>
  <c r="N47" i="1"/>
  <c r="N48" i="1"/>
  <c r="N49" i="1"/>
  <c r="N50" i="1"/>
  <c r="N51" i="1"/>
  <c r="N52" i="1"/>
  <c r="N53" i="1"/>
  <c r="N54" i="1"/>
  <c r="N55" i="1"/>
  <c r="N56" i="1"/>
  <c r="N57" i="1"/>
  <c r="N58" i="1"/>
  <c r="N59" i="1"/>
  <c r="N35" i="1"/>
  <c r="J29" i="1"/>
  <c r="J30" i="1"/>
  <c r="J31" i="1"/>
  <c r="J32" i="1"/>
  <c r="J33" i="1"/>
  <c r="J34" i="1"/>
  <c r="J35" i="1"/>
  <c r="J36" i="1"/>
  <c r="J37" i="1"/>
  <c r="J38" i="1"/>
  <c r="J39" i="1"/>
  <c r="J40" i="1"/>
  <c r="J41" i="1"/>
  <c r="J42" i="1"/>
  <c r="J43" i="1"/>
  <c r="J44" i="1"/>
  <c r="J45" i="1"/>
  <c r="J46" i="1"/>
  <c r="J47" i="1"/>
  <c r="J28"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4" i="1"/>
  <c r="N5" i="1"/>
  <c r="N6" i="1"/>
  <c r="N7" i="1"/>
  <c r="N8" i="1"/>
  <c r="N9" i="1"/>
  <c r="N10" i="1"/>
  <c r="N11" i="1"/>
  <c r="N12" i="1"/>
  <c r="N13" i="1"/>
  <c r="N14" i="1"/>
  <c r="N15" i="1"/>
  <c r="N16" i="1"/>
  <c r="N17" i="1"/>
  <c r="N18" i="1"/>
  <c r="N19" i="1"/>
  <c r="N20" i="1"/>
  <c r="N21" i="1"/>
  <c r="N22" i="1"/>
  <c r="N23" i="1"/>
  <c r="N24" i="1"/>
  <c r="N25" i="1"/>
  <c r="N26" i="1"/>
  <c r="N27" i="1"/>
  <c r="N28" i="1"/>
  <c r="N29" i="1"/>
  <c r="N30" i="1"/>
  <c r="N31" i="1"/>
  <c r="K5" i="1"/>
  <c r="K6" i="1"/>
  <c r="K7" i="1"/>
  <c r="K8" i="1"/>
  <c r="K9" i="1"/>
  <c r="K10" i="1"/>
  <c r="K11" i="1"/>
  <c r="K12" i="1"/>
  <c r="K13" i="1"/>
  <c r="K14" i="1"/>
  <c r="K15" i="1"/>
  <c r="K16" i="1"/>
  <c r="K17" i="1"/>
  <c r="K18" i="1"/>
  <c r="K19" i="1"/>
  <c r="K20" i="1"/>
  <c r="K21" i="1"/>
  <c r="K22" i="1"/>
  <c r="K23" i="1"/>
  <c r="K24" i="1"/>
  <c r="J5" i="1"/>
  <c r="J6" i="1"/>
  <c r="J7" i="1"/>
  <c r="J8" i="1"/>
  <c r="J9" i="1"/>
  <c r="J10" i="1"/>
  <c r="J11" i="1"/>
  <c r="J12" i="1"/>
  <c r="J13" i="1"/>
  <c r="J14" i="1"/>
  <c r="J15" i="1"/>
  <c r="J16" i="1"/>
  <c r="J17" i="1"/>
  <c r="J18" i="1"/>
  <c r="J19" i="1"/>
  <c r="J20" i="1"/>
  <c r="J21" i="1"/>
  <c r="J22" i="1"/>
  <c r="J23" i="1"/>
  <c r="J24" i="1"/>
  <c r="J4" i="1"/>
  <c r="G5" i="1"/>
  <c r="G6" i="1"/>
  <c r="G7" i="1"/>
  <c r="G8" i="1"/>
  <c r="G9" i="1"/>
  <c r="F5" i="1"/>
  <c r="F6" i="1"/>
  <c r="F7" i="1"/>
  <c r="F8" i="1"/>
  <c r="F9" i="1"/>
  <c r="F4" i="1"/>
  <c r="B5" i="1"/>
  <c r="B6" i="1"/>
  <c r="B7" i="1"/>
  <c r="B8" i="1"/>
  <c r="B9" i="1"/>
  <c r="B10" i="1"/>
  <c r="C5" i="1" l="1"/>
  <c r="C6" i="1"/>
  <c r="C7" i="1"/>
  <c r="C8" i="1"/>
  <c r="C9" i="1"/>
  <c r="C10" i="1"/>
  <c r="B4" i="1"/>
  <c r="S7" i="1" l="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39" i="1"/>
  <c r="W40" i="1"/>
  <c r="W41" i="1"/>
  <c r="W42" i="1"/>
  <c r="W43" i="1"/>
  <c r="W44" i="1"/>
  <c r="W45" i="1"/>
  <c r="W46" i="1"/>
  <c r="W47" i="1"/>
  <c r="W48" i="1"/>
  <c r="W49" i="1"/>
  <c r="W50" i="1"/>
  <c r="W51" i="1"/>
  <c r="W5" i="1"/>
  <c r="W6" i="1"/>
  <c r="W7" i="1"/>
  <c r="W8" i="1"/>
  <c r="W9" i="1"/>
  <c r="W10" i="1"/>
  <c r="W11" i="1"/>
  <c r="W12" i="1"/>
  <c r="W13" i="1"/>
  <c r="W14" i="1"/>
  <c r="W15" i="1"/>
  <c r="W16" i="1"/>
  <c r="W17" i="1"/>
  <c r="W18" i="1"/>
  <c r="W19" i="1"/>
  <c r="W20" i="1"/>
  <c r="W21" i="1"/>
  <c r="W22" i="1"/>
  <c r="W23" i="1"/>
  <c r="W24" i="1"/>
  <c r="W25" i="1"/>
  <c r="S5" i="1"/>
  <c r="S6"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58" i="1"/>
  <c r="O59" i="1"/>
  <c r="O36" i="1"/>
  <c r="O37" i="1"/>
  <c r="O38" i="1"/>
  <c r="O39" i="1"/>
  <c r="O40" i="1"/>
  <c r="O41" i="1"/>
  <c r="O42" i="1"/>
  <c r="O43" i="1"/>
  <c r="O44" i="1"/>
  <c r="O45" i="1"/>
  <c r="O46" i="1"/>
  <c r="O47" i="1"/>
  <c r="O48" i="1"/>
  <c r="O49" i="1"/>
  <c r="O50" i="1"/>
  <c r="O51" i="1"/>
  <c r="O52" i="1"/>
  <c r="O53" i="1"/>
  <c r="O54" i="1"/>
  <c r="O55" i="1"/>
  <c r="O56" i="1"/>
  <c r="O57" i="1"/>
  <c r="O35" i="1"/>
  <c r="O5" i="1"/>
  <c r="O6" i="1"/>
  <c r="O7" i="1"/>
  <c r="O8" i="1"/>
  <c r="O9" i="1"/>
  <c r="O10" i="1"/>
  <c r="O11" i="1"/>
  <c r="O12" i="1"/>
  <c r="O13" i="1"/>
  <c r="O14" i="1"/>
  <c r="O15" i="1"/>
  <c r="O16" i="1"/>
  <c r="O17" i="1"/>
  <c r="O18" i="1"/>
  <c r="O19" i="1"/>
  <c r="O20" i="1"/>
  <c r="O21" i="1"/>
  <c r="O22" i="1"/>
  <c r="O23" i="1"/>
  <c r="O24" i="1"/>
  <c r="O25" i="1"/>
  <c r="O26" i="1"/>
  <c r="O27" i="1"/>
  <c r="O28" i="1"/>
  <c r="O29" i="1"/>
  <c r="O30" i="1"/>
  <c r="O31" i="1"/>
  <c r="K52" i="1"/>
  <c r="K53" i="1"/>
  <c r="K54" i="1"/>
  <c r="K55" i="1"/>
  <c r="K56" i="1"/>
  <c r="K57" i="1"/>
  <c r="K58" i="1"/>
  <c r="K59" i="1"/>
  <c r="K60" i="1"/>
  <c r="K61" i="1"/>
  <c r="K62" i="1"/>
  <c r="K63" i="1"/>
  <c r="K64" i="1"/>
  <c r="K65" i="1"/>
  <c r="K66" i="1"/>
  <c r="K67" i="1"/>
  <c r="K68" i="1"/>
  <c r="K69" i="1"/>
  <c r="K70" i="1"/>
  <c r="K29" i="1"/>
  <c r="K30" i="1"/>
  <c r="K31" i="1"/>
  <c r="K32" i="1"/>
  <c r="K33" i="1"/>
  <c r="K34" i="1"/>
  <c r="K35" i="1"/>
  <c r="K36" i="1"/>
  <c r="K37" i="1"/>
  <c r="K38" i="1"/>
  <c r="K39" i="1"/>
  <c r="K40" i="1"/>
  <c r="K41" i="1"/>
  <c r="K42" i="1"/>
  <c r="K43" i="1"/>
  <c r="K44" i="1"/>
  <c r="K45" i="1"/>
  <c r="K46" i="1"/>
  <c r="K47" i="1"/>
  <c r="Y5" i="1" l="1"/>
  <c r="Y6" i="1"/>
  <c r="Y7" i="1"/>
  <c r="Y8" i="1"/>
  <c r="Y9" i="1"/>
  <c r="Y10" i="1"/>
  <c r="Y11" i="1"/>
  <c r="Y12" i="1"/>
  <c r="Y13" i="1"/>
  <c r="Y14" i="1"/>
  <c r="Y15" i="1"/>
  <c r="Y16" i="1"/>
  <c r="Y17" i="1"/>
  <c r="Y18" i="1"/>
  <c r="Y19" i="1"/>
  <c r="Y20" i="1"/>
  <c r="Y21" i="1"/>
  <c r="Y22" i="1"/>
  <c r="Y23" i="1"/>
  <c r="Y24" i="1"/>
  <c r="Y25" i="1"/>
  <c r="Y26" i="1"/>
  <c r="Y27" i="1"/>
  <c r="Y28" i="1"/>
  <c r="Y29" i="1"/>
  <c r="Y30" i="1"/>
  <c r="Z30" i="1"/>
  <c r="AA30" i="1"/>
  <c r="I31" i="1" l="1"/>
  <c r="I32" i="1"/>
  <c r="I33" i="1"/>
  <c r="I34" i="1"/>
  <c r="I35" i="1"/>
  <c r="I36" i="1"/>
  <c r="I37" i="1"/>
  <c r="I38" i="1"/>
  <c r="I39" i="1"/>
  <c r="I30" i="1"/>
  <c r="K51"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1" i="1"/>
  <c r="U42" i="1"/>
  <c r="U43" i="1"/>
  <c r="U26" i="1"/>
  <c r="U27" i="1"/>
  <c r="U28" i="1"/>
  <c r="U29" i="1"/>
  <c r="U30" i="1"/>
  <c r="U31" i="1"/>
  <c r="U32" i="1"/>
  <c r="U33" i="1"/>
  <c r="U34" i="1"/>
  <c r="U35" i="1"/>
  <c r="W38" i="1"/>
  <c r="U25" i="1"/>
  <c r="I5" i="1"/>
  <c r="I6" i="1"/>
  <c r="I7" i="1"/>
  <c r="I8" i="1"/>
  <c r="I9" i="1"/>
  <c r="I10" i="1"/>
  <c r="I11" i="1"/>
  <c r="I12" i="1"/>
  <c r="I13" i="1"/>
  <c r="I4" i="1"/>
  <c r="E5" i="1" l="1"/>
  <c r="E6" i="1"/>
  <c r="E7" i="1"/>
  <c r="E8" i="1"/>
  <c r="E9" i="1"/>
  <c r="E10" i="1"/>
  <c r="E4" i="1"/>
  <c r="G10" i="1"/>
  <c r="F10" i="1"/>
  <c r="A5" i="1"/>
  <c r="A6" i="1"/>
  <c r="A7" i="1"/>
  <c r="A8" i="1"/>
  <c r="A9" i="1"/>
  <c r="A10" i="1"/>
  <c r="A11" i="1"/>
  <c r="A4" i="1"/>
  <c r="C11" i="1"/>
  <c r="B11" i="1"/>
  <c r="W4" i="1" l="1"/>
  <c r="K4" i="1" l="1"/>
  <c r="C4" i="1"/>
  <c r="Q34" i="1"/>
  <c r="Q35" i="1"/>
  <c r="Q36" i="1"/>
  <c r="Q37" i="1"/>
  <c r="Q38" i="1"/>
  <c r="Q39" i="1"/>
  <c r="Q40" i="1"/>
  <c r="Q41" i="1"/>
  <c r="T41" i="1"/>
  <c r="T42" i="1"/>
  <c r="Q30" i="1"/>
  <c r="Q31" i="1"/>
  <c r="Q32" i="1"/>
  <c r="Q33" i="1"/>
  <c r="U36" i="1"/>
  <c r="G4" i="1"/>
  <c r="AI4" i="1"/>
  <c r="AG4" i="1"/>
  <c r="I85" i="1"/>
  <c r="I14" i="1"/>
  <c r="I15" i="1"/>
  <c r="O4" i="1"/>
  <c r="Y31" i="1"/>
  <c r="Y32" i="1"/>
  <c r="Y33" i="1"/>
  <c r="Y34" i="1"/>
  <c r="Y35" i="1"/>
  <c r="Y36" i="1"/>
  <c r="Y37" i="1"/>
  <c r="Y38" i="1"/>
  <c r="Y4" i="1"/>
  <c r="AC11" i="1"/>
  <c r="AC12" i="1"/>
  <c r="AC13" i="1"/>
  <c r="AC14" i="1"/>
  <c r="AC15" i="1"/>
  <c r="AC16" i="1"/>
  <c r="AC17" i="1"/>
  <c r="AC18" i="1"/>
  <c r="AC19" i="1"/>
  <c r="AC20" i="1"/>
  <c r="AC21" i="1"/>
  <c r="AE4" i="1"/>
  <c r="AC4" i="1"/>
  <c r="S4" i="1"/>
  <c r="Q4" i="1"/>
  <c r="I82" i="1"/>
  <c r="I83" i="1"/>
  <c r="I84" i="1"/>
  <c r="I86" i="1"/>
  <c r="I87" i="1"/>
  <c r="I88" i="1"/>
  <c r="O65" i="1"/>
  <c r="T43" i="1"/>
  <c r="T44" i="1"/>
</calcChain>
</file>

<file path=xl/sharedStrings.xml><?xml version="1.0" encoding="utf-8"?>
<sst xmlns="http://schemas.openxmlformats.org/spreadsheetml/2006/main" count="2525" uniqueCount="997">
  <si>
    <t>Design Table (DE)</t>
  </si>
  <si>
    <t>Key</t>
  </si>
  <si>
    <t>homePort</t>
  </si>
  <si>
    <t>FK</t>
  </si>
  <si>
    <t>Landing Event (LE)</t>
  </si>
  <si>
    <t>LandingEventId</t>
  </si>
  <si>
    <t>BiovarID</t>
  </si>
  <si>
    <t>Order</t>
  </si>
  <si>
    <t>Type</t>
  </si>
  <si>
    <t>Basic checks</t>
  </si>
  <si>
    <t>Description</t>
  </si>
  <si>
    <t>Record type</t>
  </si>
  <si>
    <t>String</t>
  </si>
  <si>
    <t>M</t>
  </si>
  <si>
    <t>Y</t>
  </si>
  <si>
    <t>Integer</t>
  </si>
  <si>
    <t>Code list</t>
  </si>
  <si>
    <t>Commercial species</t>
  </si>
  <si>
    <t>Landing category</t>
  </si>
  <si>
    <t xml:space="preserve">Code list </t>
  </si>
  <si>
    <t>The intended usage at the time of landing. This should match the same field in CL record (whether or not the fish was actually used for this or another purpose): "IND"=industry or "HUC"=human consumption.</t>
  </si>
  <si>
    <t>Commercial size category scale</t>
  </si>
  <si>
    <t>O</t>
  </si>
  <si>
    <t xml:space="preserve">Commercial sorting scale code (optional for "Unsorted"). </t>
  </si>
  <si>
    <t>Commercial size category</t>
  </si>
  <si>
    <t>Commercial sorting category in the given scale (optional for "Unsorted"). (EC, 2006) and later amendments when scale is "EU".</t>
  </si>
  <si>
    <t>Sex</t>
  </si>
  <si>
    <t>Unit type</t>
  </si>
  <si>
    <t>Presentation</t>
  </si>
  <si>
    <t xml:space="preserve">Sampling Unit Total </t>
  </si>
  <si>
    <t>The sampling unit total, e.g. the total number of boxes, baskets, etc. used to quantify the sampling unit.</t>
  </si>
  <si>
    <t xml:space="preserve">Sampling Units Sampled  </t>
  </si>
  <si>
    <t>The number of sampling units sampled.</t>
  </si>
  <si>
    <t>Sampling Unit Probability</t>
  </si>
  <si>
    <t>The sampling unit probability, this would usually be the ratio of unitTotal/unitSamp and the sample weight, for the sampling unit, would be the inverse of unitSampProb. These fields are analogous to the sampling probability variables in the SE, TR, and HH tables.</t>
  </si>
  <si>
    <t>Fishing validity</t>
  </si>
  <si>
    <t>Catch registration</t>
  </si>
  <si>
    <t>Time</t>
  </si>
  <si>
    <t>Fishing duration</t>
  </si>
  <si>
    <t>Dec(5)</t>
  </si>
  <si>
    <t>Economical zone</t>
  </si>
  <si>
    <t>The economic zone. An additional spatial variable that can be used to identify areas beyond the ICES divisions.</t>
  </si>
  <si>
    <t>Area</t>
  </si>
  <si>
    <t>Area level 3 (level 4 for Baltic, Mediterranean, and Black Seas) in the Data Collection Regulation (EC, 2008a, 2008b).</t>
  </si>
  <si>
    <t>Statistical rectangle</t>
  </si>
  <si>
    <t>Area level 5 in the Data Collection Regulation (EC, 2008a, 2008b). This is the ICES statistical rectangles (e.g. 41G9) except for the Mediterranean and Black Seas, where GFCM geographical subareas (GSAs) are used.?13</t>
  </si>
  <si>
    <t>Subpolygon</t>
  </si>
  <si>
    <t>National level as defined by each country as child nodes (substratification) of the ICES rectangles. It is recommended that this is coordinated internationally, e.g. through the Regional Coordination Meetings (EC RCMs).</t>
  </si>
  <si>
    <t>Main fishing depth</t>
  </si>
  <si>
    <t>Main water depth</t>
  </si>
  <si>
    <t>Fishing activity category National</t>
  </si>
  <si>
    <t>Country specific Fishing activity category (=?métier). National level as defined by each country as child nodes (substratification) of the level-5 codes.</t>
  </si>
  <si>
    <t>Fishing activity category European lvl 5</t>
  </si>
  <si>
    <t>Fishing activity category (=?métier). Level 5 as defined in a hierarchic structure in the Data Collection Regulation (EC, 2008a, 2008b).</t>
  </si>
  <si>
    <t>Fishing activity category European lvl 6</t>
  </si>
  <si>
    <t>Fishing activity category. Level 6 as defined in a hierarchic structure in the Data Collection Regulation (EC, 2008a, 2008b). Level 6 is further specified by the Regional Coordination Meetings (EC RCMs, Council Regulation [EC] No 1543/2000) or any later authorized revision.</t>
  </si>
  <si>
    <t>Gear type</t>
  </si>
  <si>
    <t>streng</t>
  </si>
  <si>
    <t>Mesh size</t>
  </si>
  <si>
    <t>Selection device</t>
  </si>
  <si>
    <t>Not mounted?=?0, Exit window / selection panel?=?1, grid?=?2. A selection device is defined as a square-meshed panel or window that is inserted into a towed net.</t>
  </si>
  <si>
    <t>Mesh size in selection device</t>
  </si>
  <si>
    <t>In mm. The mesh size of a square-meshed panel or window shall mean the largest determinable mesh size of such a panel or window.</t>
  </si>
  <si>
    <t>Landing country</t>
  </si>
  <si>
    <t>Landing location</t>
  </si>
  <si>
    <t>Landing location type</t>
  </si>
  <si>
    <t>Landings date</t>
  </si>
  <si>
    <t>Landing time</t>
  </si>
  <si>
    <t xml:space="preserve">Fishing Operation Total </t>
  </si>
  <si>
    <t xml:space="preserve">Fishing Operation Sampled </t>
  </si>
  <si>
    <t>Fishing Operation Probability</t>
  </si>
  <si>
    <t>Selection method</t>
  </si>
  <si>
    <t>selectionMethod</t>
  </si>
  <si>
    <t>Measurement type</t>
  </si>
  <si>
    <t>Species code</t>
  </si>
  <si>
    <t>Functional unit</t>
  </si>
  <si>
    <t xml:space="preserve">Landing event Total </t>
  </si>
  <si>
    <t>Landing event Probability</t>
  </si>
  <si>
    <t xml:space="preserve">Landing event Sampled </t>
  </si>
  <si>
    <t>Hide</t>
  </si>
  <si>
    <t>Sampling scheme</t>
  </si>
  <si>
    <t>The name for the sampling scheme under which the data were collected.</t>
  </si>
  <si>
    <t>Vessel flag country</t>
  </si>
  <si>
    <t>Encrypted vessel identifier. Id encrypted so that no-one can map the Id to the real vessel.</t>
  </si>
  <si>
    <t>Vessel length</t>
  </si>
  <si>
    <t>3-160</t>
  </si>
  <si>
    <t>Vessel length category</t>
  </si>
  <si>
    <t>4-8500</t>
  </si>
  <si>
    <t>Vessel size</t>
  </si>
  <si>
    <t>1-2500</t>
  </si>
  <si>
    <t>Vessel size unit</t>
  </si>
  <si>
    <t>A new field for the vessel size unit, gross tonnage GT and gross registered tonnage GRT are used for different sizes of vessels and are not readily convertible.</t>
  </si>
  <si>
    <t>Vessel type</t>
  </si>
  <si>
    <t>1=stern trawler, 2=side trawler, 3=gillnetter, 4=other boats.</t>
  </si>
  <si>
    <t>1-300</t>
  </si>
  <si>
    <t>Total number of hauls/sets taken during the trip. Both the stations where biological measures were taken and the stations that were not worked up should be counted here.?8</t>
  </si>
  <si>
    <t>Sampling country</t>
  </si>
  <si>
    <t>Departure location</t>
  </si>
  <si>
    <t>Depature date</t>
  </si>
  <si>
    <t>Departure time</t>
  </si>
  <si>
    <t>"HH:MM". The time of departure of the trip.</t>
  </si>
  <si>
    <t>Arrival location</t>
  </si>
  <si>
    <t>“YYYY-MM-DD” (ISO 8601). The date of arrival of the trip.</t>
  </si>
  <si>
    <t>Arrival time</t>
  </si>
  <si>
    <t>"HH:MM". The arrival time of the trip.</t>
  </si>
  <si>
    <t>ISO 3166 – 1 alpha-3 codes. The country that did the sampling</t>
  </si>
  <si>
    <t>Sampling institution</t>
  </si>
  <si>
    <t>The sampling institution, i.e. those who actually did the sampling. This might not be the organization who ultimately provide the data to the RDB.</t>
  </si>
  <si>
    <t>Sampling date</t>
  </si>
  <si>
    <t>Sampling time</t>
  </si>
  <si>
    <t>Single fish number (id)</t>
  </si>
  <si>
    <t>National numbering system of the individual fish. Preferably unique within the given Station and Species, but necessarily unique for the given combination of key fields above.</t>
  </si>
  <si>
    <t>Aggregation level</t>
  </si>
  <si>
    <t>Fixed value DE.</t>
  </si>
  <si>
    <t>Year</t>
  </si>
  <si>
    <t>PK</t>
  </si>
  <si>
    <t>Time unit</t>
  </si>
  <si>
    <t>TimeTotal</t>
  </si>
  <si>
    <t>TimeSampled</t>
  </si>
  <si>
    <t>TimeSampProb</t>
  </si>
  <si>
    <t>LocationTotal</t>
  </si>
  <si>
    <t>LocationSampled</t>
  </si>
  <si>
    <t>LocationSampProb</t>
  </si>
  <si>
    <t>Location</t>
  </si>
  <si>
    <t>Type of location</t>
  </si>
  <si>
    <t>Fishing Trip (FT)</t>
  </si>
  <si>
    <t>Codelist</t>
  </si>
  <si>
    <t>int</t>
  </si>
  <si>
    <t>Year when sampling was done</t>
  </si>
  <si>
    <t>Sampling Details (SD)</t>
  </si>
  <si>
    <t>Fixed value SD.</t>
  </si>
  <si>
    <t>SamplingDetailId</t>
  </si>
  <si>
    <t>Encrypted Vessel identifier</t>
  </si>
  <si>
    <t>Total number of vessels in this stratum</t>
  </si>
  <si>
    <t>VesselDetailsID</t>
  </si>
  <si>
    <t>String (100)</t>
  </si>
  <si>
    <t>This is the sampling frame stratum. The field is kept here, because you could have different hierarchies between strata in a sampling scheme eg. a regional scheme. The name of the stratum, all strata should have a record in this table, one record per stratum.</t>
  </si>
  <si>
    <t xml:space="preserve">Vessel power </t>
  </si>
  <si>
    <t>power in kW, and not in a category because it is needed to calculating the kWdays.</t>
  </si>
  <si>
    <t>VesselDetailId</t>
  </si>
  <si>
    <t>Fishing Operation (FO)</t>
  </si>
  <si>
    <t>FishingOperationId</t>
  </si>
  <si>
    <t xml:space="preserve">Sequential numbering by trip. All fishing operations where the gear is retrieved should be recorded, including those not sampled and that registered technical problems. In case of passive gears, only the retrieval (the net/pot is taken on board) should be considered a fishing operation. </t>
  </si>
  <si>
    <t>H=haul. T=trip. Use Haul if associated catch is recorded at haul level. Use Trip is catch is recorded at trip level. Note: Recording of trip in FO table is required so that the hierarchy does not have to branch at trip level.</t>
  </si>
  <si>
    <t>Soaking time in minutes</t>
  </si>
  <si>
    <t>Shooting (start) position in decimal degrees of latitude.</t>
  </si>
  <si>
    <t>Shooting (start) position in decimal degrees of longitude.</t>
  </si>
  <si>
    <t>Hauling (stop) position in decimal degrees of latitude.</t>
  </si>
  <si>
    <t>Hauling (stop) position in decimal degrees of longitude.</t>
  </si>
  <si>
    <t>Functinal Unit</t>
  </si>
  <si>
    <t>Functional unit (used for nephrops only)</t>
  </si>
  <si>
    <t>Mean depth of gear (average of gear depth at start and end of the fishing operation).</t>
  </si>
  <si>
    <t>Mean depth of location (average of location depth at start and end of the fishing operation)</t>
  </si>
  <si>
    <t>FAO Code of gear</t>
  </si>
  <si>
    <t>Sequence number</t>
  </si>
  <si>
    <t>Sequential numbering by landing event.</t>
  </si>
  <si>
    <t>Type of LandingEvent location e.g. Port, Market, Auction hall, factory ship</t>
  </si>
  <si>
    <t>The time that this LandingEvent took place (HH:mm)</t>
  </si>
  <si>
    <t>The FAO gear code.</t>
  </si>
  <si>
    <t>Selectivity device. Not mounted=0, Exit window / selection panel=1, grid=2. A selection device is defined as a square-meshed panel or window that is inserted into a towed net.</t>
  </si>
  <si>
    <t xml:space="preserve">Time spend sampling e.g. 1 or 2 </t>
  </si>
  <si>
    <t>National location name</t>
  </si>
  <si>
    <t xml:space="preserve">Reference to the scale list if the measured value is using a list e.g. size scale, maturity scale. </t>
  </si>
  <si>
    <t>Hierarchy</t>
  </si>
  <si>
    <t>CatchFraction</t>
  </si>
  <si>
    <t>SppListName</t>
  </si>
  <si>
    <t>National name of the species list (as in speciesList reference table)</t>
  </si>
  <si>
    <t>Number of species selected for sampling</t>
  </si>
  <si>
    <t>integer</t>
  </si>
  <si>
    <t>yes/no</t>
  </si>
  <si>
    <t>Mixed trip</t>
  </si>
  <si>
    <t>Foreign key/link to the Design table</t>
  </si>
  <si>
    <t>Foreign key/link to the Sampling Details table</t>
  </si>
  <si>
    <t>DV,M</t>
  </si>
  <si>
    <t>DV, O</t>
  </si>
  <si>
    <t xml:space="preserve">National strata code, (free text field). Reserved string e.g. 'U' for 'unstratified'. Stratification of vessels e.g. Short vessels, large vessels or short trip vessels, large trip vessels. Or engine power. Or Unstratified. A vessel cannot be in multiple strata ('stratumVessel') in the same design. </t>
  </si>
  <si>
    <t>OnShoreEventID</t>
  </si>
  <si>
    <t>M/O</t>
  </si>
  <si>
    <t>Mandatory if it Vessel is in the hierarchy, otherwise it is optional</t>
  </si>
  <si>
    <t>Mandatory if it TemporalEvent is in the hierarchy, otherwise it is optional. Foreign key/link to the TemporalEvent table.</t>
  </si>
  <si>
    <t>The vessel should always be known for a fishing trip.</t>
  </si>
  <si>
    <t>DV,O</t>
  </si>
  <si>
    <t xml:space="preserve">VesselDetailsID </t>
  </si>
  <si>
    <t>RecType</t>
  </si>
  <si>
    <t>Mandatory if it OnshoreEvent is in the hierarchy, otherwise it is optional.</t>
  </si>
  <si>
    <t>LOCODE</t>
  </si>
  <si>
    <t>Recommended to use national code for market, processer etc. Use to distinguish between a market and a port sampling the same town the same day.</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</si>
  <si>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</si>
  <si>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</si>
  <si>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Functional unit - relevent for nephrops fisheries.</t>
  </si>
  <si>
    <t>Fishing activity category. Level 6 as defined in a hierarchic structure in the Data Collection Regulation (EC, 2008a, 2008b). Level 6 is further specified by the Regional Coordination Meetings (EC RCMs, Council Regulation [EC] No 1543/2000) or any later authorized revision.  
Further discussion needed for Norwegian data.</t>
  </si>
  <si>
    <t>Not needed for gears without meshes e.g. LLD,  LLS,  LHM,  LHP,  LL,  FPO.  For other gears the mesh size should be completed where it is known.</t>
  </si>
  <si>
    <t>Target species assembleage - details to be decided after STECF metier workshop</t>
  </si>
  <si>
    <t>Target species assemblage</t>
  </si>
  <si>
    <t>The FAO gear code. If the gear is not known use MIS</t>
  </si>
  <si>
    <t>DV, M</t>
  </si>
  <si>
    <t>OnshoreEventID</t>
  </si>
  <si>
    <t>Mandatory if it OnshoreEvent is in the hierarchy, otherwise it is optional. Foreign key/link to the OnshoreEvent table.</t>
  </si>
  <si>
    <t>Mandatory if it FishingTrip is in the hierarchy, otherwise it is optional. Foreign key/link to the Fishing Trip table.</t>
  </si>
  <si>
    <t>Foreign key/link to Vessel Details table.  Filled in if the vessel that made the Ladning Event is known and the TripID field is not completed (e.g. you know the vessel that made the landing, but don't know exactly which trip the landing is from.)</t>
  </si>
  <si>
    <t>M /O</t>
  </si>
  <si>
    <t>Mandatory if it FishingOperation is in the hierarchy, otherwise it is optional. Foreign key/link to the FishingOperation table.</t>
  </si>
  <si>
    <t>Species strata (e.g., fish spp, cefalopods spp, etc.). Rarely used. 'U' if unstratified.</t>
  </si>
  <si>
    <t>ParentSampleID</t>
  </si>
  <si>
    <t>Foreign key to the Sample table (itself) - used to link a SubSample record to its parent Sample.  Not needed if no sub-sampling is done.</t>
  </si>
  <si>
    <t>Foreign key/link to the SpeciesSelection table.</t>
  </si>
  <si>
    <t>The stratum of this sample, 'U' if unstratified</t>
  </si>
  <si>
    <t>SampledNumberSpecies</t>
  </si>
  <si>
    <t>TotalNumberSpecies</t>
  </si>
  <si>
    <t>FishingOperationID</t>
  </si>
  <si>
    <t>TimeUnit</t>
  </si>
  <si>
    <t>TimeValue</t>
  </si>
  <si>
    <t>SampDetailsId</t>
  </si>
  <si>
    <t>LocationId</t>
  </si>
  <si>
    <t>FunctionalUnit</t>
  </si>
  <si>
    <t>Short Description</t>
  </si>
  <si>
    <t>PK/FK</t>
  </si>
  <si>
    <t>Field Name</t>
  </si>
  <si>
    <t>Design ID</t>
  </si>
  <si>
    <t>Sampling Frame Stratum</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</si>
  <si>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</si>
  <si>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</si>
  <si>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</si>
  <si>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</si>
  <si>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</si>
  <si>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</si>
  <si>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</si>
  <si>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</si>
  <si>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SampDetailsID</t>
  </si>
  <si>
    <t>Fixed value ('SD')</t>
  </si>
  <si>
    <t>Sampling Country</t>
  </si>
  <si>
    <t>Sampling Institute</t>
  </si>
  <si>
    <t>DE</t>
  </si>
  <si>
    <t>Foreign key/link to the TemporalEvent table</t>
  </si>
  <si>
    <t>Foreign key/link to theVesselDetails table</t>
  </si>
  <si>
    <t>Name of stratum ('U' for unstratified)</t>
  </si>
  <si>
    <t>Number of vessels sampled in this stratum</t>
  </si>
  <si>
    <t>Vessel Stratum</t>
  </si>
  <si>
    <t>Inclusion probability</t>
  </si>
  <si>
    <t>The inclusion probability.  For equal probability selection this can be left blank.  For unequel probability selection this will contain the inclusion probability.</t>
  </si>
  <si>
    <t>The method of selecting vessels for sampling</t>
  </si>
  <si>
    <t>LOCODE of home port</t>
  </si>
  <si>
    <t>Overall length in metres.</t>
  </si>
  <si>
    <t>Engine power (kW)</t>
  </si>
  <si>
    <t>Vessel size in tonnes</t>
  </si>
  <si>
    <t>Type of vessel</t>
  </si>
  <si>
    <t xml:space="preserve">Encrypted vessel identifier. </t>
  </si>
  <si>
    <t>Fixed value ('VD')</t>
  </si>
  <si>
    <t>Is vessel size GT or GRT?</t>
  </si>
  <si>
    <t>Foreign key/link to the OnshoreEvent table</t>
  </si>
  <si>
    <t>Foreign key/link to the Vessel table</t>
  </si>
  <si>
    <t>Foreign key/link to the VesselDetails table</t>
  </si>
  <si>
    <t>Number of hauls/sets taken during the trip</t>
  </si>
  <si>
    <t>LOCODE of departure Location</t>
  </si>
  <si>
    <t>Departure date</t>
  </si>
  <si>
    <t>LOCODE of departure location</t>
  </si>
  <si>
    <t>LOCODE of arrival location</t>
  </si>
  <si>
    <t>Arrival Date</t>
  </si>
  <si>
    <t>Arrival Time</t>
  </si>
  <si>
    <t>decimal</t>
  </si>
  <si>
    <t>Trip Stratum</t>
  </si>
  <si>
    <t>Fixed value ('FT')</t>
  </si>
  <si>
    <t>Foreign key/link to the FishingTrip table</t>
  </si>
  <si>
    <t>Fixed value ('FO')</t>
  </si>
  <si>
    <t>Sequential haul number by trip.</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</si>
  <si>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</si>
  <si>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</si>
  <si>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</si>
  <si>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Date when retrieval of the gear starts</t>
  </si>
  <si>
    <t>Time when retrieval of the gear starts</t>
  </si>
  <si>
    <t>Date when retrieval of the gear ends</t>
  </si>
  <si>
    <t>Time when retrieval of the gear ends</t>
  </si>
  <si>
    <t>Date when retrieval of the gear start. "YYYY-MM-DD" (UTC).</t>
  </si>
  <si>
    <t>Time when retrieval of the gear start. "HH:MM"… in UTC</t>
  </si>
  <si>
    <t>Date when retrieval of the gear end. "YYYY-MM-DD" (UTC).</t>
  </si>
  <si>
    <t>Time when retrieval of the gear end. "HH:MM"… in UTC</t>
  </si>
  <si>
    <t>Retrieval Start Time</t>
  </si>
  <si>
    <t>Retrieval End Time</t>
  </si>
  <si>
    <t>Retrieval Start Date</t>
  </si>
  <si>
    <t>Retrieval End Date</t>
  </si>
  <si>
    <t>In minutes</t>
  </si>
  <si>
    <t>The economic zone.</t>
  </si>
  <si>
    <t>Country specific metier</t>
  </si>
  <si>
    <t>Level 5 metier</t>
  </si>
  <si>
    <t>Level 6 metier</t>
  </si>
  <si>
    <t>Mesh size (mm)</t>
  </si>
  <si>
    <t>Selection device mesh size (mm)</t>
  </si>
  <si>
    <t>The method of selecting hauls for sampling</t>
  </si>
  <si>
    <t>Fishing Trip ID</t>
  </si>
  <si>
    <t>Fishing Operation Stratum</t>
  </si>
  <si>
    <t>Area level 5 in the DCR</t>
  </si>
  <si>
    <t>National level as defined by each country</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</si>
  <si>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</si>
  <si>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</si>
  <si>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</si>
  <si>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</si>
  <si>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</si>
  <si>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</si>
  <si>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</si>
  <si>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</si>
  <si>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</si>
  <si>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Int</t>
  </si>
  <si>
    <t>Date</t>
  </si>
  <si>
    <t>The method of selecting onshore events for sampling</t>
  </si>
  <si>
    <t>Type of location e.g. market, port, processor</t>
  </si>
  <si>
    <t>Fixed value ('OS')</t>
  </si>
  <si>
    <t>Fixed value ('LE')</t>
  </si>
  <si>
    <t>The haul number for this LandingEvent record.</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</si>
  <si>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</si>
  <si>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</si>
  <si>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</si>
  <si>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</si>
  <si>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The ISO 3166-1 alpha-3 country code that this LandingEvent location is in.  Special value if landing at sea to a factory ship.</t>
  </si>
  <si>
    <t xml:space="preserve">The country that this LandingEvent location is in. </t>
  </si>
  <si>
    <t>The date of the LandingEvent</t>
  </si>
  <si>
    <t>The time that this LandingEvent took place</t>
  </si>
  <si>
    <t xml:space="preserve">The economic zone. </t>
  </si>
  <si>
    <t xml:space="preserve">The area that this LandingEvent was caught in. </t>
  </si>
  <si>
    <t xml:space="preserve">The rectangle that this LandingEvent was caught in. </t>
  </si>
  <si>
    <t xml:space="preserve">The sub-rectangle that this LandingEvent was caught in.  </t>
  </si>
  <si>
    <t>The FU where the LandingEvent was caught</t>
  </si>
  <si>
    <t>National level metier</t>
  </si>
  <si>
    <t>The method of selecting Landing Events for sampling</t>
  </si>
  <si>
    <t>Code List</t>
  </si>
  <si>
    <t>Foreign key/link to the LandingEvent table</t>
  </si>
  <si>
    <t>Foreign key/link to the FishingOperation table</t>
  </si>
  <si>
    <t>SpeciesSelectionID</t>
  </si>
  <si>
    <t>Fixed value ('SS')</t>
  </si>
  <si>
    <t>Foreign key/link to a new SpeciesList table</t>
  </si>
  <si>
    <t>National name of the species list</t>
  </si>
  <si>
    <t>Fixed value ('SA')</t>
  </si>
  <si>
    <t>National identifier</t>
  </si>
  <si>
    <t>The commercial species names</t>
  </si>
  <si>
    <t>The commercial species names (example: SOL for Solea solea, MNZ for Lophius spp...).</t>
  </si>
  <si>
    <t>The Aphiaid code of the species given by www.marinespecies.org (127160 for Solea solea)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</si>
  <si>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</si>
  <si>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</si>
  <si>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</si>
  <si>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</si>
  <si>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</si>
  <si>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</si>
  <si>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</si>
  <si>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</si>
  <si>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</si>
  <si>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</si>
  <si>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</si>
  <si>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</si>
  <si>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</si>
  <si>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</si>
  <si>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Lower Hierarchy</t>
  </si>
  <si>
    <t>National number to identify eg. 2 boxes from same strata.</t>
  </si>
  <si>
    <t>Foreign key to the Sample table (itself)</t>
  </si>
  <si>
    <t>SampID</t>
  </si>
  <si>
    <t>Area level 3 in the DCR.</t>
  </si>
  <si>
    <t>Foreign key/link to the Sample table</t>
  </si>
  <si>
    <t>Accuracy e.g. "cm"</t>
  </si>
  <si>
    <t>There must be a link to either the Sample table or the Length Frequency table. Foreign key/link to the Sample table</t>
  </si>
  <si>
    <t>Fixed value ('BV')</t>
  </si>
  <si>
    <t>National numbering system of the individual fish.</t>
  </si>
  <si>
    <t>The stratum of this record, 'U' if unstratified</t>
  </si>
  <si>
    <t>The sampling design stratum for this record - typically length stratified or no stratification ('U')</t>
  </si>
  <si>
    <t>The unit of the measured value</t>
  </si>
  <si>
    <t xml:space="preserve">Scale list of measured value </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</si>
  <si>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</si>
  <si>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</si>
  <si>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</si>
  <si>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</si>
  <si>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</si>
  <si>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BiovarTotal</t>
  </si>
  <si>
    <t>BiovarSampled</t>
  </si>
  <si>
    <t>BiovarSampProb</t>
  </si>
  <si>
    <t>Type of biological measurment</t>
  </si>
  <si>
    <t>Value of biological measurment</t>
  </si>
  <si>
    <t>Unit of value</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</si>
  <si>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</si>
  <si>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</si>
  <si>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</si>
  <si>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</si>
  <si>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</si>
  <si>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</si>
  <si>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</si>
  <si>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Time Stratum</t>
  </si>
  <si>
    <t>Fixed value ('TE')</t>
  </si>
  <si>
    <t>Name of Location</t>
  </si>
  <si>
    <t>Fixed value ('LO')</t>
  </si>
  <si>
    <t>Location (LO)</t>
  </si>
  <si>
    <t>Sample (SA)</t>
  </si>
  <si>
    <t>Biological Variable (BV)</t>
  </si>
  <si>
    <t>Species Selection (SS)</t>
  </si>
  <si>
    <t>VesselID</t>
  </si>
  <si>
    <t>Number of species from the list that are present in the strata*fraction</t>
  </si>
  <si>
    <t>The method of selecting species for sampling</t>
  </si>
  <si>
    <t>TemporalEventId</t>
  </si>
  <si>
    <t>SampleDetailsId</t>
  </si>
  <si>
    <t>VesselDetailsId</t>
  </si>
  <si>
    <t>Vessel length category, unknown will be included in the code list.</t>
  </si>
  <si>
    <t>ISO 3166-1 alpha-3 codes: the flag country of the vessel. , unknown will be included in the code list.</t>
  </si>
  <si>
    <t>Mandatory if LandingEvent is in the hierarchy, otherwise it is optional. Foreign key/link to the LandingEvent table.</t>
  </si>
  <si>
    <t>Link to a new SpeciesList table</t>
  </si>
  <si>
    <t xml:space="preserve"> </t>
  </si>
  <si>
    <t>Start Sampling date</t>
  </si>
  <si>
    <t>Start Sampling time. If there is more that one sampling event during a day this field must be filled.</t>
  </si>
  <si>
    <t>Uk1,Uk2</t>
  </si>
  <si>
    <t>Uk2</t>
  </si>
  <si>
    <t>Uk1</t>
  </si>
  <si>
    <t>Required</t>
  </si>
  <si>
    <t>National Identifier</t>
  </si>
  <si>
    <t>National identfier for the time unit</t>
  </si>
  <si>
    <t>TimeNatID has to be unique over the year. National identfier for the time unit e.g. "Week23", "March" etc</t>
  </si>
  <si>
    <t>The national trip id e.g. from your national database</t>
  </si>
  <si>
    <t>New 4/4/2018</t>
  </si>
  <si>
    <t>New 3/4/2018</t>
  </si>
  <si>
    <t>Onshore Total</t>
  </si>
  <si>
    <t>Onshore Sampled</t>
  </si>
  <si>
    <t>Onshore SampProb</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</si>
  <si>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</si>
  <si>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</si>
  <si>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</si>
  <si>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</si>
  <si>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</si>
  <si>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</si>
  <si>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</si>
  <si>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The number of fishing operations sampled in this stratum/cluster (not necessarily unique fishing operations, the same fishing operations could be sampled multiple times) . If 3 samples was made and one fishing operations was selected twice, the number of fishing operations sampled is 3.</t>
  </si>
  <si>
    <t>Total number of unique trips in the stratum/cluster.</t>
  </si>
  <si>
    <t>The number of trips sampled in this stratum/cluster (not necessarily unique trips, the same trips could be sampled multiple times) . If 3 samples was made and one trip was selected twice, the number of trips sampled is 3.</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</si>
  <si>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</si>
  <si>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</si>
  <si>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</si>
  <si>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</si>
  <si>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</si>
  <si>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</si>
  <si>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</si>
  <si>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FishingTrips Total</t>
  </si>
  <si>
    <t>FishingTrips Sampled</t>
  </si>
  <si>
    <t>Name of stratum ('U' for unstratified). Typically Unstartified but could be e.g. dermasal landings and pelagic landings.</t>
  </si>
  <si>
    <t>Registers what components of catch are expected in the species selection table options: All – either Catch or Lan+Dis rows expected next table);  Lan – only landings expected in next table; Dis – only discard expected in next table; None – no next table.</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</si>
  <si>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</si>
  <si>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Catch=catch, Dis=discard, Lan=landing. TO BE UPDATED!</t>
  </si>
  <si>
    <t>Catch=catch, Dis=discard, Lan=landing.TO BE UPDATED!</t>
  </si>
  <si>
    <t>Sex. U=Unsexed, M=Male, F=Female, T=Transitional.</t>
  </si>
  <si>
    <t>The type of sampling unit. This would define the sampling unit at the and could be be for example a box of fish, number (of fish), a section of net, a basket of mixed discards</t>
  </si>
  <si>
    <t>Whole weight in grammes. If not whole weight it has to be converted to whole weight. Decimals not allowed. For sea sampling: the live weight of the subsample of the corresponding stratum. For market sampling: the sample weight is the whole weight of the fish measured (e.g. the summed weight of the fish in one or more boxes).</t>
  </si>
  <si>
    <t>Presentation; the condition in which the sample was presented, e.g. gutted, whole, frozen, boiled, boiled frozen, salted, gutted salted, headless, tail, wing etc. The presentation will be related to the commercial category but can differ within a single commercial category. This is pertinent to the weight fields.</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</si>
  <si>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</si>
  <si>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</si>
  <si>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</si>
  <si>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</si>
  <si>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</si>
  <si>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The class in mm. or grammes, typically length (Lower bound of size class, e.g. 650 for 65-66 cm)</t>
  </si>
  <si>
    <t>Fixed value ('FM')</t>
  </si>
  <si>
    <t>CHECK NEEDED: To maintain a list of species and measured length (total length, fork length), so if the assessment is in fork length (tuna) then all countries must upload length in fork length, there for a upload check between the uploaded Measurement type and the assessment length e.g. fork length.</t>
  </si>
  <si>
    <t>string</t>
  </si>
  <si>
    <t xml:space="preserve">Yes or No. "Yes", if you clearly idetified the hierarchy and estimates can be made following the design. "No", if the hierarchy was difficult to determine. </t>
  </si>
  <si>
    <t>Hierarchy Correct</t>
  </si>
  <si>
    <t>Measured value of the Biological variable. (Age should be used not year of birth).</t>
  </si>
  <si>
    <t xml:space="preserve">The unit of the measured value in the biovarValue, e.g. Year/mm/g/maturity scale/winter rings. </t>
  </si>
  <si>
    <t>NumberOfHauls</t>
  </si>
  <si>
    <t>FTarrivalDate</t>
  </si>
  <si>
    <t>FTrecordType</t>
  </si>
  <si>
    <t>FTrecType</t>
  </si>
  <si>
    <t>OSid</t>
  </si>
  <si>
    <t>VDid</t>
  </si>
  <si>
    <t>Reason for not sampling</t>
  </si>
  <si>
    <t>Sampler</t>
  </si>
  <si>
    <t>the affiliation of the person, which took the sample, see code list</t>
  </si>
  <si>
    <t>Stratification</t>
  </si>
  <si>
    <t>Y/N</t>
  </si>
  <si>
    <t>Indicator of presence (Y) or absence (N) of stratification of units of that sampling level</t>
  </si>
  <si>
    <t>Indicator of presence (Y) or absence (N) of stratification of units in that level of the sampling hierarchy</t>
  </si>
  <si>
    <t>Clustering</t>
  </si>
  <si>
    <t xml:space="preserve">Code List </t>
  </si>
  <si>
    <t>Indicator of absence ("No") or presence of one-stage cluster sampling ("1-stage")or two-stage cluster sampling ("2-stage") of units of that sampling level</t>
  </si>
  <si>
    <t>Indicator existence and type of cluster sampling of units in that level of the sampling hierarchy</t>
  </si>
  <si>
    <t>ClusterName</t>
  </si>
  <si>
    <t>Name or code of the cluster selected for sampling (cluster i)</t>
  </si>
  <si>
    <t>Name or code of the cluster selected for sampling</t>
  </si>
  <si>
    <t>Selection Method Cluster</t>
  </si>
  <si>
    <t>TotClusters</t>
  </si>
  <si>
    <t>Total number of clusters in that level of the sampling hierarchy / stratum. Used in 1-stage and 2-stage cluster sampling. When stratified it is the total number of clusters in each stratum</t>
  </si>
  <si>
    <t>Total number of clusters in that level of the sampling hierarchy</t>
  </si>
  <si>
    <t>SampClusters</t>
  </si>
  <si>
    <t>Number of clusters sampled. Used in 1-stage and 2-stage cluster sampling. When stratified it is number of clusters sampled in each stratum.</t>
  </si>
  <si>
    <t>Total number of clusters sampled</t>
  </si>
  <si>
    <t>ClustersProb</t>
  </si>
  <si>
    <t>Used in 1st and 2nd stage cluster sampling. The inclusion probability of cluster i.  For equal probability selection this can be left blank.  For unequal probability selection this will contain the inclusion probability of the cluster.</t>
  </si>
  <si>
    <t xml:space="preserve">The inclusion probability of the cluster. </t>
  </si>
  <si>
    <t>Reason for not sampling freq</t>
  </si>
  <si>
    <t>Reason for not sampling biovar</t>
  </si>
  <si>
    <t>VesselSelectionId</t>
  </si>
  <si>
    <t>Fixed value ('VS')</t>
  </si>
  <si>
    <t>TemporalEventClusterName</t>
  </si>
  <si>
    <t>FishingTripsClusterName</t>
  </si>
  <si>
    <t>FTstratum</t>
  </si>
  <si>
    <t>FTid</t>
  </si>
  <si>
    <t>VSid</t>
  </si>
  <si>
    <t xml:space="preserve">VesselSelectionID </t>
  </si>
  <si>
    <t>FTstratification</t>
  </si>
  <si>
    <t>FishingTripsClustering</t>
  </si>
  <si>
    <t>FishingTripsTotClusters</t>
  </si>
  <si>
    <t>FishingTripsSampClusters</t>
  </si>
  <si>
    <t>FishingTripsClustersProb</t>
  </si>
  <si>
    <t>FTclustering</t>
  </si>
  <si>
    <t>FTclusterName</t>
  </si>
  <si>
    <t>FTsampler</t>
  </si>
  <si>
    <t>FTnumberOfHauls</t>
  </si>
  <si>
    <t>FTdepartureLocation</t>
  </si>
  <si>
    <t>FTdepatureDate</t>
  </si>
  <si>
    <t>FTdepartureTime</t>
  </si>
  <si>
    <t>FTarrivalLocation</t>
  </si>
  <si>
    <t>FTarrivalTime</t>
  </si>
  <si>
    <t>FishingTripSampelProbability</t>
  </si>
  <si>
    <t>FTselectionMethod</t>
  </si>
  <si>
    <t>FTselectionMethodCluster</t>
  </si>
  <si>
    <t>FTclustersProb</t>
  </si>
  <si>
    <t>FTreasonNotSampled</t>
  </si>
  <si>
    <t>FTtotal</t>
  </si>
  <si>
    <t>FTsampled</t>
  </si>
  <si>
    <t>FTsampProb</t>
  </si>
  <si>
    <t>Percentage Coverage Sorting</t>
  </si>
  <si>
    <t>Percentage Coverage Hauling</t>
  </si>
  <si>
    <t xml:space="preserve">Aproximate % hauling operation observed. In trawlers perCoverHauling relates to the final hauling of the net and opening of the co-end or activity of the pump; In gillnetters and longliners, perCoverHaul relates to the full screening of the haul operation; </t>
  </si>
  <si>
    <t>Aproximate % sorting operation observed. In trawlers perCoverSort relates to the sorting of the catch by the fishers. In gilnetters and longliners perCoverSort may be the same as percCoverHaul if, e.g., sorting takes place at the same time as the hauling.</t>
  </si>
  <si>
    <t>Aproximate % hauling operation actually observed.</t>
  </si>
  <si>
    <t>Aproximate % sorting operation actually observed.</t>
  </si>
  <si>
    <t>FTselectMeth</t>
  </si>
  <si>
    <t>FTfoNum</t>
  </si>
  <si>
    <t>FTdepLoc</t>
  </si>
  <si>
    <t>FTdepDate</t>
  </si>
  <si>
    <t>FTdepTime</t>
  </si>
  <si>
    <t>FTarvLoc</t>
  </si>
  <si>
    <t>FTarvDate</t>
  </si>
  <si>
    <t>FTarvTime</t>
  </si>
  <si>
    <t>FTtotalClusters</t>
  </si>
  <si>
    <t>FTsampledClusters</t>
  </si>
  <si>
    <t>FTnoSampReason</t>
  </si>
  <si>
    <t>FTselectMethCluster</t>
  </si>
  <si>
    <t>FTprobCluster</t>
  </si>
  <si>
    <t>R Name</t>
  </si>
  <si>
    <t>TemporalEventClustering</t>
  </si>
  <si>
    <t>DErecordType</t>
  </si>
  <si>
    <t>DEsamplingScheme</t>
  </si>
  <si>
    <t>DEhierarchyCorrect</t>
  </si>
  <si>
    <t>DEhierarchy</t>
  </si>
  <si>
    <t>DEid</t>
  </si>
  <si>
    <t>DErecType</t>
  </si>
  <si>
    <t>DEsampScheme</t>
  </si>
  <si>
    <t>DEyear</t>
  </si>
  <si>
    <t>DEhierarchyCor</t>
  </si>
  <si>
    <t>SDid</t>
  </si>
  <si>
    <t>SampingDetailsId</t>
  </si>
  <si>
    <t>TEid</t>
  </si>
  <si>
    <t>TErecordType</t>
  </si>
  <si>
    <t>TErecType</t>
  </si>
  <si>
    <t>TEstratification</t>
  </si>
  <si>
    <t>TEtimeUnit</t>
  </si>
  <si>
    <t>TEclustering</t>
  </si>
  <si>
    <t>TEclusterName</t>
  </si>
  <si>
    <t>TEsampler</t>
  </si>
  <si>
    <t>TEtotal</t>
  </si>
  <si>
    <t>TEsampled</t>
  </si>
  <si>
    <t>TEsampProb</t>
  </si>
  <si>
    <t>TEprob</t>
  </si>
  <si>
    <t>TEselectionMethod</t>
  </si>
  <si>
    <t>TEselectMeth</t>
  </si>
  <si>
    <t>National Fishing trip Code</t>
  </si>
  <si>
    <t>FTnationalCode</t>
  </si>
  <si>
    <t>TEnationalCode</t>
  </si>
  <si>
    <t>TEnatCode</t>
  </si>
  <si>
    <t>TEselectionMethodCluster</t>
  </si>
  <si>
    <t>TEselectMethCluster</t>
  </si>
  <si>
    <t>TEtotalClusters</t>
  </si>
  <si>
    <t>TEsampledClusters</t>
  </si>
  <si>
    <t>TEclustersProb</t>
  </si>
  <si>
    <t>TEprobCluster</t>
  </si>
  <si>
    <t>TEreasonNotSampled</t>
  </si>
  <si>
    <t>TEnoSampReason</t>
  </si>
  <si>
    <t>LOselectionMethodCluster</t>
  </si>
  <si>
    <t>LOselectMethCluster</t>
  </si>
  <si>
    <t>LOtotalClusters</t>
  </si>
  <si>
    <t>LOsampledClusters</t>
  </si>
  <si>
    <t>LOclustersProb</t>
  </si>
  <si>
    <t>LOprobCluster</t>
  </si>
  <si>
    <t>LOreasonNotSampled</t>
  </si>
  <si>
    <t>LOnoSampReason</t>
  </si>
  <si>
    <t>VSselectionMethodCluster</t>
  </si>
  <si>
    <t>VSselectMethCluster</t>
  </si>
  <si>
    <t>VStotalClusters</t>
  </si>
  <si>
    <t>VSsampledClusters</t>
  </si>
  <si>
    <t>VSclustersProb</t>
  </si>
  <si>
    <t>VSprobCluster</t>
  </si>
  <si>
    <t>VSreasonNotSampled</t>
  </si>
  <si>
    <t>VSnoSampReason</t>
  </si>
  <si>
    <t>FOselectionMethodCluster</t>
  </si>
  <si>
    <t>FOtotalClusters</t>
  </si>
  <si>
    <t>FOsampledClusters</t>
  </si>
  <si>
    <t>FOclustersProb</t>
  </si>
  <si>
    <t>FOreasonNotSampled</t>
  </si>
  <si>
    <t>FOselectMethCluster</t>
  </si>
  <si>
    <t>FOprobCluster</t>
  </si>
  <si>
    <t>FOnoSampReason</t>
  </si>
  <si>
    <t>OSselectionMethodCluster</t>
  </si>
  <si>
    <t>OStotalClusters</t>
  </si>
  <si>
    <t>OSsampledClusters</t>
  </si>
  <si>
    <t>OSclustersProb</t>
  </si>
  <si>
    <t>OSreasonNotSampled</t>
  </si>
  <si>
    <t>OSselectMethCluster</t>
  </si>
  <si>
    <t>OSprobCluster</t>
  </si>
  <si>
    <t>OSnoSampReason</t>
  </si>
  <si>
    <t>Onshore Event (OS)</t>
  </si>
  <si>
    <t>LEselectionMethodCluster</t>
  </si>
  <si>
    <t>LEtotalClusters</t>
  </si>
  <si>
    <t>LEsampledClusters</t>
  </si>
  <si>
    <t>LEreasonNotSampled</t>
  </si>
  <si>
    <t>LEclustersProb</t>
  </si>
  <si>
    <t>LEselectMethCluster</t>
  </si>
  <si>
    <t>LEprobCluster</t>
  </si>
  <si>
    <t>LEnoSampReason</t>
  </si>
  <si>
    <t>SSselectionMethodCluster</t>
  </si>
  <si>
    <t>SStotalClusters</t>
  </si>
  <si>
    <t>SSsampledClusters</t>
  </si>
  <si>
    <t>SSclustersProb</t>
  </si>
  <si>
    <t>SSreasonNotSampled</t>
  </si>
  <si>
    <t>SSselectMethCluster</t>
  </si>
  <si>
    <t>SSprobCluster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</si>
  <si>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</si>
  <si>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</si>
  <si>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</si>
  <si>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</si>
  <si>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</si>
  <si>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</si>
  <si>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</si>
  <si>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</si>
  <si>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</si>
  <si>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</si>
  <si>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</si>
  <si>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</si>
  <si>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</si>
  <si>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</si>
  <si>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</si>
  <si>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</si>
  <si>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</si>
  <si>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</si>
  <si>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</si>
  <si>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</si>
  <si>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</si>
  <si>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</si>
  <si>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</si>
  <si>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</si>
  <si>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</si>
  <si>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</si>
  <si>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</si>
  <si>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VDrecordType</t>
  </si>
  <si>
    <t>VDrecType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</si>
  <si>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</si>
  <si>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</si>
  <si>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</si>
  <si>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</si>
  <si>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</si>
  <si>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</si>
  <si>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</si>
  <si>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</si>
  <si>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</si>
  <si>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</si>
  <si>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</si>
  <si>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</si>
  <si>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</si>
  <si>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</si>
  <si>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</si>
  <si>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</si>
  <si>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</si>
  <si>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</si>
  <si>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</si>
  <si>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</si>
  <si>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</si>
  <si>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</si>
  <si>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Mandatory if VesselSelection is in the hierarchy, otherwise it is optional. Foreign key/link to the Vessel table.</t>
  </si>
  <si>
    <t>Foreign key/link to the VesselSelection table</t>
  </si>
  <si>
    <t>SSid</t>
  </si>
  <si>
    <t>SAparentID</t>
  </si>
  <si>
    <t>FMid</t>
  </si>
  <si>
    <t>BVid</t>
  </si>
  <si>
    <t>There must be a link to either the Sample table or the Frequency Measure table. Foreign key/link to theFrequency Measure table</t>
  </si>
  <si>
    <t>Foreign key/link to the Frequency Measure table</t>
  </si>
  <si>
    <t>SppSelectingMethod</t>
  </si>
  <si>
    <t>LOtotal</t>
  </si>
  <si>
    <t>LOsampled</t>
  </si>
  <si>
    <t>LOsampProb</t>
  </si>
  <si>
    <t>LOselectionMethod</t>
  </si>
  <si>
    <t>LOselectMeth</t>
  </si>
  <si>
    <t>VStotal</t>
  </si>
  <si>
    <t>VSsampled</t>
  </si>
  <si>
    <t>VSsampProb</t>
  </si>
  <si>
    <t>VSselectionMethod</t>
  </si>
  <si>
    <t>VSselectMeth</t>
  </si>
  <si>
    <t>FOtotal</t>
  </si>
  <si>
    <t>FOsampled</t>
  </si>
  <si>
    <t>FOsampProb</t>
  </si>
  <si>
    <t>FOselectionMethod</t>
  </si>
  <si>
    <t>FOselectMeth</t>
  </si>
  <si>
    <t>OStotal</t>
  </si>
  <si>
    <t>OSsampled</t>
  </si>
  <si>
    <t>OSsampProb</t>
  </si>
  <si>
    <t>OSselectionMethod</t>
  </si>
  <si>
    <t>OSprob</t>
  </si>
  <si>
    <t>OSselectMeth</t>
  </si>
  <si>
    <t>LEtotal</t>
  </si>
  <si>
    <t>LEsampled</t>
  </si>
  <si>
    <t>LEsampProb</t>
  </si>
  <si>
    <t>LEselectionMethod</t>
  </si>
  <si>
    <t>LEselectMeth</t>
  </si>
  <si>
    <t>LEprob</t>
  </si>
  <si>
    <t>SStotal</t>
  </si>
  <si>
    <t>SSsampled</t>
  </si>
  <si>
    <t>SSselectionMethod</t>
  </si>
  <si>
    <t>SSselectMeth</t>
  </si>
  <si>
    <t>SAtotal</t>
  </si>
  <si>
    <t>SAsampled</t>
  </si>
  <si>
    <t>SAsampProb</t>
  </si>
  <si>
    <t>SAprob</t>
  </si>
  <si>
    <t>SAselectionMethod</t>
  </si>
  <si>
    <t>SAselectMeth</t>
  </si>
  <si>
    <t>BVtotal</t>
  </si>
  <si>
    <t>BVsampled</t>
  </si>
  <si>
    <t>BVsampProb</t>
  </si>
  <si>
    <t>BVselectionMethod</t>
  </si>
  <si>
    <t>BVselectMeth</t>
  </si>
  <si>
    <t>BVprob</t>
  </si>
  <si>
    <t>FOprob</t>
  </si>
  <si>
    <t>FTprob</t>
  </si>
  <si>
    <t>VSprob</t>
  </si>
  <si>
    <t>LOprob</t>
  </si>
  <si>
    <t>LOlocation</t>
  </si>
  <si>
    <t>LOloc</t>
  </si>
  <si>
    <t>Stratum</t>
  </si>
  <si>
    <t>LOstratum</t>
  </si>
  <si>
    <t>TEstratum</t>
  </si>
  <si>
    <t>VSstratum</t>
  </si>
  <si>
    <t>FOstratum</t>
  </si>
  <si>
    <t>OSstratum</t>
  </si>
  <si>
    <t>Onshore Stratum</t>
  </si>
  <si>
    <t>LEstratum</t>
  </si>
  <si>
    <t>LandingEvent stratum</t>
  </si>
  <si>
    <t>SSstratum</t>
  </si>
  <si>
    <t>SpeciesSelectionStratum</t>
  </si>
  <si>
    <t>SAstratum</t>
  </si>
  <si>
    <t>Sample stratum</t>
  </si>
  <si>
    <t>BVstratum</t>
  </si>
  <si>
    <t xml:space="preserve">Biological variable Stratum </t>
  </si>
  <si>
    <t xml:space="preserve">The national trip id e.g. from your national database. </t>
  </si>
  <si>
    <t>OSnationalLocationName</t>
  </si>
  <si>
    <t>OSnatName</t>
  </si>
  <si>
    <t>National Sample Code</t>
  </si>
  <si>
    <t>SAnationalCode</t>
  </si>
  <si>
    <t>SAnatCode</t>
  </si>
  <si>
    <t>FTnatCode</t>
  </si>
  <si>
    <t>SDcountry</t>
  </si>
  <si>
    <t>SDinstitution</t>
  </si>
  <si>
    <t>SDinst</t>
  </si>
  <si>
    <t>SDctry</t>
  </si>
  <si>
    <t>VDhomePort</t>
  </si>
  <si>
    <t>VDflagCountry</t>
  </si>
  <si>
    <t>VDflgCtry</t>
  </si>
  <si>
    <t>VDlength</t>
  </si>
  <si>
    <t>VDlen</t>
  </si>
  <si>
    <t>VDlengthCategory</t>
  </si>
  <si>
    <t>VDlenCat</t>
  </si>
  <si>
    <t xml:space="preserve">VDpower </t>
  </si>
  <si>
    <t>VDpwr</t>
  </si>
  <si>
    <t>VDsize</t>
  </si>
  <si>
    <t>VDsizeUnit</t>
  </si>
  <si>
    <t>VDtype</t>
  </si>
  <si>
    <t>VDencryptedCode</t>
  </si>
  <si>
    <t>VDencrCode</t>
  </si>
  <si>
    <t>SamplingLocation</t>
  </si>
  <si>
    <t>SamplingDate</t>
  </si>
  <si>
    <t>SamplingTime</t>
  </si>
  <si>
    <t>National Name of location</t>
  </si>
  <si>
    <t>OSlocation</t>
  </si>
  <si>
    <t>OSloc</t>
  </si>
  <si>
    <t>OSsamplingTime</t>
  </si>
  <si>
    <t>OSsamTime</t>
  </si>
  <si>
    <t>OSsamplingDate</t>
  </si>
  <si>
    <t>OSsamDate</t>
  </si>
  <si>
    <t>OStimeValue</t>
  </si>
  <si>
    <t>OStimeUnit</t>
  </si>
  <si>
    <t>OSlocationType</t>
  </si>
  <si>
    <t>OSlocType</t>
  </si>
  <si>
    <t>SSspeciesListName</t>
  </si>
  <si>
    <t>SSsppListName</t>
  </si>
  <si>
    <t>FMnumberAtUnit</t>
  </si>
  <si>
    <t>FMnumAtUnit</t>
  </si>
  <si>
    <t>FMtype</t>
  </si>
  <si>
    <t>FMaccuracy</t>
  </si>
  <si>
    <t>FMsampler</t>
  </si>
  <si>
    <t>BVfishID</t>
  </si>
  <si>
    <t>BVtype</t>
  </si>
  <si>
    <t>BVvalue</t>
  </si>
  <si>
    <t>BVunitValue</t>
  </si>
  <si>
    <t>BVunitVal</t>
  </si>
  <si>
    <t>BVmethod</t>
  </si>
  <si>
    <t>Scale list for unit</t>
  </si>
  <si>
    <t>BVunitScaleList</t>
  </si>
  <si>
    <t>BVunitRefList</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</si>
  <si>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</si>
  <si>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</si>
  <si>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</si>
  <si>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</si>
  <si>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arrivalDate</t>
  </si>
  <si>
    <t>TotalClusters</t>
  </si>
  <si>
    <t>SampledClusters</t>
  </si>
  <si>
    <t>ClustersProbability</t>
  </si>
  <si>
    <t>FOhaulNumber</t>
  </si>
  <si>
    <t>FOhaulNum</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</si>
  <si>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</si>
  <si>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</si>
  <si>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</si>
  <si>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</si>
  <si>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</si>
  <si>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</si>
  <si>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</si>
  <si>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</si>
  <si>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</si>
  <si>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</si>
  <si>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</si>
  <si>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</si>
  <si>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</si>
  <si>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</si>
  <si>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</si>
  <si>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</si>
  <si>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</si>
  <si>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</si>
  <si>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</si>
  <si>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</si>
  <si>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FOeconomicalZone</t>
  </si>
  <si>
    <t>FOecoZone</t>
  </si>
  <si>
    <t>FOarea</t>
  </si>
  <si>
    <t>FOrectangle</t>
  </si>
  <si>
    <t>FOstatRect</t>
  </si>
  <si>
    <t>FOsubpolygon</t>
  </si>
  <si>
    <t>FOsubRect</t>
  </si>
  <si>
    <t>FOfunctinalUnit</t>
  </si>
  <si>
    <t>FOfu</t>
  </si>
  <si>
    <t>FOfishingDepth</t>
  </si>
  <si>
    <t>FOdep</t>
  </si>
  <si>
    <t>FOwaterDepth</t>
  </si>
  <si>
    <t>FOwaterDep</t>
  </si>
  <si>
    <t>FOnationalCategory</t>
  </si>
  <si>
    <t>FOnatCat</t>
  </si>
  <si>
    <t>FOmetier5</t>
  </si>
  <si>
    <t>FOmetier6</t>
  </si>
  <si>
    <t>FOgear</t>
  </si>
  <si>
    <t>FOmeshSize</t>
  </si>
  <si>
    <t>FOselectionDevice</t>
  </si>
  <si>
    <t>FOselDev</t>
  </si>
  <si>
    <t>FOselectionDeviceMeshSize</t>
  </si>
  <si>
    <t>FOselDevMeshSize</t>
  </si>
  <si>
    <t>FOtargetSpecies</t>
  </si>
  <si>
    <t>FOtarget</t>
  </si>
  <si>
    <t>FOpercCoverageHauling</t>
  </si>
  <si>
    <t>FOpercCoverageSorting</t>
  </si>
  <si>
    <t>FOpercCoverSort</t>
  </si>
  <si>
    <t>FOpercCoverHaul</t>
  </si>
  <si>
    <t>Registers what components of catch are expected in the species selection table options</t>
  </si>
  <si>
    <t>DEstratum</t>
  </si>
  <si>
    <t>LEmixedTrip</t>
  </si>
  <si>
    <t>LEcatchReg</t>
  </si>
  <si>
    <t>LEcatReg</t>
  </si>
  <si>
    <t>LElocation</t>
  </si>
  <si>
    <t>LEloc</t>
  </si>
  <si>
    <t>LEdate</t>
  </si>
  <si>
    <t>LEtime</t>
  </si>
  <si>
    <t>LEeconomicalZone</t>
  </si>
  <si>
    <t>LEarea</t>
  </si>
  <si>
    <t>LErectangle</t>
  </si>
  <si>
    <t>LEsubpolygon</t>
  </si>
  <si>
    <t>LEfunctinalUnit</t>
  </si>
  <si>
    <t>LEnationalCategory</t>
  </si>
  <si>
    <t>LEmetier5</t>
  </si>
  <si>
    <t>LEmetier6</t>
  </si>
  <si>
    <t>LEgear</t>
  </si>
  <si>
    <t>LEmeshSize</t>
  </si>
  <si>
    <t>LEselectionDevice</t>
  </si>
  <si>
    <t>LEselectionDeviceMeshSize</t>
  </si>
  <si>
    <t>LEtargetSpecies</t>
  </si>
  <si>
    <t>LEecoZone</t>
  </si>
  <si>
    <t>LEstatRect</t>
  </si>
  <si>
    <t>LEsubRect</t>
  </si>
  <si>
    <t>LEfu</t>
  </si>
  <si>
    <t>LEnatCat</t>
  </si>
  <si>
    <t>LEselDev</t>
  </si>
  <si>
    <t>LEselDevMeshSize</t>
  </si>
  <si>
    <t>LEtarget</t>
  </si>
  <si>
    <t>LEhaulNumber</t>
  </si>
  <si>
    <t>LEhaulNum</t>
  </si>
  <si>
    <t>LEsequenceNumber</t>
  </si>
  <si>
    <t>LEseqNum</t>
  </si>
  <si>
    <t>LEcountry</t>
  </si>
  <si>
    <t>LEctry</t>
  </si>
  <si>
    <t>LElocationType</t>
  </si>
  <si>
    <t>LElocType</t>
  </si>
  <si>
    <t>SAspeciesCode</t>
  </si>
  <si>
    <t>SAsppCode</t>
  </si>
  <si>
    <t>SAcommercialSpecies</t>
  </si>
  <si>
    <t>SAcommSpp</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</si>
  <si>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</si>
  <si>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</si>
  <si>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</si>
  <si>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</si>
  <si>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</si>
  <si>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</si>
  <si>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</si>
  <si>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</si>
  <si>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</si>
  <si>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</si>
  <si>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</si>
  <si>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</si>
  <si>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</si>
  <si>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</si>
  <si>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</si>
  <si>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</si>
  <si>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</si>
  <si>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</si>
  <si>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affiliation of the person, which took the sample, see code list</t>
  </si>
  <si>
    <t>The method of selecting clusters</t>
  </si>
  <si>
    <t>Fixed value ('SL')</t>
  </si>
  <si>
    <t>SLid</t>
  </si>
  <si>
    <t>Which catch fraction is this list valid for? (Catch/Lan/dis)</t>
  </si>
  <si>
    <t>SpeciesListDetailsID</t>
  </si>
  <si>
    <t>SpeciesListName</t>
  </si>
  <si>
    <t>SLlistName</t>
  </si>
  <si>
    <t>The name of the species list</t>
  </si>
  <si>
    <t>SLspeciesCode</t>
  </si>
  <si>
    <t>SLsppCode</t>
  </si>
  <si>
    <t>SLcommercialSpecies</t>
  </si>
  <si>
    <t>SLcommSpp</t>
  </si>
  <si>
    <t>SLcatchFraction</t>
  </si>
  <si>
    <t>SLCatchFrac</t>
  </si>
  <si>
    <t>Species List Details (SL)</t>
  </si>
  <si>
    <t>SLrecordType</t>
  </si>
  <si>
    <t>SLrecType</t>
  </si>
  <si>
    <t>String(100)</t>
  </si>
  <si>
    <t>Sampling frame stratum.</t>
  </si>
  <si>
    <t>Vessel Selection (VS)</t>
  </si>
  <si>
    <t>Temporal Event (TE)</t>
  </si>
  <si>
    <t>Vessel Details (VD)</t>
  </si>
  <si>
    <t>Mandatory for FO where FOaggregationLevel is Haul (the ordenary level). Whole live weight in grammes. Gutted fish have to be converted to whole weight in grammes. (Is grammes appropriate unit for landings? The range must allow for large total catches.  ). Decimals not allowed. Weight of the corresponding stratum (Species - Catch category - size category - Sex).</t>
  </si>
  <si>
    <t>Total Weight Live</t>
  </si>
  <si>
    <t>Sample weight Live</t>
  </si>
  <si>
    <t>Age/ Stock (for stock spliting)/ Length/ Weight live/Weight measured/ Maturity/Sex</t>
  </si>
  <si>
    <t>Total Weight Measured</t>
  </si>
  <si>
    <t>SAtotalWeightMeasured</t>
  </si>
  <si>
    <t>Sample weight Measured</t>
  </si>
  <si>
    <t>SAsampleWeightMeasured</t>
  </si>
  <si>
    <t>SAsampWtMes</t>
  </si>
  <si>
    <t>SAtotalWtMes</t>
  </si>
  <si>
    <t>ConversionFactorMesLive</t>
  </si>
  <si>
    <t>SAconversionFactorMesLive</t>
  </si>
  <si>
    <t>SAconFacMesLive</t>
  </si>
  <si>
    <t>Conversion factor between measured weight and live weight.</t>
  </si>
  <si>
    <t>Conversion factor between measured weight and live weight. The value should be between 1 and 10 (normally 1 point something).</t>
  </si>
  <si>
    <t>Mandatory for FO where FOaggregationLevel is Haul (the ordenary level) and mandatory for Landing Events. Whole live weight in grammes. Gutted fish have to be converted to whole weight in grammes. (Is grammes appropriate unit for landings? The range must allow for large total catches.  ). Decimals not allowed. Weight of the corresponding stratum (Species - Catch category - size category - Sex).</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</si>
  <si>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</si>
  <si>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</si>
  <si>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</si>
  <si>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</si>
  <si>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</si>
  <si>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</si>
  <si>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</si>
  <si>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</si>
  <si>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</si>
  <si>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</si>
  <si>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</si>
  <si>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CatchCategory</t>
  </si>
  <si>
    <t>SAcatchCategory</t>
  </si>
  <si>
    <t>SAcatchCat</t>
  </si>
  <si>
    <t>SScatchCategory</t>
  </si>
  <si>
    <t>SScatchCat</t>
  </si>
  <si>
    <t>SAstratification</t>
  </si>
  <si>
    <t>BVstratification</t>
  </si>
  <si>
    <t>The length in mm or weight in g with no decimal.</t>
  </si>
  <si>
    <t>Length or weight class</t>
  </si>
  <si>
    <t>FMclass</t>
  </si>
  <si>
    <t>The measurement type of the class. This should match the assessment needs, e.g. Total length, total live weight, width, tail length, head length, folk length, weight. UPDATED WITH SPECIFIC WEIGHT OF XXX</t>
  </si>
  <si>
    <t>Data collected by: Self-sampling, Observer, Control</t>
  </si>
  <si>
    <t>Self-sampling, Observer, Control</t>
  </si>
  <si>
    <t>Slyear</t>
  </si>
  <si>
    <t>SampleID</t>
  </si>
  <si>
    <t>Number of individual measured within the specified length/weight class. Length/weight classes with zero individuals should be excluded from the record.</t>
  </si>
  <si>
    <t>Number of individuals.</t>
  </si>
  <si>
    <t>Mandatory for at-sea sampling (hierarchy 1, 2 and 3), optional for other onshore sampling. “YYYY-MM-DD” (ISO 8601). The date of departure of the trip</t>
  </si>
  <si>
    <t>Measurement equipment</t>
  </si>
  <si>
    <t>BVMeasurementEquipment</t>
  </si>
  <si>
    <t>BVMeEq</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</si>
  <si>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</si>
  <si>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</si>
  <si>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FMMeasurementEquipment</t>
  </si>
  <si>
    <t>FMMeEq</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</si>
</sst>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9"/>
      <color theme="1"/>
      <name val="Calibri"/>
      <family val="2"/>
      <scheme val="minor"/>
    </font>
    <font>
      <sz val="9"/>
      <color theme="1"/>
      <name val="Calibri"/>
      <family val="2"/>
      <scheme val="minor"/>
    </font>
    <font>
      <b/>
      <sz val="11"/>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1">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alignment wrapText="1"/>
    </xf>
    <xf numFmtId="0" fontId="2" fillId="0" borderId="1" xfId="0" applyFont="1" applyBorder="1" applyAlignment="1"/>
    <xf numFmtId="0" fontId="0" fillId="0" borderId="0" xfId="0" applyFont="1"/>
    <xf numFmtId="0" fontId="0" fillId="0" borderId="0" xfId="0" applyAlignment="1"/>
    <xf numFmtId="0" fontId="0" fillId="0" borderId="0" xfId="0" applyAlignment="1">
      <alignment wrapText="1"/>
    </xf>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2" fillId="0" borderId="1" xfId="0" quotePrefix="1"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4" fillId="0" borderId="0" xfId="0" applyFont="1"/>
    <xf numFmtId="0" fontId="4" fillId="0" borderId="0" xfId="0" applyFont="1" applyBorder="1"/>
    <xf numFmtId="0" fontId="4" fillId="0" borderId="0" xfId="0" applyFont="1" applyFill="1" applyBorder="1"/>
    <xf numFmtId="0" fontId="4" fillId="0" borderId="1" xfId="0" applyFont="1" applyBorder="1"/>
    <xf numFmtId="0" fontId="4" fillId="2" borderId="1" xfId="0" applyFont="1" applyFill="1" applyBorder="1"/>
    <xf numFmtId="0" fontId="4" fillId="2" borderId="2" xfId="0" applyFont="1" applyFill="1" applyBorder="1"/>
    <xf numFmtId="0" fontId="3" fillId="0" borderId="0" xfId="0" applyFont="1"/>
    <xf numFmtId="0" fontId="2" fillId="0" borderId="1" xfId="0" quotePrefix="1" applyFont="1" applyBorder="1" applyAlignment="1"/>
    <xf numFmtId="0" fontId="3" fillId="0" borderId="0" xfId="0" applyFont="1" applyFill="1"/>
    <xf numFmtId="0" fontId="6"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0" borderId="3" xfId="0" applyFont="1" applyFill="1" applyBorder="1" applyAlignment="1">
      <alignment wrapText="1"/>
    </xf>
    <xf numFmtId="0" fontId="2" fillId="0" borderId="3" xfId="0" applyFont="1" applyFill="1" applyBorder="1"/>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5" borderId="1" xfId="0" applyFont="1" applyFill="1" applyBorder="1" applyAlignment="1">
      <alignment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2" fillId="5" borderId="1" xfId="0" applyFont="1" applyFill="1" applyBorder="1" applyAlignment="1"/>
    <xf numFmtId="0" fontId="0" fillId="0" borderId="0" xfId="0" applyBorder="1"/>
    <xf numFmtId="0" fontId="2" fillId="0" borderId="0" xfId="0" applyFont="1" applyFill="1" applyBorder="1" applyAlignment="1">
      <alignment wrapText="1"/>
    </xf>
    <xf numFmtId="0" fontId="2" fillId="0" borderId="0" xfId="0" applyFont="1" applyFill="1" applyBorder="1" applyAlignment="1"/>
    <xf numFmtId="0" fontId="2" fillId="0" borderId="0" xfId="0" applyFont="1" applyFill="1" applyBorder="1"/>
    <xf numFmtId="0" fontId="0" fillId="0" borderId="0" xfId="0" applyFont="1" applyFill="1" applyBorder="1"/>
    <xf numFmtId="0" fontId="0" fillId="0" borderId="0" xfId="0" applyFill="1" applyBorder="1"/>
    <xf numFmtId="0" fontId="6" fillId="0" borderId="0" xfId="0" applyFont="1" applyFill="1" applyBorder="1"/>
    <xf numFmtId="0" fontId="0" fillId="0" borderId="1" xfId="0" applyFill="1" applyBorder="1"/>
    <xf numFmtId="0" fontId="5" fillId="0" borderId="1" xfId="0" applyFont="1" applyFill="1" applyBorder="1" applyAlignment="1"/>
    <xf numFmtId="0" fontId="5" fillId="0" borderId="1" xfId="0" applyFont="1" applyFill="1" applyBorder="1" applyAlignment="1">
      <alignment wrapText="1"/>
    </xf>
    <xf numFmtId="0" fontId="2" fillId="0" borderId="1" xfId="0" applyFont="1" applyFill="1" applyBorder="1" applyAlignment="1">
      <alignment vertical="top" wrapText="1"/>
    </xf>
    <xf numFmtId="0" fontId="2" fillId="0" borderId="1" xfId="0" quotePrefix="1" applyFont="1" applyFill="1" applyBorder="1" applyAlignment="1">
      <alignment vertical="top" wrapText="1"/>
    </xf>
    <xf numFmtId="0" fontId="4" fillId="0" borderId="1" xfId="0" applyFont="1" applyBorder="1" applyAlignment="1">
      <alignment wrapText="1"/>
    </xf>
    <xf numFmtId="0" fontId="5" fillId="4" borderId="1" xfId="0" quotePrefix="1" applyFont="1" applyFill="1" applyBorder="1" applyAlignment="1">
      <alignment wrapText="1"/>
    </xf>
    <xf numFmtId="0" fontId="7" fillId="0" borderId="0" xfId="0" applyFont="1"/>
    <xf numFmtId="0" fontId="8" fillId="2" borderId="1" xfId="0" applyFont="1" applyFill="1" applyBorder="1"/>
    <xf numFmtId="0" fontId="2" fillId="5" borderId="1" xfId="0" applyFont="1" applyFill="1" applyBorder="1"/>
    <xf numFmtId="0" fontId="0" fillId="5" borderId="1" xfId="0" applyFill="1" applyBorder="1"/>
    <xf numFmtId="0" fontId="0" fillId="5" borderId="0" xfId="0" applyFill="1"/>
    <xf numFmtId="0" fontId="2" fillId="5" borderId="3" xfId="0" applyFont="1" applyFill="1" applyBorder="1"/>
    <xf numFmtId="0" fontId="2" fillId="5" borderId="3" xfId="0" applyFont="1" applyFill="1" applyBorder="1" applyAlignment="1">
      <alignment wrapText="1"/>
    </xf>
    <xf numFmtId="0" fontId="0" fillId="5" borderId="0" xfId="0" applyFill="1" applyAlignment="1"/>
    <xf numFmtId="0" fontId="2" fillId="5" borderId="3" xfId="0" applyFont="1" applyFill="1" applyBorder="1" applyAlignment="1"/>
    <xf numFmtId="0" fontId="0" fillId="5" borderId="0" xfId="0" applyFill="1" applyAlignment="1">
      <alignment wrapText="1"/>
    </xf>
    <xf numFmtId="0" fontId="0" fillId="5" borderId="0" xfId="0" applyFont="1" applyFill="1"/>
    <xf numFmtId="0" fontId="2" fillId="5" borderId="0" xfId="0" applyFont="1" applyFill="1" applyBorder="1" applyAlignment="1">
      <alignment wrapText="1"/>
    </xf>
    <xf numFmtId="0" fontId="0" fillId="5" borderId="0" xfId="0" applyFont="1" applyFill="1" applyBorder="1"/>
    <xf numFmtId="0" fontId="2" fillId="5" borderId="1" xfId="0" quotePrefix="1" applyFont="1" applyFill="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07"/>
  <sheetViews>
    <sheetView showZeros="0" tabSelected="1" topLeftCell="B1" zoomScale="80" zoomScaleNormal="80" workbookViewId="0">
      <selection activeCell="C8" sqref="C8"/>
    </sheetView>
  </sheetViews>
  <sheetFormatPr defaultColWidth="9.15625" defaultRowHeight="15.6" x14ac:dyDescent="0.6"/>
  <cols>
    <col min="1" max="1" width="6.15625" style="21" customWidth="1"/>
    <col min="2" max="2" width="22.47265625" style="21" customWidth="1"/>
    <col min="3" max="3" width="38.15625" style="21" customWidth="1"/>
    <col min="4" max="4" width="5.47265625" style="21" customWidth="1"/>
    <col min="5" max="5" width="4.15625" style="21" customWidth="1"/>
    <col min="6" max="6" width="29.3125" style="21" customWidth="1"/>
    <col min="7" max="7" width="46.47265625" style="21" customWidth="1"/>
    <col min="8" max="8" width="6" style="21" customWidth="1"/>
    <col min="9" max="9" width="5.47265625" style="21" customWidth="1"/>
    <col min="10" max="10" width="23.47265625" style="21" customWidth="1"/>
    <col min="11" max="11" width="46.47265625" style="21" customWidth="1"/>
    <col min="12" max="12" width="4.15625" style="22" bestFit="1" customWidth="1"/>
    <col min="13" max="13" width="6" style="21" customWidth="1"/>
    <col min="14" max="14" width="25.47265625" style="21" customWidth="1"/>
    <col min="15" max="15" width="57.83984375" style="21" customWidth="1"/>
    <col min="16" max="16" width="4.15625" style="21" bestFit="1" customWidth="1"/>
    <col min="17" max="17" width="4.47265625" style="21" customWidth="1"/>
    <col min="18" max="18" width="24.68359375" style="21" customWidth="1"/>
    <col min="19" max="19" width="56.47265625" style="21" customWidth="1"/>
    <col min="20" max="20" width="7.47265625" style="21" customWidth="1"/>
    <col min="21" max="21" width="4.47265625" style="21" customWidth="1"/>
    <col min="22" max="22" width="28.68359375" style="21" customWidth="1"/>
    <col min="23" max="23" width="48.3125" style="21" customWidth="1"/>
    <col min="24" max="24" width="14" style="21" customWidth="1"/>
    <col min="25" max="25" width="5.15625" style="21" customWidth="1"/>
    <col min="26" max="26" width="22.3125" style="21" customWidth="1"/>
    <col min="27" max="27" width="45.3125" style="21" customWidth="1"/>
    <col min="28" max="28" width="5.47265625" style="21" customWidth="1"/>
    <col min="29" max="29" width="6.47265625" style="21" customWidth="1"/>
    <col min="30" max="30" width="25.83984375" style="21" customWidth="1"/>
    <col min="31" max="31" width="51.3125" style="21" customWidth="1"/>
    <col min="32" max="32" width="6.47265625" style="21" customWidth="1"/>
    <col min="33" max="33" width="5.47265625" style="21" customWidth="1"/>
    <col min="34" max="34" width="22.47265625" style="21" customWidth="1"/>
    <col min="35" max="35" width="51.47265625" style="21" customWidth="1"/>
    <col min="36" max="36" width="22.15625" style="21" bestFit="1" customWidth="1"/>
    <col min="37" max="37" width="34.15625" style="21" bestFit="1" customWidth="1"/>
    <col min="38" max="16384" width="9.15625" style="21"/>
  </cols>
  <sheetData>
    <row r="1" spans="1:35" x14ac:dyDescent="0.6">
      <c r="L1" s="21"/>
      <c r="P1" s="22"/>
    </row>
    <row r="2" spans="1:35" x14ac:dyDescent="0.6">
      <c r="D2" s="23"/>
      <c r="L2" s="21"/>
      <c r="M2" s="22"/>
    </row>
    <row r="3" spans="1:35" x14ac:dyDescent="0.6">
      <c r="B3" s="25" t="s">
        <v>0</v>
      </c>
      <c r="C3" s="25"/>
      <c r="F3" s="25" t="s">
        <v>129</v>
      </c>
      <c r="G3" s="25"/>
      <c r="J3" s="58" t="s">
        <v>942</v>
      </c>
      <c r="K3" s="25"/>
      <c r="L3" s="21"/>
      <c r="M3" s="22"/>
      <c r="N3" s="26" t="s">
        <v>125</v>
      </c>
      <c r="O3" s="26"/>
      <c r="R3" s="25" t="s">
        <v>140</v>
      </c>
      <c r="S3" s="25"/>
      <c r="U3" s="23"/>
      <c r="V3" s="25" t="s">
        <v>388</v>
      </c>
      <c r="W3" s="25"/>
      <c r="X3" s="23"/>
      <c r="Z3" s="25" t="s">
        <v>386</v>
      </c>
      <c r="AA3" s="25"/>
      <c r="AD3" s="25" t="s">
        <v>444</v>
      </c>
      <c r="AE3" s="25"/>
      <c r="AH3" s="25" t="s">
        <v>387</v>
      </c>
      <c r="AI3" s="25"/>
    </row>
    <row r="4" spans="1:35" x14ac:dyDescent="0.6">
      <c r="A4" s="21" t="str">
        <f>IF(ISBLANK(Design!A2)=TRUE, Design!B2, "")</f>
        <v/>
      </c>
      <c r="B4" s="24" t="str">
        <f>IF(ISBLANK(Design!A2)=TRUE, Design!F2, "")</f>
        <v/>
      </c>
      <c r="C4" s="24" t="str">
        <f>IF(ISBLANK(Design!A2)=TRUE, Design!L2, "")</f>
        <v/>
      </c>
      <c r="E4" s="21" t="str">
        <f>IF(ISBLANK('Sampling Details'!A2)=TRUE, 'Sampling Details'!B2, "")</f>
        <v/>
      </c>
      <c r="F4" s="24" t="str">
        <f>IF(ISBLANK('Sampling Details'!A2)=TRUE, 'Sampling Details'!F2, "")</f>
        <v/>
      </c>
      <c r="G4" s="24" t="str">
        <f>IF(ISBLANK('Sampling Details'!A2)=TRUE, 'Sampling Details'!L2, "")</f>
        <v/>
      </c>
      <c r="I4" s="21" t="str">
        <f>IF(ISBLANK('Vessel Selection'!A2)=TRUE, 'Vessel Selection'!B2, "")</f>
        <v/>
      </c>
      <c r="J4" s="24" t="str">
        <f>IF(ISBLANK('Vessel Selection'!A2)=TRUE, 'Vessel Selection'!F2, "")</f>
        <v/>
      </c>
      <c r="K4" s="55" t="str">
        <f>IF(ISBLANK('Vessel Selection'!A2)=TRUE, 'Vessel Selection'!L2, "")</f>
        <v/>
      </c>
      <c r="L4" s="21"/>
      <c r="M4" s="22"/>
      <c r="N4" s="24" t="str">
        <f>IF(ISBLANK('Fishing Trip'!A2)=TRUE, 'Fishing Trip'!F2, "")</f>
        <v/>
      </c>
      <c r="O4" s="55" t="str">
        <f>IF(ISBLANK('Fishing Trip'!A2)=TRUE, 'Fishing Trip'!L2, "")</f>
        <v/>
      </c>
      <c r="Q4" s="21" t="str">
        <f>IF(ISBLANK('Fishing Operation'!A2)=TRUE, 'Fishing Operation'!B2, "")</f>
        <v/>
      </c>
      <c r="R4" s="24" t="str">
        <f>IF(ISBLANK('Fishing Operation'!A2)=TRUE, 'Fishing Operation'!F2, "")</f>
        <v/>
      </c>
      <c r="S4" s="55" t="str">
        <f>IF(ISBLANK('Fishing Operation'!A2)=TRUE, 'Fishing Operation'!L2, "")</f>
        <v/>
      </c>
      <c r="U4" s="21" t="str">
        <f>IF(ISBLANK('Species Selection'!A2)=TRUE, 'Species Selection'!B2, "")</f>
        <v/>
      </c>
      <c r="V4" s="24" t="str">
        <f>IF(ISBLANK('Species Selection'!A2)=TRUE,'Species Selection'!F2, "")</f>
        <v/>
      </c>
      <c r="W4" s="55" t="str">
        <f>IF(ISBLANK('Species Selection'!A2)=TRUE,'Species Selection'!L2, "")</f>
        <v/>
      </c>
      <c r="X4" s="22"/>
      <c r="Y4" s="22" t="str">
        <f>IF(ISBLANK(Sample!A2)=TRUE, Sample!B2, "")</f>
        <v/>
      </c>
      <c r="Z4" s="24" t="str">
        <f>IF(ISBLANK(Sample!A2)=TRUE, Sample!F2, "")</f>
        <v/>
      </c>
      <c r="AA4" s="55" t="str">
        <f>IF(ISBLANK(Sample!A2)=TRUE, Sample!L2, "")</f>
        <v/>
      </c>
      <c r="AC4" s="21" t="str">
        <f>IF(ISBLANK('Frequency Measure'!A2)=TRUE, 'Frequency Measure'!B2, "")</f>
        <v/>
      </c>
      <c r="AD4" s="24" t="str">
        <f>IF(ISBLANK('Frequency Measure'!A2)=TRUE, 'Frequency Measure'!F2, "")</f>
        <v/>
      </c>
      <c r="AE4" s="24" t="str">
        <f>IF(ISBLANK('Frequency Measure'!A2)=TRUE, 'Frequency Measure'!L2, "")</f>
        <v/>
      </c>
      <c r="AG4" s="21" t="str">
        <f>IF(ISBLANK('Biological Variable'!A2)=TRUE, 'Biological Variable'!B2, "")</f>
        <v/>
      </c>
      <c r="AH4" s="24" t="str">
        <f>IF(ISBLANK('Biological Variable'!A2)=TRUE, 'Biological Variable'!F2, "")</f>
        <v/>
      </c>
      <c r="AI4" s="24" t="str">
        <f>IF(ISBLANK('Biological Variable'!A2)=TRUE, 'Biological Variable'!L2, "")</f>
        <v/>
      </c>
    </row>
    <row r="5" spans="1:35" x14ac:dyDescent="0.6">
      <c r="A5" s="21">
        <f>IF(ISBLANK(Design!A3)=TRUE, Design!B3, "")</f>
        <v>0</v>
      </c>
      <c r="B5" s="24" t="str">
        <f>IF(ISBLANK(Design!A3)=TRUE, Design!F3, "")</f>
        <v>DErecordType</v>
      </c>
      <c r="C5" s="24" t="str">
        <f>IF(ISBLANK(Design!A3)=TRUE, Design!L3, "")</f>
        <v>Fixed value ('DE')</v>
      </c>
      <c r="E5" s="21" t="str">
        <f>IF(ISBLANK('Sampling Details'!A3)=TRUE, 'Sampling Details'!B3, "")</f>
        <v/>
      </c>
      <c r="F5" s="24" t="str">
        <f>IF(ISBLANK('Sampling Details'!A3)=TRUE, 'Sampling Details'!F3, "")</f>
        <v/>
      </c>
      <c r="G5" s="24" t="str">
        <f>IF(ISBLANK('Sampling Details'!A3)=TRUE, 'Sampling Details'!L3, "")</f>
        <v/>
      </c>
      <c r="I5" s="21" t="str">
        <f>IF(ISBLANK('Vessel Selection'!A3)=TRUE, 'Vessel Selection'!B3, "")</f>
        <v/>
      </c>
      <c r="J5" s="24" t="str">
        <f>IF(ISBLANK('Vessel Selection'!A3)=TRUE, 'Vessel Selection'!F3, "")</f>
        <v/>
      </c>
      <c r="K5" s="55" t="str">
        <f>IF(ISBLANK('Vessel Selection'!A3)=TRUE, 'Vessel Selection'!L3, "")</f>
        <v/>
      </c>
      <c r="L5" s="21"/>
      <c r="M5" s="22"/>
      <c r="N5" s="24" t="str">
        <f>IF(ISBLANK('Fishing Trip'!A3)=TRUE, 'Fishing Trip'!F3, "")</f>
        <v/>
      </c>
      <c r="O5" s="55" t="str">
        <f>IF(ISBLANK('Fishing Trip'!A3)=TRUE, 'Fishing Trip'!L3, "")</f>
        <v/>
      </c>
      <c r="Q5" s="21" t="str">
        <f>IF(ISBLANK('Fishing Operation'!A3)=TRUE, 'Fishing Operation'!B3, "")</f>
        <v/>
      </c>
      <c r="R5" s="24" t="str">
        <f>IF(ISBLANK('Fishing Operation'!A3)=TRUE, 'Fishing Operation'!F3, "")</f>
        <v/>
      </c>
      <c r="S5" s="55" t="str">
        <f>IF(ISBLANK('Fishing Operation'!A3)=TRUE, 'Fishing Operation'!L3, "")</f>
        <v/>
      </c>
      <c r="U5" s="21" t="str">
        <f>IF(ISBLANK('Species Selection'!A3)=TRUE, 'Species Selection'!B3, "")</f>
        <v/>
      </c>
      <c r="V5" s="24" t="str">
        <f>IF(ISBLANK('Species Selection'!A3)=TRUE,'Species Selection'!F3, "")</f>
        <v/>
      </c>
      <c r="W5" s="55" t="str">
        <f>IF(ISBLANK('Species Selection'!A3)=TRUE,'Species Selection'!L3, "")</f>
        <v/>
      </c>
      <c r="X5" s="22"/>
      <c r="Y5" s="22" t="str">
        <f>IF(ISBLANK(Sample!A3)=TRUE, Sample!B3, "")</f>
        <v/>
      </c>
      <c r="Z5" s="24" t="str">
        <f>IF(ISBLANK(Sample!A3)=TRUE, Sample!F3, "")</f>
        <v/>
      </c>
      <c r="AA5" s="55" t="str">
        <f>IF(ISBLANK(Sample!A3)=TRUE, Sample!L3, "")</f>
        <v/>
      </c>
      <c r="AC5" s="21" t="str">
        <f>IF(ISBLANK('Frequency Measure'!A3)=TRUE, 'Frequency Measure'!B3, "")</f>
        <v/>
      </c>
      <c r="AD5" s="24" t="str">
        <f>IF(ISBLANK('Frequency Measure'!A3)=TRUE, 'Frequency Measure'!F3, "")</f>
        <v/>
      </c>
      <c r="AE5" s="55" t="str">
        <f>IF(ISBLANK('Frequency Measure'!A3)=TRUE, 'Frequency Measure'!L3, "")</f>
        <v/>
      </c>
      <c r="AG5" s="21" t="str">
        <f>IF(ISBLANK('Biological Variable'!A3)=TRUE, 'Biological Variable'!B3, "")</f>
        <v/>
      </c>
      <c r="AH5" s="24" t="str">
        <f>IF(ISBLANK('Biological Variable'!A3)=TRUE, 'Biological Variable'!F3, "")</f>
        <v/>
      </c>
      <c r="AI5" s="24" t="str">
        <f>IF(ISBLANK('Biological Variable'!A3)=TRUE, 'Biological Variable'!L3, "")</f>
        <v/>
      </c>
    </row>
    <row r="6" spans="1:35" x14ac:dyDescent="0.6">
      <c r="A6" s="21">
        <f>IF(ISBLANK(Design!A4)=TRUE, Design!B4, "")</f>
        <v>0</v>
      </c>
      <c r="B6" s="24" t="str">
        <f>IF(ISBLANK(Design!A4)=TRUE, Design!F4, "")</f>
        <v>DEsamplingScheme</v>
      </c>
      <c r="C6" s="24" t="str">
        <f>IF(ISBLANK(Design!A4)=TRUE, Design!L4, "")</f>
        <v>Sampling Scheme Name</v>
      </c>
      <c r="E6" s="21">
        <f>IF(ISBLANK('Sampling Details'!A4)=TRUE, 'Sampling Details'!B4, "")</f>
        <v>0</v>
      </c>
      <c r="F6" s="24" t="str">
        <f>IF(ISBLANK('Sampling Details'!A4)=TRUE, 'Sampling Details'!F4, "")</f>
        <v>SDrecordType</v>
      </c>
      <c r="G6" s="24" t="str">
        <f>IF(ISBLANK('Sampling Details'!A4)=TRUE, 'Sampling Details'!L4, "")</f>
        <v>Fixed value ('SD')</v>
      </c>
      <c r="I6" s="21" t="str">
        <f>IF(ISBLANK('Vessel Selection'!A4)=TRUE, 'Vessel Selection'!B4, "")</f>
        <v/>
      </c>
      <c r="J6" s="24" t="str">
        <f>IF(ISBLANK('Vessel Selection'!A4)=TRUE, 'Vessel Selection'!F4, "")</f>
        <v/>
      </c>
      <c r="K6" s="55" t="str">
        <f>IF(ISBLANK('Vessel Selection'!A4)=TRUE, 'Vessel Selection'!L4, "")</f>
        <v/>
      </c>
      <c r="L6" s="21"/>
      <c r="M6" s="22"/>
      <c r="N6" s="24" t="str">
        <f>IF(ISBLANK('Fishing Trip'!A4)=TRUE, 'Fishing Trip'!F4, "")</f>
        <v/>
      </c>
      <c r="O6" s="55" t="str">
        <f>IF(ISBLANK('Fishing Trip'!A4)=TRUE, 'Fishing Trip'!L4, "")</f>
        <v/>
      </c>
      <c r="Q6" s="21">
        <f>IF(ISBLANK('Fishing Operation'!A4)=TRUE, 'Fishing Operation'!B4, "")</f>
        <v>0</v>
      </c>
      <c r="R6" s="24" t="str">
        <f>IF(ISBLANK('Fishing Operation'!A4)=TRUE, 'Fishing Operation'!F4, "")</f>
        <v>FOrecordType</v>
      </c>
      <c r="S6" s="55" t="str">
        <f>IF(ISBLANK('Fishing Operation'!A4)=TRUE, 'Fishing Operation'!L4, "")</f>
        <v>Fixed value ('FO')</v>
      </c>
      <c r="U6" s="21" t="str">
        <f>IF(ISBLANK('Species Selection'!A4)=TRUE, 'Species Selection'!B4, "")</f>
        <v/>
      </c>
      <c r="V6" s="24" t="str">
        <f>IF(ISBLANK('Species Selection'!A4)=TRUE,'Species Selection'!F4, "")</f>
        <v/>
      </c>
      <c r="W6" s="55" t="str">
        <f>IF(ISBLANK('Species Selection'!A4)=TRUE,'Species Selection'!L4, "")</f>
        <v/>
      </c>
      <c r="X6" s="22"/>
      <c r="Y6" s="22" t="str">
        <f>IF(ISBLANK(Sample!A4)=TRUE, Sample!B4, "")</f>
        <v/>
      </c>
      <c r="Z6" s="24" t="str">
        <f>IF(ISBLANK(Sample!A4)=TRUE, Sample!F4, "")</f>
        <v/>
      </c>
      <c r="AA6" s="55" t="str">
        <f>IF(ISBLANK(Sample!A4)=TRUE, Sample!L4, "")</f>
        <v/>
      </c>
      <c r="AC6" s="21">
        <f>IF(ISBLANK('Frequency Measure'!A4)=TRUE, 'Frequency Measure'!B4, "")</f>
        <v>0</v>
      </c>
      <c r="AD6" s="24" t="str">
        <f>IF(ISBLANK('Frequency Measure'!A4)=TRUE, 'Frequency Measure'!F4, "")</f>
        <v>FMrecordType</v>
      </c>
      <c r="AE6" s="55" t="str">
        <f>IF(ISBLANK('Frequency Measure'!A4)=TRUE, 'Frequency Measure'!L4, "")</f>
        <v>Fixed value ('FM')</v>
      </c>
      <c r="AG6" s="21" t="str">
        <f>IF(ISBLANK('Biological Variable'!A4)=TRUE, 'Biological Variable'!B4, "")</f>
        <v/>
      </c>
      <c r="AH6" s="24" t="str">
        <f>IF(ISBLANK('Biological Variable'!A4)=TRUE, 'Biological Variable'!F4, "")</f>
        <v/>
      </c>
      <c r="AI6" s="55" t="str">
        <f>IF(ISBLANK('Biological Variable'!A4)=TRUE, 'Biological Variable'!L4, "")</f>
        <v/>
      </c>
    </row>
    <row r="7" spans="1:35" ht="31.2" x14ac:dyDescent="0.6">
      <c r="A7" s="21">
        <f>IF(ISBLANK(Design!A5)=TRUE, Design!B5, "")</f>
        <v>0</v>
      </c>
      <c r="B7" s="24" t="str">
        <f>IF(ISBLANK(Design!A5)=TRUE, Design!F5, "")</f>
        <v>DEyear</v>
      </c>
      <c r="C7" s="24" t="str">
        <f>IF(ISBLANK(Design!A5)=TRUE, Design!L5, "")</f>
        <v>Year of sampling</v>
      </c>
      <c r="E7" s="21">
        <f>IF(ISBLANK('Sampling Details'!A5)=TRUE, 'Sampling Details'!B5, "")</f>
        <v>0</v>
      </c>
      <c r="F7" s="24" t="str">
        <f>IF(ISBLANK('Sampling Details'!A5)=TRUE, 'Sampling Details'!F5, "")</f>
        <v>SDcountry</v>
      </c>
      <c r="G7" s="24" t="str">
        <f>IF(ISBLANK('Sampling Details'!A5)=TRUE, 'Sampling Details'!L5, "")</f>
        <v>Sampling Country</v>
      </c>
      <c r="I7" s="21" t="str">
        <f>IF(ISBLANK('Vessel Selection'!A5)=TRUE, 'Vessel Selection'!B5, "")</f>
        <v/>
      </c>
      <c r="J7" s="24" t="str">
        <f>IF(ISBLANK('Vessel Selection'!A5)=TRUE, 'Vessel Selection'!F5, "")</f>
        <v/>
      </c>
      <c r="K7" s="55" t="str">
        <f>IF(ISBLANK('Vessel Selection'!A5)=TRUE, 'Vessel Selection'!L5, "")</f>
        <v/>
      </c>
      <c r="L7" s="21"/>
      <c r="M7" s="22"/>
      <c r="N7" s="24" t="str">
        <f>IF(ISBLANK('Fishing Trip'!A6)=TRUE, 'Fishing Trip'!F6, "")</f>
        <v/>
      </c>
      <c r="O7" s="55" t="str">
        <f>IF(ISBLANK('Fishing Trip'!A6)=TRUE, 'Fishing Trip'!L6, "")</f>
        <v/>
      </c>
      <c r="Q7" s="21">
        <f>IF(ISBLANK('Fishing Operation'!A6)=TRUE, 'Fishing Operation'!B6, "")</f>
        <v>0</v>
      </c>
      <c r="R7" s="24" t="str">
        <f>IF(ISBLANK('Fishing Operation'!A5)=TRUE, 'Fishing Operation'!F5, "")</f>
        <v>FOstratification</v>
      </c>
      <c r="S7" s="55" t="str">
        <f>IF(ISBLANK('Fishing Operation'!A5)=TRUE, 'Fishing Operation'!L5, "")</f>
        <v>Indicator of presence (Y) or absence (N) of stratification of units in that level of the sampling hierarchy</v>
      </c>
      <c r="U7" s="21">
        <f>IF(ISBLANK('Species Selection'!A6)=TRUE, 'Species Selection'!B6, "")</f>
        <v>0</v>
      </c>
      <c r="V7" s="24" t="str">
        <f>IF(ISBLANK('Species Selection'!A6)=TRUE,'Species Selection'!F6, "")</f>
        <v>SSrecordType</v>
      </c>
      <c r="W7" s="55" t="str">
        <f>IF(ISBLANK('Species Selection'!A6)=TRUE,'Species Selection'!L6, "")</f>
        <v>Fixed value ('SS')</v>
      </c>
      <c r="X7" s="22"/>
      <c r="Y7" s="22">
        <f>IF(ISBLANK(Sample!A5)=TRUE, Sample!B5, "")</f>
        <v>0</v>
      </c>
      <c r="Z7" s="24" t="str">
        <f>IF(ISBLANK(Sample!A5)=TRUE, Sample!F5, "")</f>
        <v>SArecordType</v>
      </c>
      <c r="AA7" s="55" t="str">
        <f>IF(ISBLANK(Sample!A5)=TRUE, Sample!L5, "")</f>
        <v>Fixed value ('SA')</v>
      </c>
      <c r="AC7" s="21">
        <f>IF(ISBLANK('Frequency Measure'!A5)=TRUE, 'Frequency Measure'!B5, "")</f>
        <v>0</v>
      </c>
      <c r="AD7" s="24" t="str">
        <f>IF(ISBLANK('Frequency Measure'!A5)=TRUE, 'Frequency Measure'!F5, "")</f>
        <v>FMclass</v>
      </c>
      <c r="AE7" s="55" t="str">
        <f>IF(ISBLANK('Frequency Measure'!A5)=TRUE, 'Frequency Measure'!L5, "")</f>
        <v>The length in mm or weight in g with no decimal.</v>
      </c>
      <c r="AG7" s="21">
        <f>IF(ISBLANK('Biological Variable'!A5)=TRUE, 'Biological Variable'!B5, "")</f>
        <v>0</v>
      </c>
      <c r="AH7" s="24" t="str">
        <f>IF(ISBLANK('Biological Variable'!A5)=TRUE, 'Biological Variable'!F5, "")</f>
        <v>BVrecordType</v>
      </c>
      <c r="AI7" s="55" t="str">
        <f>IF(ISBLANK('Biological Variable'!A5)=TRUE, 'Biological Variable'!L5, "")</f>
        <v>Fixed value ('BV')</v>
      </c>
    </row>
    <row r="8" spans="1:35" ht="46.8" x14ac:dyDescent="0.6">
      <c r="A8" s="21">
        <f>IF(ISBLANK(Design!A6)=TRUE, Design!B6, "")</f>
        <v>0</v>
      </c>
      <c r="B8" s="24" t="str">
        <f>IF(ISBLANK(Design!A6)=TRUE, Design!F6, "")</f>
        <v>DEstratum</v>
      </c>
      <c r="C8" s="24" t="str">
        <f>IF(ISBLANK(Design!A6)=TRUE, Design!L6, "")</f>
        <v>Sampling frame stratum.</v>
      </c>
      <c r="E8" s="21">
        <f>IF(ISBLANK('Sampling Details'!A6)=TRUE, 'Sampling Details'!B6, "")</f>
        <v>0</v>
      </c>
      <c r="F8" s="24" t="str">
        <f>IF(ISBLANK('Sampling Details'!A6)=TRUE, 'Sampling Details'!F6, "")</f>
        <v>SDinstitution</v>
      </c>
      <c r="G8" s="24" t="str">
        <f>IF(ISBLANK('Sampling Details'!A6)=TRUE, 'Sampling Details'!L6, "")</f>
        <v>Sampling Institute</v>
      </c>
      <c r="I8" s="21">
        <f>IF(ISBLANK('Vessel Selection'!A6)=TRUE, 'Vessel Selection'!B6, "")</f>
        <v>0</v>
      </c>
      <c r="J8" s="24" t="str">
        <f>IF(ISBLANK('Vessel Selection'!A6)=TRUE, 'Vessel Selection'!F6, "")</f>
        <v>VSrecordType</v>
      </c>
      <c r="K8" s="55" t="str">
        <f>IF(ISBLANK('Vessel Selection'!A6)=TRUE, 'Vessel Selection'!L6, "")</f>
        <v>Fixed value ('VS')</v>
      </c>
      <c r="L8" s="21"/>
      <c r="M8" s="22"/>
      <c r="N8" s="24" t="str">
        <f>IF(ISBLANK('Fishing Trip'!A7)=TRUE, 'Fishing Trip'!F7, "")</f>
        <v>FTrecordType</v>
      </c>
      <c r="O8" s="55" t="str">
        <f>IF(ISBLANK('Fishing Trip'!A7)=TRUE, 'Fishing Trip'!L7, "")</f>
        <v>Fixed value ('FT')</v>
      </c>
      <c r="Q8" s="21">
        <f>IF(ISBLANK('Fishing Operation'!A7)=TRUE, 'Fishing Operation'!B7, "")</f>
        <v>0</v>
      </c>
      <c r="R8" s="24" t="str">
        <f>IF(ISBLANK('Fishing Operation'!A6)=TRUE, 'Fishing Operation'!F6, "")</f>
        <v>FOhaulNumber</v>
      </c>
      <c r="S8" s="55" t="str">
        <f>IF(ISBLANK('Fishing Operation'!A6)=TRUE, 'Fishing Operation'!L6, "")</f>
        <v>Sequential haul number by trip.</v>
      </c>
      <c r="U8" s="21">
        <f>IF(ISBLANK('Species Selection'!A7)=TRUE, 'Species Selection'!B7, "")</f>
        <v>0</v>
      </c>
      <c r="V8" s="24" t="str">
        <f>IF(ISBLANK('Species Selection'!A7)=TRUE,'Species Selection'!F7, "")</f>
        <v>SSstratification</v>
      </c>
      <c r="W8" s="55" t="str">
        <f>IF(ISBLANK('Species Selection'!A7)=TRUE,'Species Selection'!L7, "")</f>
        <v>Indicator of presence (Y) or absence (N) of stratification of units in that level of the sampling hierarchy</v>
      </c>
      <c r="X8" s="22"/>
      <c r="Y8" s="22" t="str">
        <f>IF(ISBLANK(Sample!#REF!)=TRUE, Sample!#REF!, "")</f>
        <v/>
      </c>
      <c r="Z8" s="24" t="str">
        <f>IF(ISBLANK(Sample!#REF!)=TRUE, Sample!#REF!, "")</f>
        <v/>
      </c>
      <c r="AA8" s="55" t="str">
        <f>IF(ISBLANK(Sample!#REF!)=TRUE, Sample!#REF!, "")</f>
        <v/>
      </c>
      <c r="AC8" s="21">
        <f>IF(ISBLANK('Frequency Measure'!A6)=TRUE, 'Frequency Measure'!B6, "")</f>
        <v>0</v>
      </c>
      <c r="AD8" s="24" t="str">
        <f>IF(ISBLANK('Frequency Measure'!A6)=TRUE, 'Frequency Measure'!F6, "")</f>
        <v>FMnumberAtUnit</v>
      </c>
      <c r="AE8" s="55" t="str">
        <f>IF(ISBLANK('Frequency Measure'!A6)=TRUE, 'Frequency Measure'!L6, "")</f>
        <v>Number of individuals.</v>
      </c>
      <c r="AG8" s="21">
        <f>IF(ISBLANK('Biological Variable'!A6)=TRUE, 'Biological Variable'!B6, "")</f>
        <v>0</v>
      </c>
      <c r="AH8" s="24" t="str">
        <f>IF(ISBLANK('Biological Variable'!A6)=TRUE, 'Biological Variable'!F6, "")</f>
        <v>BVfishID</v>
      </c>
      <c r="AI8" s="55" t="str">
        <f>IF(ISBLANK('Biological Variable'!A6)=TRUE, 'Biological Variable'!L6, "")</f>
        <v>National numbering system of the individual fish.</v>
      </c>
    </row>
    <row r="9" spans="1:35" ht="46.8" x14ac:dyDescent="0.6">
      <c r="A9" s="21">
        <f>IF(ISBLANK(Design!A8)=TRUE, Design!B8, "")</f>
        <v>0</v>
      </c>
      <c r="B9" s="24" t="str">
        <f>IF(ISBLANK(Design!A7)=TRUE, Design!F7, "")</f>
        <v>DEhierarchyCorrect</v>
      </c>
      <c r="C9" s="24" t="str">
        <f>IF(ISBLANK(Design!A7)=TRUE, Design!L7, "")</f>
        <v>Was the hierarchy clearly identified?</v>
      </c>
      <c r="E9" s="21">
        <f>IF(ISBLANK('Sampling Details'!A7)=TRUE, 'Sampling Details'!B7, "")</f>
        <v>0</v>
      </c>
      <c r="F9" s="24">
        <f>IF(ISBLANK('Sampling Details'!A7)=TRUE, 'Sampling Details'!F7, "")</f>
        <v>0</v>
      </c>
      <c r="G9" s="24">
        <f>IF(ISBLANK('Sampling Details'!A7)=TRUE, 'Sampling Details'!L7, "")</f>
        <v>0</v>
      </c>
      <c r="I9" s="21">
        <f>IF(ISBLANK('Vessel Selection'!A8)=TRUE, 'Vessel Selection'!B8, "")</f>
        <v>0</v>
      </c>
      <c r="J9" s="24" t="str">
        <f>IF(ISBLANK('Vessel Selection'!A7)=TRUE, 'Vessel Selection'!F7, "")</f>
        <v>VSstratification</v>
      </c>
      <c r="K9" s="55" t="str">
        <f>IF(ISBLANK('Vessel Selection'!A7)=TRUE, 'Vessel Selection'!L7, "")</f>
        <v>Indicator of presence (Y) or absence (N) of stratification of units in that level of the sampling hierarchy</v>
      </c>
      <c r="L9" s="21"/>
      <c r="M9" s="22"/>
      <c r="N9" s="24" t="str">
        <f>IF(ISBLANK('Fishing Trip'!A8)=TRUE, 'Fishing Trip'!F8, "")</f>
        <v>FTnationalCode</v>
      </c>
      <c r="O9" s="55" t="str">
        <f>IF(ISBLANK('Fishing Trip'!A9)=TRUE, 'Fishing Trip'!L9, "")</f>
        <v>Indicator of presence (Y) or absence (N) of stratification of units in that level of the sampling hierarchy</v>
      </c>
      <c r="Q9" s="21">
        <f>IF(ISBLANK('Fishing Operation'!A11)=TRUE, 'Fishing Operation'!B11, "")</f>
        <v>0</v>
      </c>
      <c r="R9" s="24" t="str">
        <f>IF(ISBLANK('Fishing Operation'!A7)=TRUE, 'Fishing Operation'!F7, "")</f>
        <v>FOstratum</v>
      </c>
      <c r="S9" s="55" t="str">
        <f>IF(ISBLANK('Fishing Operation'!A7)=TRUE, 'Fishing Operation'!L7, "")</f>
        <v>Name of stratum ('U' for unstratified)</v>
      </c>
      <c r="U9" s="21">
        <f>IF(ISBLANK('Species Selection'!A8)=TRUE, 'Species Selection'!B8, "")</f>
        <v>0</v>
      </c>
      <c r="V9" s="24" t="str">
        <f>IF(ISBLANK('Species Selection'!A5)=TRUE,'Species Selection'!F5, "")</f>
        <v/>
      </c>
      <c r="W9" s="55" t="str">
        <f>IF(ISBLANK('Species Selection'!A5)=TRUE,'Species Selection'!L5, "")</f>
        <v/>
      </c>
      <c r="X9" s="22"/>
      <c r="Y9" s="22">
        <f>IF(ISBLANK(Sample!A8)=TRUE, Sample!B8, "")</f>
        <v>0</v>
      </c>
      <c r="Z9" s="24" t="str">
        <f>IF(ISBLANK(Sample!A8)=TRUE, Sample!F8, "")</f>
        <v>SAstratum</v>
      </c>
      <c r="AA9" s="55" t="str">
        <f>IF(ISBLANK(Sample!A8)=TRUE, Sample!L8, "")</f>
        <v>The stratum of this sample, 'U' if unstratified</v>
      </c>
      <c r="AC9" s="21">
        <f>IF(ISBLANK('Frequency Measure'!A7)=TRUE, 'Frequency Measure'!B7, "")</f>
        <v>0</v>
      </c>
      <c r="AD9" s="24" t="str">
        <f>IF(ISBLANK('Frequency Measure'!A7)=TRUE, 'Frequency Measure'!F7, "")</f>
        <v>FMtype</v>
      </c>
      <c r="AE9" s="55" t="str">
        <f>IF(ISBLANK('Frequency Measure'!A7)=TRUE, 'Frequency Measure'!L7, "")</f>
        <v xml:space="preserve">The measurement type of the class. </v>
      </c>
      <c r="AG9" s="21">
        <f>IF(ISBLANK('Biological Variable'!A8)=TRUE, 'Biological Variable'!B8, "")</f>
        <v>0</v>
      </c>
      <c r="AH9" s="24" t="str">
        <f>IF(ISBLANK('Biological Variable'!A8)=TRUE, 'Biological Variable'!F8, "")</f>
        <v>BVstratum</v>
      </c>
      <c r="AI9" s="55" t="str">
        <f>IF(ISBLANK('Biological Variable'!A8)=TRUE, 'Biological Variable'!L8, "")</f>
        <v>The stratum of this record, 'U' if unstratified</v>
      </c>
    </row>
    <row r="10" spans="1:35" ht="62.4" x14ac:dyDescent="0.6">
      <c r="A10" s="21">
        <f>IF(ISBLANK(Design!A9)=TRUE, Design!B9, "")</f>
        <v>0</v>
      </c>
      <c r="B10" s="24" t="str">
        <f>IF(ISBLANK(Design!A8)=TRUE, Design!F8, "")</f>
        <v>DEhierarchy</v>
      </c>
      <c r="C10" s="24" t="str">
        <f>IF(ISBLANK(Design!A8)=TRUE, Design!L8, "")</f>
        <v>Upper Hierarchy</v>
      </c>
      <c r="E10" s="21">
        <f>IF(ISBLANK('Sampling Details'!A8)=TRUE, 'Sampling Details'!B8, "")</f>
        <v>0</v>
      </c>
      <c r="F10" s="21">
        <f>IF(ISBLANK('Sampling Details'!A8)=TRUE, 'Sampling Details'!G8, "")</f>
        <v>0</v>
      </c>
      <c r="G10" s="21">
        <f>IF(ISBLANK('Sampling Details'!A8)=TRUE, 'Sampling Details'!L8, "")</f>
        <v>0</v>
      </c>
      <c r="I10" s="21">
        <f>IF(ISBLANK('Vessel Selection'!A12)=TRUE, 'Vessel Selection'!B12, "")</f>
        <v>0</v>
      </c>
      <c r="J10" s="24" t="str">
        <f>IF(ISBLANK('Vessel Selection'!A8)=TRUE, 'Vessel Selection'!F8, "")</f>
        <v>VSstratum</v>
      </c>
      <c r="K10" s="55" t="str">
        <f>IF(ISBLANK('Vessel Selection'!A8)=TRUE, 'Vessel Selection'!L8, "")</f>
        <v>Name of stratum ('U' for unstratified)</v>
      </c>
      <c r="L10" s="21"/>
      <c r="M10" s="22"/>
      <c r="N10" s="24" t="str">
        <f>IF(ISBLANK('Fishing Trip'!A9)=TRUE, 'Fishing Trip'!F9, "")</f>
        <v>FTstratification</v>
      </c>
      <c r="O10" s="55" t="str">
        <f>IF(ISBLANK('Fishing Trip'!A10)=TRUE, 'Fishing Trip'!L10, "")</f>
        <v>Name of stratum ('U' for unstratified)</v>
      </c>
      <c r="Q10" s="21">
        <f>IF(ISBLANK('Fishing Operation'!A12)=TRUE, 'Fishing Operation'!B12, "")</f>
        <v>0</v>
      </c>
      <c r="R10" s="24" t="str">
        <f>IF(ISBLANK('Fishing Operation'!A8)=TRUE, 'Fishing Operation'!F8, "")</f>
        <v>FOclustering</v>
      </c>
      <c r="S10" s="55" t="str">
        <f>IF(ISBLANK('Fishing Operation'!A8)=TRUE, 'Fishing Operation'!L8, "")</f>
        <v>Indicator existence and type of cluster sampling of units in that level of the sampling hierarchy</v>
      </c>
      <c r="U10" s="21">
        <f>IF(ISBLANK('Species Selection'!A9)=TRUE, 'Species Selection'!B9, "")</f>
        <v>0</v>
      </c>
      <c r="V10" s="24" t="str">
        <f>IF(ISBLANK('Species Selection'!A8)=TRUE,'Species Selection'!F8, "")</f>
        <v>SScatchCategory</v>
      </c>
      <c r="W10" s="55" t="str">
        <f>IF(ISBLANK('Species Selection'!A8)=TRUE,'Species Selection'!L8, "")</f>
        <v>Registers how the catch is sampled by observers. This is really a strata so e.g., ”catch” and ”lan” cannot be provided for the same haul.  Population is given by catchReg in upper table</v>
      </c>
      <c r="X10" s="22"/>
      <c r="Y10" s="22" t="str">
        <f>IF(ISBLANK(Sample!#REF!)=TRUE, Sample!#REF!, "")</f>
        <v/>
      </c>
      <c r="Z10" s="24" t="str">
        <f>IF(ISBLANK(Sample!A9)=TRUE, Sample!F9, "")</f>
        <v>SAspeciesCode</v>
      </c>
      <c r="AA10" s="55" t="str">
        <f>IF(ISBLANK(Sample!A9)=TRUE, Sample!L9, "")</f>
        <v>The Aphiaid code of the specie</v>
      </c>
      <c r="AC10" s="21">
        <f>IF(ISBLANK('Frequency Measure'!A9)=TRUE, 'Frequency Measure'!B9, "")</f>
        <v>0</v>
      </c>
      <c r="AD10" s="24" t="str">
        <f>IF(ISBLANK('Frequency Measure'!A9)=TRUE, 'Frequency Measure'!F9, "")</f>
        <v>FMaccuracy</v>
      </c>
      <c r="AE10" s="55" t="str">
        <f>IF(ISBLANK('Frequency Measure'!A9)=TRUE, 'Frequency Measure'!L9, "")</f>
        <v>Accuracy e.g. "cm"</v>
      </c>
      <c r="AG10" s="21">
        <f>IF(ISBLANK('Biological Variable'!A9)=TRUE, 'Biological Variable'!B9, "")</f>
        <v>0</v>
      </c>
      <c r="AH10" s="24" t="str">
        <f>IF(ISBLANK('Biological Variable'!A9)=TRUE, 'Biological Variable'!F9, "")</f>
        <v>BVtype</v>
      </c>
      <c r="AI10" s="55" t="str">
        <f>IF(ISBLANK('Biological Variable'!A9)=TRUE, 'Biological Variable'!L9, "")</f>
        <v>Type of measurment e.g. "Age"</v>
      </c>
    </row>
    <row r="11" spans="1:35" ht="31.2" x14ac:dyDescent="0.6">
      <c r="A11" s="21">
        <f>IF(ISBLANK(Design!A11)=TRUE, Design!B11, "")</f>
        <v>0</v>
      </c>
      <c r="B11" s="21">
        <f>IF(ISBLANK(Design!A11)=TRUE, Design!G11, "")</f>
        <v>0</v>
      </c>
      <c r="C11" s="21">
        <f>IF(ISBLANK(Design!A11)=TRUE, Design!L11, "")</f>
        <v>0</v>
      </c>
      <c r="I11" s="21">
        <f>IF(ISBLANK('Vessel Selection'!A13)=TRUE, 'Vessel Selection'!B13, "")</f>
        <v>0</v>
      </c>
      <c r="J11" s="24" t="str">
        <f>IF(ISBLANK('Vessel Selection'!A9)=TRUE, 'Vessel Selection'!F9, "")</f>
        <v>VSclustering</v>
      </c>
      <c r="K11" s="55" t="str">
        <f>IF(ISBLANK('Vessel Selection'!A9)=TRUE, 'Vessel Selection'!L9, "")</f>
        <v>Indicator existence and type of cluster sampling of units in that level of the sampling hierarchy</v>
      </c>
      <c r="L11" s="21"/>
      <c r="M11" s="22"/>
      <c r="N11" s="24" t="str">
        <f>IF(ISBLANK('Fishing Trip'!A10)=TRUE, 'Fishing Trip'!F10, "")</f>
        <v>FTstratum</v>
      </c>
      <c r="O11" s="55" t="str">
        <f>IF(ISBLANK('Fishing Trip'!A11)=TRUE, 'Fishing Trip'!L11, "")</f>
        <v>Indicator existence and type of cluster sampling of units in that level of the sampling hierarchy</v>
      </c>
      <c r="Q11" s="21">
        <f>IF(ISBLANK('Fishing Operation'!A13)=TRUE, 'Fishing Operation'!B13, "")</f>
        <v>0</v>
      </c>
      <c r="R11" s="24" t="str">
        <f>IF(ISBLANK('Fishing Operation'!A9)=TRUE, 'Fishing Operation'!F9, "")</f>
        <v>FOclusterName</v>
      </c>
      <c r="S11" s="55" t="str">
        <f>IF(ISBLANK('Fishing Operation'!A9)=TRUE, 'Fishing Operation'!L9, "")</f>
        <v>Name or code of the cluster selected for sampling</v>
      </c>
      <c r="U11" s="21">
        <f>IF(ISBLANK('Species Selection'!A13)=TRUE, 'Species Selection'!B13, "")</f>
        <v>0</v>
      </c>
      <c r="V11" s="24" t="str">
        <f>IF(ISBLANK('Species Selection'!A9)=TRUE,'Species Selection'!F9, "")</f>
        <v>SSstratum</v>
      </c>
      <c r="W11" s="55" t="str">
        <f>IF(ISBLANK('Species Selection'!A9)=TRUE,'Species Selection'!L9, "")</f>
        <v>Name of stratum ('U' for unstratified)</v>
      </c>
      <c r="X11" s="22"/>
      <c r="Y11" s="22">
        <f>IF(ISBLANK(Sample!A9)=TRUE, Sample!B9, "")</f>
        <v>0</v>
      </c>
      <c r="Z11" s="24" t="str">
        <f>IF(ISBLANK(Sample!A10)=TRUE, Sample!F10, "")</f>
        <v>SAcommercialSpecies</v>
      </c>
      <c r="AA11" s="55" t="str">
        <f>IF(ISBLANK(Sample!A10)=TRUE, Sample!L10, "")</f>
        <v>The commercial species names</v>
      </c>
      <c r="AC11" s="21">
        <f>IF(ISBLANK('Frequency Measure'!A5)=TRUE, 'Frequency Measure'!B5, "")</f>
        <v>0</v>
      </c>
      <c r="AD11" s="24" t="str">
        <f>IF(ISBLANK('Frequency Measure'!A10)=TRUE, 'Frequency Measure'!F10, "")</f>
        <v>FMsampler</v>
      </c>
      <c r="AE11" s="55" t="str">
        <f>IF(ISBLANK('Frequency Measure'!A10)=TRUE, 'Frequency Measure'!L10, "")</f>
        <v>Self-sampling, Observer, Control</v>
      </c>
      <c r="AG11" s="21">
        <f>IF(ISBLANK('Biological Variable'!A10)=TRUE, 'Biological Variable'!B10, "")</f>
        <v>0</v>
      </c>
      <c r="AH11" s="24" t="str">
        <f>IF(ISBLANK('Biological Variable'!A10)=TRUE, 'Biological Variable'!F10, "")</f>
        <v>BVvalue</v>
      </c>
      <c r="AI11" s="55" t="str">
        <f>IF(ISBLANK('Biological Variable'!A10)=TRUE, 'Biological Variable'!L10, "")</f>
        <v xml:space="preserve">Measured value of the Biological variable. </v>
      </c>
    </row>
    <row r="12" spans="1:35" ht="31.2" x14ac:dyDescent="0.6">
      <c r="I12" s="21">
        <f>IF(ISBLANK('Vessel Selection'!A14)=TRUE, 'Vessel Selection'!B14, "")</f>
        <v>0</v>
      </c>
      <c r="J12" s="24" t="str">
        <f>IF(ISBLANK('Vessel Selection'!A10)=TRUE, 'Vessel Selection'!F10, "")</f>
        <v>VSclusterName</v>
      </c>
      <c r="K12" s="55" t="str">
        <f>IF(ISBLANK('Vessel Selection'!A10)=TRUE, 'Vessel Selection'!L10, "")</f>
        <v>Name or code of the cluster selected for sampling</v>
      </c>
      <c r="L12" s="21"/>
      <c r="M12" s="22"/>
      <c r="N12" s="24" t="str">
        <f>IF(ISBLANK('Fishing Trip'!A11)=TRUE, 'Fishing Trip'!F11, "")</f>
        <v>FTclustering</v>
      </c>
      <c r="O12" s="55" t="str">
        <f>IF(ISBLANK('Fishing Trip'!A12)=TRUE, 'Fishing Trip'!L12, "")</f>
        <v>Name or code of the cluster selected for sampling</v>
      </c>
      <c r="Q12" s="21">
        <f>IF(ISBLANK('Fishing Operation'!A14)=TRUE, 'Fishing Operation'!B14, "")</f>
        <v>0</v>
      </c>
      <c r="R12" s="24" t="str">
        <f>IF(ISBLANK('Fishing Operation'!A10)=TRUE, 'Fishing Operation'!F10, "")</f>
        <v>FOsampler</v>
      </c>
      <c r="S12" s="55" t="str">
        <f>IF(ISBLANK('Fishing Operation'!A10)=TRUE, 'Fishing Operation'!L10, "")</f>
        <v>the affiliation of the person, which took the sample, see code list</v>
      </c>
      <c r="U12" s="21" t="str">
        <f>IF(ISBLANK('Species Selection'!#REF!)=TRUE, 'Species Selection'!#REF!, "")</f>
        <v/>
      </c>
      <c r="V12" s="24" t="str">
        <f>IF(ISBLANK('Species Selection'!A10)=TRUE,'Species Selection'!F10, "")</f>
        <v>SSclustering</v>
      </c>
      <c r="W12" s="55" t="str">
        <f>IF(ISBLANK('Species Selection'!A10)=TRUE,'Species Selection'!L10, "")</f>
        <v>Indicator existence and type of cluster sampling of units in that level of the sampling hierarchy</v>
      </c>
      <c r="X12" s="22"/>
      <c r="Y12" s="22" t="str">
        <f>IF(ISBLANK(Sample!#REF!)=TRUE, Sample!#REF!, "")</f>
        <v/>
      </c>
      <c r="Z12" s="24" t="str">
        <f>IF(ISBLANK(Sample!A11)=TRUE, Sample!F11, "")</f>
        <v>SApresentation</v>
      </c>
      <c r="AA12" s="55" t="str">
        <f>IF(ISBLANK(Sample!A11)=TRUE, Sample!L11, "")</f>
        <v>Presentation e.g. gutted, whole, headless etc.</v>
      </c>
      <c r="AC12" s="21" t="str">
        <f>IF(ISBLANK('Frequency Measure'!#REF!)=TRUE, 'Frequency Measure'!#REF!, "")</f>
        <v/>
      </c>
      <c r="AD12" s="24">
        <f>IF(ISBLANK('Frequency Measure'!A11)=TRUE, 'Frequency Measure'!F11, "")</f>
        <v>0</v>
      </c>
      <c r="AE12" s="55">
        <f>IF(ISBLANK('Frequency Measure'!A11)=TRUE, 'Frequency Measure'!L11, "")</f>
        <v>0</v>
      </c>
      <c r="AG12" s="21">
        <f>IF(ISBLANK('Biological Variable'!A11)=TRUE, 'Biological Variable'!B11, "")</f>
        <v>0</v>
      </c>
      <c r="AH12" s="24" t="str">
        <f>IF(ISBLANK('Biological Variable'!A11)=TRUE, 'Biological Variable'!F11, "")</f>
        <v>BVunitValue</v>
      </c>
      <c r="AI12" s="55" t="str">
        <f>IF(ISBLANK('Biological Variable'!A11)=TRUE, 'Biological Variable'!L11, "")</f>
        <v>The unit of the measured value</v>
      </c>
    </row>
    <row r="13" spans="1:35" ht="31.2" x14ac:dyDescent="0.6">
      <c r="C13" s="21" t="s">
        <v>399</v>
      </c>
      <c r="I13" s="21">
        <f>IF(ISBLANK('Vessel Selection'!A15)=TRUE, 'Vessel Selection'!B15, "")</f>
        <v>0</v>
      </c>
      <c r="J13" s="24" t="str">
        <f>IF(ISBLANK('Vessel Selection'!A11)=TRUE, 'Vessel Selection'!F11, "")</f>
        <v>VSsampler</v>
      </c>
      <c r="K13" s="55" t="str">
        <f>IF(ISBLANK('Vessel Selection'!A11)=TRUE, 'Vessel Selection'!L11, "")</f>
        <v>the affiliation of the person, which took the sample, see code list</v>
      </c>
      <c r="L13" s="21"/>
      <c r="M13" s="22"/>
      <c r="N13" s="24" t="str">
        <f>IF(ISBLANK('Fishing Trip'!A12)=TRUE, 'Fishing Trip'!F12, "")</f>
        <v>FTclusterName</v>
      </c>
      <c r="O13" s="55" t="str">
        <f>IF(ISBLANK('Fishing Trip'!A13)=TRUE, 'Fishing Trip'!L13, "")</f>
        <v>the affiliation of the person, which took the sample, see code list</v>
      </c>
      <c r="Q13" s="21">
        <f>IF(ISBLANK('Fishing Operation'!A15)=TRUE, 'Fishing Operation'!B15, "")</f>
        <v>0</v>
      </c>
      <c r="R13" s="24" t="str">
        <f>IF(ISBLANK('Fishing Operation'!A11)=TRUE, 'Fishing Operation'!F11, "")</f>
        <v>FOaggregationLevel</v>
      </c>
      <c r="S13" s="55" t="str">
        <f>IF(ISBLANK('Fishing Operation'!A11)=TRUE, 'Fishing Operation'!L11, "")</f>
        <v>Aggrgation level (H=haul. T=trip)</v>
      </c>
      <c r="U13" s="21">
        <f>IF(ISBLANK('Species Selection'!A14)=TRUE, 'Species Selection'!B14, "")</f>
        <v>0</v>
      </c>
      <c r="V13" s="24" t="str">
        <f>IF(ISBLANK('Species Selection'!A11)=TRUE,'Species Selection'!F11, "")</f>
        <v>SSclusterName</v>
      </c>
      <c r="W13" s="55" t="str">
        <f>IF(ISBLANK('Species Selection'!A11)=TRUE,'Species Selection'!L11, "")</f>
        <v>Name or code of the cluster selected for sampling</v>
      </c>
      <c r="X13" s="22"/>
      <c r="Y13" s="22">
        <f>IF(ISBLANK(Sample!A11)=TRUE, Sample!B11, "")</f>
        <v>0</v>
      </c>
      <c r="Z13" s="24" t="str">
        <f>IF(ISBLANK(Sample!A12)=TRUE, Sample!F12, "")</f>
        <v>SAcatchCategory</v>
      </c>
      <c r="AA13" s="55" t="str">
        <f>IF(ISBLANK(Sample!A12)=TRUE, Sample!L12, "")</f>
        <v>Catch=catch, Dis=discard, Lan=landing.TO BE UPDATED!</v>
      </c>
      <c r="AC13" s="21">
        <f>IF(ISBLANK('Frequency Measure'!A6)=TRUE, 'Frequency Measure'!B6, "")</f>
        <v>0</v>
      </c>
      <c r="AD13" s="24" t="str">
        <f>IF(ISBLANK('Frequency Measure'!A12)=TRUE, 'Frequency Measure'!F12, "")</f>
        <v/>
      </c>
      <c r="AE13" s="24" t="str">
        <f>IF(ISBLANK('Frequency Measure'!A12)=TRUE, 'Frequency Measure'!L12, "")</f>
        <v/>
      </c>
      <c r="AG13" s="21">
        <f>IF(ISBLANK('Biological Variable'!A12)=TRUE, 'Biological Variable'!B12, "")</f>
        <v>0</v>
      </c>
      <c r="AH13" s="24" t="str">
        <f>IF(ISBLANK('Biological Variable'!A12)=TRUE, 'Biological Variable'!F12, "")</f>
        <v>BVunitScaleList</v>
      </c>
      <c r="AI13" s="55" t="str">
        <f>IF(ISBLANK('Biological Variable'!A12)=TRUE, 'Biological Variable'!L12, "")</f>
        <v xml:space="preserve">Scale list of measured value </v>
      </c>
    </row>
    <row r="14" spans="1:35" ht="31.2" x14ac:dyDescent="0.6">
      <c r="I14" s="21" t="str">
        <f>IF(ISBLANK('Vessel Selection'!#REF!)=TRUE, 'Vessel Selection'!#REF!, "")</f>
        <v/>
      </c>
      <c r="J14" s="24" t="str">
        <f>IF(ISBLANK('Vessel Selection'!A12)=TRUE, 'Vessel Selection'!F12, "")</f>
        <v>VStotal</v>
      </c>
      <c r="K14" s="55" t="str">
        <f>IF(ISBLANK('Vessel Selection'!A12)=TRUE, 'Vessel Selection'!L12, "")</f>
        <v>Total number of unique vessels in this stratum/cluster.</v>
      </c>
      <c r="L14" s="21"/>
      <c r="M14" s="22"/>
      <c r="N14" s="24" t="str">
        <f>IF(ISBLANK('Fishing Trip'!A13)=TRUE, 'Fishing Trip'!F13, "")</f>
        <v>FTsampler</v>
      </c>
      <c r="O14" s="55" t="str">
        <f>IF(ISBLANK('Fishing Trip'!A14)=TRUE, 'Fishing Trip'!L14, "")</f>
        <v>Number of hauls/sets taken during the trip</v>
      </c>
      <c r="Q14" s="21">
        <f>IF(ISBLANK('Fishing Operation'!A16)=TRUE, 'Fishing Operation'!B16, "")</f>
        <v>0</v>
      </c>
      <c r="R14" s="24" t="str">
        <f>IF(ISBLANK('Fishing Operation'!A12)=TRUE, 'Fishing Operation'!F12, "")</f>
        <v>FOvalidity</v>
      </c>
      <c r="S14" s="55" t="str">
        <f>IF(ISBLANK('Fishing Operation'!A12)=TRUE, 'Fishing Operation'!L12, "")</f>
        <v>Haul validity</v>
      </c>
      <c r="U14" s="21">
        <f>IF(ISBLANK('Species Selection'!A15)=TRUE, 'Species Selection'!B15, "")</f>
        <v>0</v>
      </c>
      <c r="V14" s="24" t="str">
        <f>IF(ISBLANK('Species Selection'!A12)=TRUE,'Species Selection'!F12, "")</f>
        <v>SSsampler</v>
      </c>
      <c r="W14" s="55" t="str">
        <f>IF(ISBLANK('Species Selection'!A12)=TRUE,'Species Selection'!L12, "")</f>
        <v>Self-sampling, Observer, Control</v>
      </c>
      <c r="Y14" s="22">
        <f>IF(ISBLANK(Sample!A12)=TRUE, Sample!B12, "")</f>
        <v>0</v>
      </c>
      <c r="Z14" s="24" t="str">
        <f>IF(ISBLANK(Sample!A13)=TRUE, Sample!F13, "")</f>
        <v>SAlandingCategory</v>
      </c>
      <c r="AA14" s="55" t="str">
        <f>IF(ISBLANK(Sample!A13)=TRUE, Sample!L13, "")</f>
        <v>The intended usage at the time of landing.</v>
      </c>
      <c r="AC14" s="21">
        <f>IF(ISBLANK('Frequency Measure'!A7)=TRUE, 'Frequency Measure'!B7, "")</f>
        <v>0</v>
      </c>
      <c r="AG14" s="21">
        <f>IF(ISBLANK('Biological Variable'!A13)=TRUE, 'Biological Variable'!B13, "")</f>
        <v>0</v>
      </c>
      <c r="AH14" s="24" t="str">
        <f>IF(ISBLANK('Biological Variable'!A13)=TRUE, 'Biological Variable'!F13, "")</f>
        <v>BVmethod</v>
      </c>
      <c r="AI14" s="55" t="str">
        <f>IF(ISBLANK('Biological Variable'!A13)=TRUE, 'Biological Variable'!L13, "")</f>
        <v>Method for measurement e.g. "scale" or "otholith"</v>
      </c>
    </row>
    <row r="15" spans="1:35" ht="78" x14ac:dyDescent="0.6">
      <c r="I15" s="21" t="str">
        <f>IF(ISBLANK('Vessel Selection'!#REF!)=TRUE, 'Vessel Selection'!#REF!, "")</f>
        <v/>
      </c>
      <c r="J15" s="24" t="str">
        <f>IF(ISBLANK('Vessel Selection'!A13)=TRUE, 'Vessel Selection'!F13, "")</f>
        <v>VSsampled</v>
      </c>
      <c r="K15" s="55" t="str">
        <f>IF(ISBLANK('Vessel Selection'!A13)=TRUE, 'Vessel Selection'!L13, "")</f>
        <v>The number of times vessels was sampled in this stratum/cluster (not necessarily unique vessels, the same vessel could be sampled multiple times) . If 3 samples was made and one vessel was selected twice, the number of vessels sampled is 3.</v>
      </c>
      <c r="L15" s="21"/>
      <c r="M15" s="22"/>
      <c r="N15" s="24" t="str">
        <f>IF(ISBLANK('Fishing Trip'!A14)=TRUE, 'Fishing Trip'!F14, "")</f>
        <v>FTnumberOfHauls</v>
      </c>
      <c r="O15" s="55" t="str">
        <f>IF(ISBLANK('Fishing Trip'!A15)=TRUE, 'Fishing Trip'!L15, "")</f>
        <v>LOCODE of departure location</v>
      </c>
      <c r="Q15" s="21">
        <f>IF(ISBLANK('Fishing Operation'!A17)=TRUE, 'Fishing Operation'!B17, "")</f>
        <v>0</v>
      </c>
      <c r="R15" s="24" t="str">
        <f>IF(ISBLANK('Fishing Operation'!A13)=TRUE, 'Fishing Operation'!F13, "")</f>
        <v>FOcatchReg</v>
      </c>
      <c r="S15" s="55" t="str">
        <f>IF(ISBLANK('Fishing Operation'!A13)=TRUE, 'Fishing Operation'!L13, "")</f>
        <v>Registers what components of catch are expected in the species selection table options</v>
      </c>
      <c r="U15" s="21">
        <f>IF(ISBLANK('Species Selection'!A16)=TRUE, 'Species Selection'!B16, "")</f>
        <v>0</v>
      </c>
      <c r="V15" s="24" t="str">
        <f>IF(ISBLANK('Species Selection'!A13)=TRUE,'Species Selection'!F13, "")</f>
        <v>SSspeciesListName</v>
      </c>
      <c r="W15" s="55" t="str">
        <f>IF(ISBLANK('Species Selection'!A13)=TRUE,'Species Selection'!L13, "")</f>
        <v>National name of the species list</v>
      </c>
      <c r="Y15" s="22">
        <f>IF(ISBLANK(Sample!A13)=TRUE, Sample!B13, "")</f>
        <v>0</v>
      </c>
      <c r="Z15" s="24" t="str">
        <f>IF(ISBLANK(Sample!A14)=TRUE, Sample!F14, "")</f>
        <v>SAcommSizeCatScale</v>
      </c>
      <c r="AA15" s="55" t="str">
        <f>IF(ISBLANK(Sample!A14)=TRUE, Sample!L14, "")</f>
        <v>Commercial sorting scale code</v>
      </c>
      <c r="AC15" s="21">
        <f>IF(ISBLANK('Frequency Measure'!A9)=TRUE, 'Frequency Measure'!B9, "")</f>
        <v>0</v>
      </c>
      <c r="AG15" s="21">
        <f>IF(ISBLANK('Biological Variable'!A15)=TRUE, 'Biological Variable'!B15, "")</f>
        <v>0</v>
      </c>
      <c r="AH15" s="24" t="str">
        <f>IF(ISBLANK('Biological Variable'!A15)=TRUE, 'Biological Variable'!F15, "")</f>
        <v>BVtotal</v>
      </c>
      <c r="AI15" s="55" t="str">
        <f>IF(ISBLANK('Biological Variable'!A15)=TRUE, 'Biological Variable'!L15, "")</f>
        <v>Total number of fish in this stratum</v>
      </c>
    </row>
    <row r="16" spans="1:35" ht="31.2" x14ac:dyDescent="0.6">
      <c r="J16" s="24" t="str">
        <f>IF(ISBLANK('Vessel Selection'!A14)=TRUE, 'Vessel Selection'!F14, "")</f>
        <v>VSsampProb</v>
      </c>
      <c r="K16" s="55" t="str">
        <f>IF(ISBLANK('Vessel Selection'!A14)=TRUE, 'Vessel Selection'!L14, "")</f>
        <v>Inclusion probability</v>
      </c>
      <c r="L16" s="21"/>
      <c r="M16" s="22"/>
      <c r="N16" s="24" t="str">
        <f>IF(ISBLANK('Fishing Trip'!A15)=TRUE, 'Fishing Trip'!F15, "")</f>
        <v>FTdepartureLocation</v>
      </c>
      <c r="O16" s="55" t="str">
        <f>IF(ISBLANK('Fishing Trip'!A16)=TRUE, 'Fishing Trip'!L16, "")</f>
        <v>Departure date</v>
      </c>
      <c r="Q16" s="21">
        <f>IF(ISBLANK('Fishing Operation'!A18)=TRUE, 'Fishing Operation'!B18, "")</f>
        <v>0</v>
      </c>
      <c r="R16" s="24" t="str">
        <f>IF(ISBLANK('Fishing Operation'!A14)=TRUE, 'Fishing Operation'!F14, "")</f>
        <v>FOstartDate</v>
      </c>
      <c r="S16" s="55" t="str">
        <f>IF(ISBLANK('Fishing Operation'!A14)=TRUE, 'Fishing Operation'!L14, "")</f>
        <v>Date when retrieval of the gear starts</v>
      </c>
      <c r="V16" s="24" t="str">
        <f>IF(ISBLANK('Species Selection'!A14)=TRUE,'Species Selection'!F14, "")</f>
        <v>SStotal</v>
      </c>
      <c r="W16" s="55" t="str">
        <f>IF(ISBLANK('Species Selection'!A14)=TRUE,'Species Selection'!L14, "")</f>
        <v>Number of species from the list that are present in the strata*fraction</v>
      </c>
      <c r="Y16" s="22">
        <f>IF(ISBLANK(Sample!A14)=TRUE, Sample!B14, "")</f>
        <v>0</v>
      </c>
      <c r="Z16" s="24" t="str">
        <f>IF(ISBLANK(Sample!A15)=TRUE, Sample!F15, "")</f>
        <v>SAcommSizeCat</v>
      </c>
      <c r="AA16" s="55" t="str">
        <f>IF(ISBLANK(Sample!A15)=TRUE, Sample!L15, "")</f>
        <v>Commercial sorting category</v>
      </c>
      <c r="AC16" s="21" t="str">
        <f>IF(ISBLANK('Frequency Measure'!#REF!)=TRUE, 'Frequency Measure'!#REF!, "")</f>
        <v/>
      </c>
      <c r="AG16" s="21">
        <f>IF(ISBLANK('Biological Variable'!A16)=TRUE, 'Biological Variable'!B16, "")</f>
        <v>0</v>
      </c>
      <c r="AH16" s="24" t="str">
        <f>IF(ISBLANK('Biological Variable'!A16)=TRUE, 'Biological Variable'!F16, "")</f>
        <v>BVsampled</v>
      </c>
      <c r="AI16" s="55" t="str">
        <f>IF(ISBLANK('Biological Variable'!A16)=TRUE, 'Biological Variable'!L16, "")</f>
        <v>The number of fish measured in this stratum</v>
      </c>
    </row>
    <row r="17" spans="9:35" x14ac:dyDescent="0.6">
      <c r="I17" s="21" t="str">
        <f>IF(ISBLANK('Temporal Event'!A2)=TRUE, 'Temporal Event'!B2, "")</f>
        <v/>
      </c>
      <c r="J17" s="24" t="str">
        <f>IF(ISBLANK('Vessel Selection'!A15)=TRUE, 'Vessel Selection'!F15, "")</f>
        <v>VSselectionMethod</v>
      </c>
      <c r="K17" s="55" t="str">
        <f>IF(ISBLANK('Vessel Selection'!A15)=TRUE, 'Vessel Selection'!L15, "")</f>
        <v>The method of selecting vessels for sampling</v>
      </c>
      <c r="L17" s="21"/>
      <c r="M17" s="22"/>
      <c r="N17" s="24" t="str">
        <f>IF(ISBLANK('Fishing Trip'!A16)=TRUE, 'Fishing Trip'!F16, "")</f>
        <v>FTdepatureDate</v>
      </c>
      <c r="O17" s="55" t="str">
        <f>IF(ISBLANK('Fishing Trip'!A17)=TRUE, 'Fishing Trip'!L17, "")</f>
        <v>Departure time</v>
      </c>
      <c r="Q17" s="21">
        <f>IF(ISBLANK('Fishing Operation'!A19)=TRUE, 'Fishing Operation'!B19, "")</f>
        <v>0</v>
      </c>
      <c r="R17" s="24" t="str">
        <f>IF(ISBLANK('Fishing Operation'!A15)=TRUE, 'Fishing Operation'!F15, "")</f>
        <v>FOstartTime</v>
      </c>
      <c r="S17" s="55" t="str">
        <f>IF(ISBLANK('Fishing Operation'!A15)=TRUE, 'Fishing Operation'!L15, "")</f>
        <v>Time when retrieval of the gear starts</v>
      </c>
      <c r="V17" s="24" t="str">
        <f>IF(ISBLANK('Species Selection'!A15)=TRUE,'Species Selection'!F15, "")</f>
        <v>SSsampled</v>
      </c>
      <c r="W17" s="55" t="str">
        <f>IF(ISBLANK('Species Selection'!A15)=TRUE,'Species Selection'!L15, "")</f>
        <v>Number of species selected for sampling</v>
      </c>
      <c r="Y17" s="22">
        <f>IF(ISBLANK(Sample!A15)=TRUE, Sample!B15, "")</f>
        <v>0</v>
      </c>
      <c r="Z17" s="24" t="str">
        <f>IF(ISBLANK(Sample!A16)=TRUE, Sample!F16, "")</f>
        <v>SAsex</v>
      </c>
      <c r="AA17" s="55" t="str">
        <f>IF(ISBLANK(Sample!A16)=TRUE, Sample!L16, "")</f>
        <v>Sex</v>
      </c>
      <c r="AC17" s="21" t="str">
        <f>IF(ISBLANK('Frequency Measure'!#REF!)=TRUE, 'Frequency Measure'!#REF!, "")</f>
        <v/>
      </c>
      <c r="AG17" s="21">
        <f>IF(ISBLANK('Biological Variable'!A17)=TRUE, 'Biological Variable'!B17, "")</f>
        <v>0</v>
      </c>
      <c r="AH17" s="24" t="str">
        <f>IF(ISBLANK('Biological Variable'!A17)=TRUE, 'Biological Variable'!F17, "")</f>
        <v>BVsampProb</v>
      </c>
      <c r="AI17" s="55" t="str">
        <f>IF(ISBLANK('Biological Variable'!A17)=TRUE, 'Biological Variable'!L17, "")</f>
        <v>Inclusion probability</v>
      </c>
    </row>
    <row r="18" spans="9:35" x14ac:dyDescent="0.6">
      <c r="I18" s="21" t="str">
        <f>IF(ISBLANK('Temporal Event'!A3)=TRUE, 'Temporal Event'!B3, "")</f>
        <v/>
      </c>
      <c r="J18" s="24" t="str">
        <f>IF(ISBLANK('Vessel Selection'!A16)=TRUE, 'Vessel Selection'!F16, "")</f>
        <v>VSselectionMethodCluster</v>
      </c>
      <c r="K18" s="55" t="str">
        <f>IF(ISBLANK('Vessel Selection'!A16)=TRUE, 'Vessel Selection'!L16, "")</f>
        <v>The method of selecting clusters</v>
      </c>
      <c r="L18" s="21"/>
      <c r="M18" s="22"/>
      <c r="N18" s="24" t="str">
        <f>IF(ISBLANK('Fishing Trip'!A17)=TRUE, 'Fishing Trip'!F17, "")</f>
        <v>FTdepartureTime</v>
      </c>
      <c r="O18" s="55" t="str">
        <f>IF(ISBLANK('Fishing Trip'!A18)=TRUE, 'Fishing Trip'!L18, "")</f>
        <v>LOCODE of arrival location</v>
      </c>
      <c r="Q18" s="21">
        <f>IF(ISBLANK('Fishing Operation'!A20)=TRUE, 'Fishing Operation'!B20, "")</f>
        <v>0</v>
      </c>
      <c r="R18" s="24" t="str">
        <f>IF(ISBLANK('Fishing Operation'!A16)=TRUE, 'Fishing Operation'!F16, "")</f>
        <v>FOendDate</v>
      </c>
      <c r="S18" s="55" t="str">
        <f>IF(ISBLANK('Fishing Operation'!A16)=TRUE, 'Fishing Operation'!L16, "")</f>
        <v>Date when retrieval of the gear ends</v>
      </c>
      <c r="V18" s="24" t="str">
        <f>IF(ISBLANK('Species Selection'!A16)=TRUE,'Species Selection'!F16, "")</f>
        <v>SSselectionMethod</v>
      </c>
      <c r="W18" s="55" t="str">
        <f>IF(ISBLANK('Species Selection'!A16)=TRUE,'Species Selection'!L16, "")</f>
        <v>The method of selecting species for sampling</v>
      </c>
      <c r="Y18" s="22">
        <f>IF(ISBLANK(Sample!A16)=TRUE, Sample!B16, "")</f>
        <v>0</v>
      </c>
      <c r="Z18" s="24" t="str">
        <f>IF(ISBLANK(Sample!A17)=TRUE, Sample!F17, "")</f>
        <v>SAunitType</v>
      </c>
      <c r="AA18" s="55" t="str">
        <f>IF(ISBLANK(Sample!A17)=TRUE, Sample!L17, "")</f>
        <v>The type of sampling unit</v>
      </c>
      <c r="AC18" s="21" t="str">
        <f>IF(ISBLANK('Frequency Measure'!#REF!)=TRUE, 'Frequency Measure'!#REF!, "")</f>
        <v/>
      </c>
      <c r="AG18" s="21">
        <f>IF(ISBLANK('Biological Variable'!A18)=TRUE, 'Biological Variable'!B18, "")</f>
        <v>0</v>
      </c>
      <c r="AH18" s="24" t="str">
        <f>IF(ISBLANK('Biological Variable'!A18)=TRUE, 'Biological Variable'!F18, "")</f>
        <v>BVselectionMethod</v>
      </c>
      <c r="AI18" s="55" t="str">
        <f>IF(ISBLANK('Biological Variable'!A18)=TRUE, 'Biological Variable'!L18, "")</f>
        <v>The method of selecting fish</v>
      </c>
    </row>
    <row r="19" spans="9:35" ht="31.2" x14ac:dyDescent="0.6">
      <c r="I19" s="21">
        <f>IF(ISBLANK('Temporal Event'!A6)=TRUE, 'Temporal Event'!B6, "")</f>
        <v>0</v>
      </c>
      <c r="J19" s="24" t="str">
        <f>IF(ISBLANK('Vessel Selection'!A17)=TRUE, 'Vessel Selection'!F17, "")</f>
        <v>VStotalClusters</v>
      </c>
      <c r="K19" s="55" t="str">
        <f>IF(ISBLANK('Vessel Selection'!A17)=TRUE, 'Vessel Selection'!L17, "")</f>
        <v>Total number of clusters in that level of the sampling hierarchy</v>
      </c>
      <c r="L19" s="21"/>
      <c r="M19" s="22"/>
      <c r="N19" s="24" t="str">
        <f>IF(ISBLANK('Fishing Trip'!A18)=TRUE, 'Fishing Trip'!F18, "")</f>
        <v>FTarrivalLocation</v>
      </c>
      <c r="O19" s="55" t="str">
        <f>IF(ISBLANK('Fishing Trip'!A19)=TRUE, 'Fishing Trip'!L19, "")</f>
        <v>Arrival Date</v>
      </c>
      <c r="Q19" s="21">
        <f>IF(ISBLANK('Fishing Operation'!A21)=TRUE, 'Fishing Operation'!B21, "")</f>
        <v>0</v>
      </c>
      <c r="R19" s="24" t="str">
        <f>IF(ISBLANK('Fishing Operation'!A17)=TRUE, 'Fishing Operation'!F17, "")</f>
        <v>FOendTime</v>
      </c>
      <c r="S19" s="55" t="str">
        <f>IF(ISBLANK('Fishing Operation'!A17)=TRUE, 'Fishing Operation'!L17, "")</f>
        <v>Time when retrieval of the gear ends</v>
      </c>
      <c r="U19" s="23"/>
      <c r="V19" s="24" t="str">
        <f>IF(ISBLANK('Species Selection'!A17)=TRUE,'Species Selection'!F17, "")</f>
        <v>SSselectionMethodCluster</v>
      </c>
      <c r="W19" s="55" t="str">
        <f>IF(ISBLANK('Species Selection'!A17)=TRUE,'Species Selection'!L17, "")</f>
        <v>The method of selecting clusters</v>
      </c>
      <c r="X19" s="23"/>
      <c r="Y19" s="22">
        <f>IF(ISBLANK(Sample!A17)=TRUE, Sample!B17, "")</f>
        <v>0</v>
      </c>
      <c r="Z19" s="24" t="str">
        <f>IF(ISBLANK(Sample!A18)=TRUE, Sample!F18, "")</f>
        <v>SAtotalWeightLive</v>
      </c>
      <c r="AA19" s="55" t="str">
        <f>IF(ISBLANK(Sample!A18)=TRUE, Sample!L18, "")</f>
        <v>Whole weight in grammes.</v>
      </c>
      <c r="AC19" s="21" t="str">
        <f>IF(ISBLANK('Frequency Measure'!#REF!)=TRUE, 'Frequency Measure'!#REF!, "")</f>
        <v/>
      </c>
      <c r="AG19" s="21">
        <f>IF(ISBLANK('Biological Variable'!A19)=TRUE, 'Biological Variable'!B19, "")</f>
        <v>0</v>
      </c>
      <c r="AH19" s="24" t="str">
        <f>IF(ISBLANK('Biological Variable'!A19)=TRUE, 'Biological Variable'!F19, "")</f>
        <v>BVsampler</v>
      </c>
      <c r="AI19" s="55" t="str">
        <f>IF(ISBLANK('Biological Variable'!A19)=TRUE, 'Biological Variable'!L19, "")</f>
        <v>Self-sampling, Observer, Control</v>
      </c>
    </row>
    <row r="20" spans="9:35" ht="31.2" x14ac:dyDescent="0.6">
      <c r="I20" s="21">
        <f>IF(ISBLANK('Temporal Event'!A7)=TRUE, 'Temporal Event'!B7, "")</f>
        <v>0</v>
      </c>
      <c r="J20" s="24" t="str">
        <f>IF(ISBLANK('Vessel Selection'!A18)=TRUE, 'Vessel Selection'!F18, "")</f>
        <v>VSsampledClusters</v>
      </c>
      <c r="K20" s="55" t="str">
        <f>IF(ISBLANK('Vessel Selection'!A18)=TRUE, 'Vessel Selection'!L18, "")</f>
        <v>Total number of clusters sampled</v>
      </c>
      <c r="L20" s="21"/>
      <c r="M20" s="22"/>
      <c r="N20" s="24" t="str">
        <f>IF(ISBLANK('Fishing Trip'!A19)=TRUE, 'Fishing Trip'!F19, "")</f>
        <v>FTarrivalDate</v>
      </c>
      <c r="O20" s="55" t="str">
        <f>IF(ISBLANK('Fishing Trip'!A20)=TRUE, 'Fishing Trip'!L20, "")</f>
        <v>Arrival Time</v>
      </c>
      <c r="Q20" s="21">
        <f>IF(ISBLANK('Fishing Operation'!A22)=TRUE, 'Fishing Operation'!B22, "")</f>
        <v>0</v>
      </c>
      <c r="R20" s="24" t="str">
        <f>IF(ISBLANK('Fishing Operation'!A18)=TRUE, 'Fishing Operation'!F18, "")</f>
        <v>FOduration</v>
      </c>
      <c r="S20" s="55" t="str">
        <f>IF(ISBLANK('Fishing Operation'!A18)=TRUE, 'Fishing Operation'!L18, "")</f>
        <v>Soaking time in minutes</v>
      </c>
      <c r="V20" s="24" t="str">
        <f>IF(ISBLANK('Species Selection'!A18)=TRUE,'Species Selection'!F18, "")</f>
        <v>SStotalClusters</v>
      </c>
      <c r="W20" s="55" t="str">
        <f>IF(ISBLANK('Species Selection'!A18)=TRUE,'Species Selection'!L18, "")</f>
        <v>Total number of clusters in that level of the sampling hierarchy</v>
      </c>
      <c r="Y20" s="22">
        <f>IF(ISBLANK(Sample!A18)=TRUE, Sample!B18, "")</f>
        <v>0</v>
      </c>
      <c r="Z20" s="24" t="str">
        <f>IF(ISBLANK(Sample!A19)=TRUE, Sample!F19, "")</f>
        <v>SAsampleWeightLive</v>
      </c>
      <c r="AA20" s="55" t="str">
        <f>IF(ISBLANK(Sample!A19)=TRUE, Sample!L19, "")</f>
        <v>Whole weight in grammes of the sample.</v>
      </c>
      <c r="AC20" s="21" t="str">
        <f>IF(ISBLANK('Frequency Measure'!#REF!)=TRUE, 'Frequency Measure'!#REF!, "")</f>
        <v/>
      </c>
      <c r="AH20" s="24">
        <f>IF(ISBLANK('Biological Variable'!A20)=TRUE, 'Biological Variable'!F20, "")</f>
        <v>0</v>
      </c>
      <c r="AI20" s="24">
        <f>IF(ISBLANK('Biological Variable'!A20)=TRUE, 'Biological Variable'!L20, "")</f>
        <v>0</v>
      </c>
    </row>
    <row r="21" spans="9:35" x14ac:dyDescent="0.6">
      <c r="I21" s="21">
        <f>IF(ISBLANK('Temporal Event'!A11)=TRUE, 'Temporal Event'!B11, "")</f>
        <v>0</v>
      </c>
      <c r="J21" s="24" t="str">
        <f>IF(ISBLANK('Vessel Selection'!A19)=TRUE, 'Vessel Selection'!F19, "")</f>
        <v>VSclustersProb</v>
      </c>
      <c r="K21" s="55" t="str">
        <f>IF(ISBLANK('Vessel Selection'!A19)=TRUE, 'Vessel Selection'!L19, "")</f>
        <v xml:space="preserve">The inclusion probability of the cluster. </v>
      </c>
      <c r="L21" s="21"/>
      <c r="M21" s="22"/>
      <c r="N21" s="24" t="str">
        <f>IF(ISBLANK('Fishing Trip'!A20)=TRUE, 'Fishing Trip'!F20, "")</f>
        <v>FTarrivalTime</v>
      </c>
      <c r="O21" s="55" t="str">
        <f>IF(ISBLANK('Fishing Trip'!A21)=TRUE, 'Fishing Trip'!L21, "")</f>
        <v>Total number of unique trips in the stratum/cluster.</v>
      </c>
      <c r="Q21" s="21">
        <f>IF(ISBLANK('Fishing Operation'!A23)=TRUE, 'Fishing Operation'!B23, "")</f>
        <v>0</v>
      </c>
      <c r="R21" s="24" t="str">
        <f>IF(ISBLANK('Fishing Operation'!A19)=TRUE, 'Fishing Operation'!F19, "")</f>
        <v>FOstartLat</v>
      </c>
      <c r="S21" s="55" t="str">
        <f>IF(ISBLANK('Fishing Operation'!A19)=TRUE, 'Fishing Operation'!L19, "")</f>
        <v>Shooting (start) position in decimal degrees of latitude.</v>
      </c>
      <c r="V21" s="24" t="str">
        <f>IF(ISBLANK('Species Selection'!A19)=TRUE,'Species Selection'!F19, "")</f>
        <v>SSsampledClusters</v>
      </c>
      <c r="W21" s="55" t="str">
        <f>IF(ISBLANK('Species Selection'!A19)=TRUE,'Species Selection'!L19, "")</f>
        <v>Total number of clusters sampled</v>
      </c>
      <c r="Y21" s="22">
        <f>IF(ISBLANK(Sample!A19)=TRUE, Sample!B19, "")</f>
        <v>0</v>
      </c>
      <c r="Z21" s="24" t="str">
        <f>IF(ISBLANK(Sample!A20)=TRUE, Sample!F20, "")</f>
        <v>SAtotal</v>
      </c>
      <c r="AA21" s="55" t="str">
        <f>IF(ISBLANK(Sample!A20)=TRUE, Sample!L20, "")</f>
        <v>Total number of units in this stratum</v>
      </c>
      <c r="AC21" s="21" t="str">
        <f>IF(ISBLANK('Frequency Measure'!#REF!)=TRUE, 'Frequency Measure'!#REF!, "")</f>
        <v/>
      </c>
    </row>
    <row r="22" spans="9:35" ht="62.4" x14ac:dyDescent="0.6">
      <c r="I22" s="21">
        <f>IF(ISBLANK('Temporal Event'!A12)=TRUE, 'Temporal Event'!B12, "")</f>
        <v>0</v>
      </c>
      <c r="J22" s="24" t="str">
        <f>IF(ISBLANK('Vessel Selection'!A20)=TRUE, 'Vessel Selection'!F20, "")</f>
        <v>VSreasonNotSampled</v>
      </c>
      <c r="K22" s="55" t="str">
        <f>IF(ISBLANK('Vessel Selection'!A20)=TRUE, 'Vessel Selection'!L20, "")</f>
        <v>Reason for not sampling</v>
      </c>
      <c r="L22" s="21"/>
      <c r="M22" s="22"/>
      <c r="N22" s="24" t="str">
        <f>IF(ISBLANK('Fishing Trip'!A21)=TRUE, 'Fishing Trip'!F21, "")</f>
        <v>FTtotal</v>
      </c>
      <c r="O22" s="55" t="str">
        <f>IF(ISBLANK('Fishing Trip'!A22)=TRUE, 'Fishing Trip'!L22, "")</f>
        <v>The number of trips sampled in this stratum/cluster (not necessarily unique trips, the same trips could be sampled multiple times) . If 3 samples was made and one trip was selected twice, the number of trips sampled is 3.</v>
      </c>
      <c r="Q22" s="21">
        <f>IF(ISBLANK('Fishing Operation'!A24)=TRUE, 'Fishing Operation'!B24, "")</f>
        <v>0</v>
      </c>
      <c r="R22" s="24" t="str">
        <f>IF(ISBLANK('Fishing Operation'!A20)=TRUE, 'Fishing Operation'!F20, "")</f>
        <v>FOstartLon</v>
      </c>
      <c r="S22" s="55" t="str">
        <f>IF(ISBLANK('Fishing Operation'!A20)=TRUE, 'Fishing Operation'!L20, "")</f>
        <v>Shooting (start) position in decimal degrees of longitude.</v>
      </c>
      <c r="V22" s="24" t="str">
        <f>IF(ISBLANK('Species Selection'!A20)=TRUE,'Species Selection'!F20, "")</f>
        <v>SSclustersProb</v>
      </c>
      <c r="W22" s="55" t="str">
        <f>IF(ISBLANK('Species Selection'!A20)=TRUE,'Species Selection'!L20, "")</f>
        <v xml:space="preserve">The inclusion probability of the cluster. </v>
      </c>
      <c r="X22" s="22"/>
      <c r="Y22" s="22">
        <f>IF(ISBLANK(Sample!A20)=TRUE, Sample!B20, "")</f>
        <v>0</v>
      </c>
      <c r="Z22" s="24" t="str">
        <f>IF(ISBLANK(Sample!A21)=TRUE, Sample!F21, "")</f>
        <v>SAsampled</v>
      </c>
      <c r="AA22" s="55" t="str">
        <f>IF(ISBLANK(Sample!A21)=TRUE, Sample!L21, "")</f>
        <v>The number of units sampled in this stratum</v>
      </c>
    </row>
    <row r="23" spans="9:35" x14ac:dyDescent="0.6">
      <c r="I23" s="21">
        <f>IF(ISBLANK('Temporal Event'!A13)=TRUE, 'Temporal Event'!B13, "")</f>
        <v>0</v>
      </c>
      <c r="J23" s="24">
        <f>IF(ISBLANK('Vessel Selection'!A21)=TRUE, 'Vessel Selection'!F21, "")</f>
        <v>0</v>
      </c>
      <c r="K23" s="55">
        <f>IF(ISBLANK('Vessel Selection'!A21)=TRUE, 'Vessel Selection'!L21, "")</f>
        <v>0</v>
      </c>
      <c r="L23" s="21"/>
      <c r="M23" s="22"/>
      <c r="N23" s="24" t="str">
        <f>IF(ISBLANK('Fishing Trip'!A22)=TRUE, 'Fishing Trip'!F22, "")</f>
        <v>FTsampled</v>
      </c>
      <c r="O23" s="55" t="str">
        <f>IF(ISBLANK('Fishing Trip'!A23)=TRUE, 'Fishing Trip'!L23, "")</f>
        <v>Inclusion probability</v>
      </c>
      <c r="Q23" s="21">
        <f>IF(ISBLANK('Fishing Operation'!A25)=TRUE, 'Fishing Operation'!B25, "")</f>
        <v>0</v>
      </c>
      <c r="R23" s="24" t="str">
        <f>IF(ISBLANK('Fishing Operation'!A21)=TRUE, 'Fishing Operation'!F21, "")</f>
        <v>FOstopLat</v>
      </c>
      <c r="S23" s="55" t="str">
        <f>IF(ISBLANK('Fishing Operation'!A21)=TRUE, 'Fishing Operation'!L21, "")</f>
        <v>Hauling (stop) position in decimal degrees of latitude.</v>
      </c>
      <c r="V23" s="24" t="str">
        <f>IF(ISBLANK('Species Selection'!A21)=TRUE,'Species Selection'!F21, "")</f>
        <v>SSreasonNotSampled</v>
      </c>
      <c r="W23" s="55" t="str">
        <f>IF(ISBLANK('Species Selection'!A21)=TRUE,'Species Selection'!L21, "")</f>
        <v>Reason for not sampling</v>
      </c>
      <c r="X23" s="22"/>
      <c r="Y23" s="22">
        <f>IF(ISBLANK(Sample!A21)=TRUE, Sample!B21, "")</f>
        <v>0</v>
      </c>
      <c r="Z23" s="24" t="str">
        <f>IF(ISBLANK(Sample!A22)=TRUE, Sample!F22, "")</f>
        <v>SAsampProb</v>
      </c>
      <c r="AA23" s="55" t="str">
        <f>IF(ISBLANK(Sample!A22)=TRUE, Sample!L22, "")</f>
        <v>Inclusion probability</v>
      </c>
    </row>
    <row r="24" spans="9:35" x14ac:dyDescent="0.6">
      <c r="I24" s="21">
        <f>IF(ISBLANK('Temporal Event'!A14)=TRUE, 'Temporal Event'!B14, "")</f>
        <v>0</v>
      </c>
      <c r="J24" s="24">
        <f>IF(ISBLANK('Vessel Selection'!A22)=TRUE, 'Vessel Selection'!F22, "")</f>
        <v>0</v>
      </c>
      <c r="K24" s="55">
        <f>IF(ISBLANK('Vessel Selection'!A22)=TRUE, 'Vessel Selection'!L22, "")</f>
        <v>0</v>
      </c>
      <c r="L24" s="21"/>
      <c r="M24" s="22"/>
      <c r="N24" s="24" t="str">
        <f>IF(ISBLANK('Fishing Trip'!A23)=TRUE, 'Fishing Trip'!F23, "")</f>
        <v>FTsampProb</v>
      </c>
      <c r="O24" s="55" t="str">
        <f>IF(ISBLANK('Fishing Trip'!A24)=TRUE, 'Fishing Trip'!L24, "")</f>
        <v>The method of selecting vessels for sampling</v>
      </c>
      <c r="Q24" s="21">
        <f>IF(ISBLANK('Fishing Operation'!A26)=TRUE, 'Fishing Operation'!B26, "")</f>
        <v>0</v>
      </c>
      <c r="R24" s="24" t="str">
        <f>IF(ISBLANK('Fishing Operation'!A22)=TRUE, 'Fishing Operation'!F22, "")</f>
        <v>FOstopLon</v>
      </c>
      <c r="S24" s="55" t="str">
        <f>IF(ISBLANK('Fishing Operation'!A22)=TRUE, 'Fishing Operation'!L22, "")</f>
        <v>Hauling (stop) position in decimal degrees of longitude.</v>
      </c>
      <c r="V24" s="24">
        <f>IF(ISBLANK('Species Selection'!A22)=TRUE,'Species Selection'!F22, "")</f>
        <v>0</v>
      </c>
      <c r="W24" s="55">
        <f>IF(ISBLANK('Species Selection'!A22)=TRUE,'Species Selection'!L22, "")</f>
        <v>0</v>
      </c>
      <c r="X24" s="22"/>
      <c r="Y24" s="22">
        <f>IF(ISBLANK(Sample!A22)=TRUE, Sample!B22, "")</f>
        <v>0</v>
      </c>
      <c r="Z24" s="24" t="str">
        <f>IF(ISBLANK(Sample!A23)=TRUE, Sample!F23, "")</f>
        <v>SAselectionMethod</v>
      </c>
      <c r="AA24" s="55" t="str">
        <f>IF(ISBLANK(Sample!A23)=TRUE, Sample!L23, "")</f>
        <v>The method of selecting units for sampling</v>
      </c>
    </row>
    <row r="25" spans="9:35" ht="31.2" x14ac:dyDescent="0.6">
      <c r="I25" s="21" t="str">
        <f>IF(ISBLANK('Temporal Event'!#REF!)=TRUE, 'Temporal Event'!#REF!, "")</f>
        <v/>
      </c>
      <c r="L25" s="21"/>
      <c r="N25" s="24" t="str">
        <f>IF(ISBLANK('Fishing Trip'!A24)=TRUE, 'Fishing Trip'!F24, "")</f>
        <v>FTselectionMethod</v>
      </c>
      <c r="O25" s="55" t="str">
        <f>IF(ISBLANK('Fishing Trip'!A8)=TRUE, 'Fishing Trip'!L8, "")</f>
        <v>The national trip id e.g. from your national database</v>
      </c>
      <c r="P25" s="22"/>
      <c r="Q25" s="21">
        <f>IF(ISBLANK('Fishing Operation'!A27)=TRUE, 'Fishing Operation'!B27, "")</f>
        <v>0</v>
      </c>
      <c r="R25" s="24" t="str">
        <f>IF(ISBLANK('Fishing Operation'!A23)=TRUE, 'Fishing Operation'!F23, "")</f>
        <v>FOeconomicalZone</v>
      </c>
      <c r="S25" s="55" t="str">
        <f>IF(ISBLANK('Fishing Operation'!A23)=TRUE, 'Fishing Operation'!L23, "")</f>
        <v>The economic zone.</v>
      </c>
      <c r="U25" s="21" t="str">
        <f>IF(ISBLANK('Vessel Details'!A2)=TRUE, 'Vessel Details'!B2, "")</f>
        <v/>
      </c>
      <c r="V25" s="24">
        <f>IF(ISBLANK('Species Selection'!A23)=TRUE,'Species Selection'!F23, "")</f>
        <v>0</v>
      </c>
      <c r="W25" s="24">
        <f>IF(ISBLANK('Species Selection'!A23)=TRUE,'Species Selection'!L23, "")</f>
        <v>0</v>
      </c>
      <c r="X25" s="22"/>
      <c r="Y25" s="22">
        <f>IF(ISBLANK(Sample!A23)=TRUE, Sample!B23, "")</f>
        <v>0</v>
      </c>
      <c r="Z25" s="24" t="str">
        <f>IF(ISBLANK(Sample!A24)=TRUE, Sample!F24, "")</f>
        <v>SAlowerHierarchy</v>
      </c>
      <c r="AA25" s="55" t="str">
        <f>IF(ISBLANK(Sample!A24)=TRUE, Sample!L24, "")</f>
        <v>The Lower Hierarchy that will be used for this Sample/Subsample</v>
      </c>
    </row>
    <row r="26" spans="9:35" x14ac:dyDescent="0.6">
      <c r="L26" s="21"/>
      <c r="N26" s="24" t="str">
        <f>IF(ISBLANK('Fishing Trip'!A25)=TRUE, 'Fishing Trip'!F25, "")</f>
        <v>FTselectionMethodCluster</v>
      </c>
      <c r="O26" s="55" t="str">
        <f>IF(ISBLANK('Fishing Trip'!A25)=TRUE, 'Fishing Trip'!L25, "")</f>
        <v>The method of selecting clusters</v>
      </c>
      <c r="P26" s="22"/>
      <c r="Q26" s="21">
        <f>IF(ISBLANK('Fishing Operation'!A28)=TRUE, 'Fishing Operation'!B28, "")</f>
        <v>0</v>
      </c>
      <c r="R26" s="24" t="str">
        <f>IF(ISBLANK('Fishing Operation'!A24)=TRUE, 'Fishing Operation'!F24, "")</f>
        <v>FOarea</v>
      </c>
      <c r="S26" s="55" t="str">
        <f>IF(ISBLANK('Fishing Operation'!A24)=TRUE, 'Fishing Operation'!L24, "")</f>
        <v>Area level 3 in the DCR.</v>
      </c>
      <c r="U26" s="21">
        <f>IF(ISBLANK('Vessel Details'!A3)=TRUE, 'Vessel Details'!B3, "")</f>
        <v>0</v>
      </c>
      <c r="X26" s="22"/>
      <c r="Y26" s="22">
        <f>IF(ISBLANK(Sample!A24)=TRUE, Sample!B24, "")</f>
        <v>0</v>
      </c>
      <c r="Z26" s="24" t="str">
        <f>IF(ISBLANK(Sample!A25)=TRUE, Sample!F25, "")</f>
        <v>SAsampler</v>
      </c>
      <c r="AA26" s="55" t="str">
        <f>IF(ISBLANK(Sample!A25)=TRUE, Sample!L25, "")</f>
        <v>Self-sampling, Observer, Control</v>
      </c>
    </row>
    <row r="27" spans="9:35" x14ac:dyDescent="0.6">
      <c r="J27" s="58" t="s">
        <v>943</v>
      </c>
      <c r="K27" s="25"/>
      <c r="L27" s="21"/>
      <c r="N27" s="24" t="str">
        <f>IF(ISBLANK('Fishing Trip'!A26)=TRUE, 'Fishing Trip'!F26, "")</f>
        <v>FTtotalClusters</v>
      </c>
      <c r="O27" s="55" t="str">
        <f>IF(ISBLANK('Fishing Trip'!A26)=TRUE, 'Fishing Trip'!L26, "")</f>
        <v>Total number of clusters in that level of the sampling hierarchy</v>
      </c>
      <c r="P27" s="22"/>
      <c r="Q27" s="21">
        <f>IF(ISBLANK('Fishing Operation'!A29)=TRUE, 'Fishing Operation'!B29, "")</f>
        <v>0</v>
      </c>
      <c r="R27" s="24" t="str">
        <f>IF(ISBLANK('Fishing Operation'!A25)=TRUE, 'Fishing Operation'!F25, "")</f>
        <v>FOrectangle</v>
      </c>
      <c r="S27" s="55" t="str">
        <f>IF(ISBLANK('Fishing Operation'!A25)=TRUE, 'Fishing Operation'!L25, "")</f>
        <v>Area level 5 in the DCR</v>
      </c>
      <c r="U27" s="21">
        <f>IF(ISBLANK('Vessel Details'!A4)=TRUE, 'Vessel Details'!B4, "")</f>
        <v>0</v>
      </c>
      <c r="X27" s="22"/>
      <c r="Y27" s="22">
        <f>IF(ISBLANK(Sample!A25)=TRUE, Sample!B25, "")</f>
        <v>0</v>
      </c>
      <c r="Z27" s="24" t="str">
        <f>IF(ISBLANK(Sample!A26)=TRUE, Sample!F26, "")</f>
        <v>SAreasonNotSampledFM</v>
      </c>
      <c r="AA27" s="55" t="str">
        <f>IF(ISBLANK(Sample!A26)=TRUE, Sample!L26, "")</f>
        <v>Reason for not sampling freq</v>
      </c>
    </row>
    <row r="28" spans="9:35" x14ac:dyDescent="0.6">
      <c r="J28" s="24" t="str">
        <f>IF(ISBLANK('Temporal Event'!A2)=TRUE, 'Temporal Event'!F2, "")</f>
        <v/>
      </c>
      <c r="K28" s="55" t="str">
        <f>IF(ISBLANK('Temporal Event'!A2)=TRUE, 'Temporal Event'!L2, "")</f>
        <v/>
      </c>
      <c r="L28" s="21"/>
      <c r="N28" s="24" t="str">
        <f>IF(ISBLANK('Fishing Trip'!A27)=TRUE, 'Fishing Trip'!F27, "")</f>
        <v>FTsampledClusters</v>
      </c>
      <c r="O28" s="55" t="str">
        <f>IF(ISBLANK('Fishing Trip'!A27)=TRUE, 'Fishing Trip'!L27, "")</f>
        <v>Total number of clusters sampled</v>
      </c>
      <c r="P28" s="22"/>
      <c r="Q28" s="21">
        <f>IF(ISBLANK('Fishing Operation'!A30)=TRUE, 'Fishing Operation'!B30, "")</f>
        <v>0</v>
      </c>
      <c r="R28" s="24" t="str">
        <f>IF(ISBLANK('Fishing Operation'!A26)=TRUE, 'Fishing Operation'!F26, "")</f>
        <v>FOsubpolygon</v>
      </c>
      <c r="S28" s="55" t="str">
        <f>IF(ISBLANK('Fishing Operation'!A26)=TRUE, 'Fishing Operation'!L26, "")</f>
        <v>National level as defined by each country</v>
      </c>
      <c r="U28" s="21">
        <f>IF(ISBLANK('Vessel Details'!A5)=TRUE, 'Vessel Details'!B5, "")</f>
        <v>0</v>
      </c>
      <c r="V28" s="25" t="s">
        <v>937</v>
      </c>
      <c r="W28" s="25"/>
      <c r="X28" s="22"/>
      <c r="Y28" s="22">
        <f>IF(ISBLANK(Sample!A26)=TRUE, Sample!B26, "")</f>
        <v>0</v>
      </c>
      <c r="Z28" s="24" t="str">
        <f>IF(ISBLANK(Sample!A27)=TRUE, Sample!F27, "")</f>
        <v>SAreasonNotSampledBV</v>
      </c>
      <c r="AA28" s="55" t="str">
        <f>IF(ISBLANK(Sample!A27)=TRUE, Sample!L27, "")</f>
        <v>Reason for not sampling biovar</v>
      </c>
    </row>
    <row r="29" spans="9:35" x14ac:dyDescent="0.6">
      <c r="J29" s="24" t="str">
        <f>IF(ISBLANK('Temporal Event'!A3)=TRUE, 'Temporal Event'!F3, "")</f>
        <v/>
      </c>
      <c r="K29" s="55" t="str">
        <f>IF(ISBLANK('Temporal Event'!A3)=TRUE, 'Temporal Event'!L3, "")</f>
        <v/>
      </c>
      <c r="L29" s="21"/>
      <c r="N29" s="24" t="str">
        <f>IF(ISBLANK('Fishing Trip'!A28)=TRUE, 'Fishing Trip'!F28, "")</f>
        <v>FTclustersProb</v>
      </c>
      <c r="O29" s="55" t="str">
        <f>IF(ISBLANK('Fishing Trip'!A28)=TRUE, 'Fishing Trip'!L28, "")</f>
        <v xml:space="preserve">The inclusion probability of the cluster. </v>
      </c>
      <c r="P29" s="22"/>
      <c r="Q29" s="21">
        <f>IF(ISBLANK('Fishing Operation'!A31)=TRUE, 'Fishing Operation'!B31, "")</f>
        <v>0</v>
      </c>
      <c r="R29" s="24" t="str">
        <f>IF(ISBLANK('Fishing Operation'!A27)=TRUE, 'Fishing Operation'!F27, "")</f>
        <v>FOfunctinalUnit</v>
      </c>
      <c r="S29" s="55" t="str">
        <f>IF(ISBLANK('Fishing Operation'!A27)=TRUE, 'Fishing Operation'!L27, "")</f>
        <v>Functional unit</v>
      </c>
      <c r="U29" s="21">
        <f>IF(ISBLANK('Vessel Details'!A6)=TRUE, 'Vessel Details'!B6, "")</f>
        <v>0</v>
      </c>
      <c r="V29" s="24" t="str">
        <f>IF(ISBLANK('Species List Details'!A2)=TRUE,'Species List Details'!F2, "")</f>
        <v/>
      </c>
      <c r="W29" s="55" t="str">
        <f>IF(ISBLANK('Species List Details'!A2)=TRUE,'Species List Details'!L2, "")</f>
        <v/>
      </c>
      <c r="X29" s="22"/>
      <c r="Y29" s="22">
        <f>IF(ISBLANK(Sample!A32)=TRUE, Sample!B27, "")</f>
        <v>0</v>
      </c>
      <c r="Z29" s="24" t="str">
        <f>IF(ISBLANK(Sample!A28)=TRUE, Sample!F28, "")</f>
        <v>SAtotalWeightMeasured</v>
      </c>
      <c r="AA29" s="24" t="str">
        <f>IF(ISBLANK(Sample!A28)=TRUE, Sample!L28, "")</f>
        <v>Whole weight in grammes.</v>
      </c>
    </row>
    <row r="30" spans="9:35" x14ac:dyDescent="0.6">
      <c r="I30" s="21" t="str">
        <f>IF(ISBLANK(Location!A2)=TRUE, Location!B2, "")</f>
        <v/>
      </c>
      <c r="J30" s="24" t="str">
        <f>IF(ISBLANK('Temporal Event'!A4)=TRUE, 'Temporal Event'!F4, "")</f>
        <v>TErecordType</v>
      </c>
      <c r="K30" s="55" t="str">
        <f>IF(ISBLANK('Temporal Event'!A4)=TRUE, 'Temporal Event'!L4, "")</f>
        <v>Fixed value ('TE')</v>
      </c>
      <c r="L30" s="21"/>
      <c r="N30" s="24" t="str">
        <f>IF(ISBLANK('Fishing Trip'!A29)=TRUE, 'Fishing Trip'!F29, "")</f>
        <v>FTreasonNotSampled</v>
      </c>
      <c r="O30" s="55" t="str">
        <f>IF(ISBLANK('Fishing Trip'!A29)=TRUE, 'Fishing Trip'!L29, "")</f>
        <v>Reason for not sampling</v>
      </c>
      <c r="P30" s="22"/>
      <c r="Q30" s="21">
        <f>IF(ISBLANK('Fishing Operation'!A29)=TRUE, 'Fishing Operation'!B29, "")</f>
        <v>0</v>
      </c>
      <c r="R30" s="24" t="str">
        <f>IF(ISBLANK('Fishing Operation'!A28)=TRUE, 'Fishing Operation'!F28, "")</f>
        <v>FOfishingDepth</v>
      </c>
      <c r="S30" s="55" t="str">
        <f>IF(ISBLANK('Fishing Operation'!A28)=TRUE, 'Fishing Operation'!L28, "")</f>
        <v>Mean depth of gear</v>
      </c>
      <c r="U30" s="21">
        <f>IF(ISBLANK('Vessel Details'!A7)=TRUE, 'Vessel Details'!B7, "")</f>
        <v>0</v>
      </c>
      <c r="V30" s="24" t="str">
        <f>IF(ISBLANK('Species List Details'!A3)=TRUE,'Species List Details'!F3, "")</f>
        <v>SLrecordType</v>
      </c>
      <c r="W30" s="55" t="str">
        <f>IF(ISBLANK('Species List Details'!A3)=TRUE,'Species List Details'!L3, "")</f>
        <v>Fixed value ('SL')</v>
      </c>
      <c r="X30" s="22"/>
      <c r="Y30" s="22" t="str">
        <f>IF(ISBLANK(Sample!#REF!)=TRUE, Sample!B28, "")</f>
        <v/>
      </c>
      <c r="Z30" s="21" t="str">
        <f>IF(ISBLANK(Sample!#REF!)=TRUE, Sample!G31, "")</f>
        <v/>
      </c>
      <c r="AA30" s="21" t="str">
        <f>IF(ISBLANK(Sample!#REF!)=TRUE, Sample!L31, "")</f>
        <v/>
      </c>
    </row>
    <row r="31" spans="9:35" ht="46.8" x14ac:dyDescent="0.6">
      <c r="I31" s="21" t="str">
        <f>IF(ISBLANK(Location!A3)=TRUE, Location!B3, "")</f>
        <v/>
      </c>
      <c r="J31" s="24" t="str">
        <f>IF(ISBLANK('Temporal Event'!A5)=TRUE, 'Temporal Event'!F5, "")</f>
        <v>TEstratification</v>
      </c>
      <c r="K31" s="55" t="str">
        <f>IF(ISBLANK('Temporal Event'!A5)=TRUE, 'Temporal Event'!L5, "")</f>
        <v>Indicator of presence (Y) or absence (N) of stratification of units in that level of the sampling hierarchy</v>
      </c>
      <c r="L31" s="21"/>
      <c r="N31" s="24">
        <f>IF(ISBLANK('Fishing Trip'!A30)=TRUE, 'Fishing Trip'!F30, "")</f>
        <v>0</v>
      </c>
      <c r="O31" s="55">
        <f>IF(ISBLANK('Fishing Trip'!A30)=TRUE, 'Fishing Trip'!L30, "")</f>
        <v>0</v>
      </c>
      <c r="P31" s="22"/>
      <c r="Q31" s="21" t="str">
        <f>IF(ISBLANK('Fishing Operation'!#REF!)=TRUE, 'Fishing Operation'!#REF!, "")</f>
        <v/>
      </c>
      <c r="R31" s="24" t="str">
        <f>IF(ISBLANK('Fishing Operation'!A29)=TRUE, 'Fishing Operation'!F29, "")</f>
        <v>FOwaterDepth</v>
      </c>
      <c r="S31" s="55" t="str">
        <f>IF(ISBLANK('Fishing Operation'!A29)=TRUE, 'Fishing Operation'!L29, "")</f>
        <v>Mean depth of location</v>
      </c>
      <c r="U31" s="21">
        <f>IF(ISBLANK('Vessel Details'!A8)=TRUE, 'Vessel Details'!B8, "")</f>
        <v>0</v>
      </c>
      <c r="V31" s="24" t="str">
        <f>IF(ISBLANK('Species List Details'!A4)=TRUE,'Species List Details'!F4, "")</f>
        <v>SLlistName</v>
      </c>
      <c r="W31" s="55" t="str">
        <f>IF(ISBLANK('Species List Details'!A4)=TRUE,'Species List Details'!L4, "")</f>
        <v>The name of the species list</v>
      </c>
      <c r="X31" s="22"/>
      <c r="Y31" s="22">
        <f>IF(ISBLANK(Sample!A21)=TRUE, Sample!B21, "")</f>
        <v>0</v>
      </c>
    </row>
    <row r="32" spans="9:35" x14ac:dyDescent="0.6">
      <c r="I32" s="21">
        <f>IF(ISBLANK(Location!A4)=TRUE, Location!B4, "")</f>
        <v>0</v>
      </c>
      <c r="J32" s="24" t="str">
        <f>IF(ISBLANK('Temporal Event'!A6)=TRUE, 'Temporal Event'!F6, "")</f>
        <v>TEtimeUnit</v>
      </c>
      <c r="K32" s="55" t="str">
        <f>IF(ISBLANK('Temporal Event'!A6)=TRUE, 'Temporal Event'!L6, "")</f>
        <v>The time unit e.g. "week"</v>
      </c>
      <c r="L32" s="21"/>
      <c r="P32" s="22"/>
      <c r="Q32" s="21">
        <f>IF(ISBLANK('Fishing Operation'!A30)=TRUE, 'Fishing Operation'!B30, "")</f>
        <v>0</v>
      </c>
      <c r="R32" s="24" t="str">
        <f>IF(ISBLANK('Fishing Operation'!A30)=TRUE, 'Fishing Operation'!F30, "")</f>
        <v>FOnationalCategory</v>
      </c>
      <c r="S32" s="55" t="str">
        <f>IF(ISBLANK('Fishing Operation'!A30)=TRUE, 'Fishing Operation'!L30, "")</f>
        <v>Country specific metier</v>
      </c>
      <c r="U32" s="21">
        <f>IF(ISBLANK('Vessel Details'!A9)=TRUE, 'Vessel Details'!B9, "")</f>
        <v>0</v>
      </c>
      <c r="V32" s="24" t="str">
        <f>IF(ISBLANK('Species List Details'!A6)=TRUE,'Species List Details'!F6, "")</f>
        <v>SLspeciesCode</v>
      </c>
      <c r="W32" s="55" t="str">
        <f>IF(ISBLANK('Species List Details'!A6)=TRUE,'Species List Details'!L6, "")</f>
        <v>The Aphiaid code of the specie</v>
      </c>
      <c r="Y32" s="22">
        <f>IF(ISBLANK(Sample!A22)=TRUE, Sample!B22, "")</f>
        <v>0</v>
      </c>
    </row>
    <row r="33" spans="9:25" x14ac:dyDescent="0.6">
      <c r="I33" s="21">
        <f>IF(ISBLANK(Location!A6)=TRUE, Location!B6, "")</f>
        <v>0</v>
      </c>
      <c r="J33" s="24" t="str">
        <f>IF(ISBLANK('Temporal Event'!A7)=TRUE, 'Temporal Event'!F7, "")</f>
        <v>TEstratum</v>
      </c>
      <c r="K33" s="55" t="str">
        <f>IF(ISBLANK('Temporal Event'!A7)=TRUE, 'Temporal Event'!L7, "")</f>
        <v>Name of stratum ('U' for unstratified)</v>
      </c>
      <c r="L33" s="21"/>
      <c r="P33" s="22"/>
      <c r="Q33" s="21">
        <f>IF(ISBLANK('Fishing Operation'!A31)=TRUE, 'Fishing Operation'!B31, "")</f>
        <v>0</v>
      </c>
      <c r="R33" s="24" t="str">
        <f>IF(ISBLANK('Fishing Operation'!A31)=TRUE, 'Fishing Operation'!F31, "")</f>
        <v>FOmetier5</v>
      </c>
      <c r="S33" s="55" t="str">
        <f>IF(ISBLANK('Fishing Operation'!A31)=TRUE, 'Fishing Operation'!L31, "")</f>
        <v>Level 5 metier</v>
      </c>
      <c r="U33" s="21">
        <f>IF(ISBLANK('Vessel Details'!A10)=TRUE, 'Vessel Details'!B10, "")</f>
        <v>0</v>
      </c>
      <c r="V33" s="24" t="str">
        <f>IF(ISBLANK('Species List Details'!A7)=TRUE,'Species List Details'!F7, "")</f>
        <v>SLcommercialSpecies</v>
      </c>
      <c r="W33" s="55" t="str">
        <f>IF(ISBLANK('Species List Details'!A7)=TRUE,'Species List Details'!L7, "")</f>
        <v>The commercial species names</v>
      </c>
      <c r="Y33" s="22">
        <f>IF(ISBLANK(Sample!A23)=TRUE, Sample!B23, "")</f>
        <v>0</v>
      </c>
    </row>
    <row r="34" spans="9:25" ht="31.2" x14ac:dyDescent="0.6">
      <c r="I34" s="21">
        <f>IF(ISBLANK(Location!A7)=TRUE, Location!B7, "")</f>
        <v>0</v>
      </c>
      <c r="J34" s="24" t="str">
        <f>IF(ISBLANK('Temporal Event'!A8)=TRUE, 'Temporal Event'!F8, "")</f>
        <v>TEclustering</v>
      </c>
      <c r="K34" s="55" t="str">
        <f>IF(ISBLANK('Temporal Event'!A8)=TRUE, 'Temporal Event'!L8, "")</f>
        <v>Indicator existence and type of cluster sampling of units in that level of the sampling hierarchy</v>
      </c>
      <c r="L34" s="21"/>
      <c r="N34" s="25" t="s">
        <v>608</v>
      </c>
      <c r="O34" s="25"/>
      <c r="P34" s="22"/>
      <c r="Q34" s="21">
        <f>IF(ISBLANK('Fishing Operation'!A32)=TRUE, 'Fishing Operation'!B32, "")</f>
        <v>0</v>
      </c>
      <c r="R34" s="24" t="str">
        <f>IF(ISBLANK('Fishing Operation'!A32)=TRUE, 'Fishing Operation'!F32, "")</f>
        <v>FOmetier6</v>
      </c>
      <c r="S34" s="55" t="str">
        <f>IF(ISBLANK('Fishing Operation'!A32)=TRUE, 'Fishing Operation'!L32, "")</f>
        <v>Level 6 metier</v>
      </c>
      <c r="U34" s="21">
        <f>IF(ISBLANK('Vessel Details'!A11)=TRUE, 'Vessel Details'!B11, "")</f>
        <v>0</v>
      </c>
      <c r="V34" s="24" t="str">
        <f>IF(ISBLANK('Species List Details'!A8)=TRUE,'Species List Details'!F8, "")</f>
        <v>SLcatchFraction</v>
      </c>
      <c r="W34" s="55" t="str">
        <f>IF(ISBLANK('Species List Details'!A8)=TRUE,'Species List Details'!L8, "")</f>
        <v>Which catch fraction is this list valid for? (Catch/Lan/dis)</v>
      </c>
      <c r="Y34" s="22" t="str">
        <f>IF(ISBLANK(Sample!#REF!)=TRUE, Sample!#REF!, "")</f>
        <v/>
      </c>
    </row>
    <row r="35" spans="9:25" x14ac:dyDescent="0.6">
      <c r="I35" s="21">
        <f>IF(ISBLANK(Location!A11)=TRUE, Location!B11, "")</f>
        <v>0</v>
      </c>
      <c r="J35" s="24" t="str">
        <f>IF(ISBLANK('Temporal Event'!A9)=TRUE, 'Temporal Event'!F9, "")</f>
        <v>TEclusterName</v>
      </c>
      <c r="K35" s="55" t="str">
        <f>IF(ISBLANK('Temporal Event'!A9)=TRUE, 'Temporal Event'!L9, "")</f>
        <v>Name or code of the cluster selected for sampling</v>
      </c>
      <c r="L35" s="21"/>
      <c r="N35" s="24" t="str">
        <f>IF(ISBLANK('Onshore Event'!A2)=TRUE, 'Onshore Event'!F2, "")</f>
        <v/>
      </c>
      <c r="O35" s="55" t="str">
        <f>IF(ISBLANK('Onshore Event'!A2)=TRUE, 'Onshore Event'!L2, "")</f>
        <v/>
      </c>
      <c r="P35" s="22"/>
      <c r="Q35" s="21">
        <f>IF(ISBLANK('Fishing Operation'!A33)=TRUE, 'Fishing Operation'!B33, "")</f>
        <v>0</v>
      </c>
      <c r="R35" s="24" t="str">
        <f>IF(ISBLANK('Fishing Operation'!A33)=TRUE, 'Fishing Operation'!F33, "")</f>
        <v>FOgear</v>
      </c>
      <c r="S35" s="55" t="str">
        <f>IF(ISBLANK('Fishing Operation'!A33)=TRUE, 'Fishing Operation'!L33, "")</f>
        <v>FAO Code of gear</v>
      </c>
      <c r="U35" s="21">
        <f>IF(ISBLANK('Vessel Details'!A12)=TRUE, 'Vessel Details'!B12, "")</f>
        <v>0</v>
      </c>
      <c r="V35" s="24">
        <f>IF(ISBLANK('Species List Details'!A9)=TRUE,'Species List Details'!F9, "")</f>
        <v>0</v>
      </c>
      <c r="W35" s="55">
        <f>IF(ISBLANK('Species List Details'!A9)=TRUE,'Species List Details'!L9, "")</f>
        <v>0</v>
      </c>
      <c r="Y35" s="22" t="str">
        <f>IF(ISBLANK(Sample!#REF!)=TRUE, Sample!#REF!, "")</f>
        <v/>
      </c>
    </row>
    <row r="36" spans="9:25" ht="31.2" x14ac:dyDescent="0.6">
      <c r="I36" s="21">
        <f>IF(ISBLANK(Location!A12)=TRUE, Location!B12, "")</f>
        <v>0</v>
      </c>
      <c r="J36" s="24" t="str">
        <f>IF(ISBLANK('Temporal Event'!A10)=TRUE, 'Temporal Event'!F10, "")</f>
        <v>TEsampler</v>
      </c>
      <c r="K36" s="55" t="str">
        <f>IF(ISBLANK('Temporal Event'!A10)=TRUE, 'Temporal Event'!L10, "")</f>
        <v>The affiliation of the person, which took the sample, see code list</v>
      </c>
      <c r="L36" s="21"/>
      <c r="N36" s="24" t="str">
        <f>IF(ISBLANK('Onshore Event'!A3)=TRUE, 'Onshore Event'!F3, "")</f>
        <v/>
      </c>
      <c r="O36" s="55" t="str">
        <f>IF(ISBLANK('Onshore Event'!A3)=TRUE, 'Onshore Event'!L3, "")</f>
        <v/>
      </c>
      <c r="P36" s="22"/>
      <c r="Q36" s="21">
        <f>IF(ISBLANK('Fishing Operation'!A34)=TRUE, 'Fishing Operation'!B34, "")</f>
        <v>0</v>
      </c>
      <c r="R36" s="24" t="str">
        <f>IF(ISBLANK('Fishing Operation'!A34)=TRUE, 'Fishing Operation'!F34, "")</f>
        <v>FOmeshSize</v>
      </c>
      <c r="S36" s="55" t="str">
        <f>IF(ISBLANK('Fishing Operation'!A34)=TRUE, 'Fishing Operation'!L34, "")</f>
        <v>Mesh size (mm)</v>
      </c>
      <c r="U36" s="21">
        <f>IF(ISBLANK('Sampling Details'!A5)=TRUE, 'Sampling Details'!B5, "")</f>
        <v>0</v>
      </c>
      <c r="Y36" s="22">
        <f>IF(ISBLANK(Sample!A24)=TRUE, Sample!B24, "")</f>
        <v>0</v>
      </c>
    </row>
    <row r="37" spans="9:25" ht="31.2" x14ac:dyDescent="0.6">
      <c r="I37" s="21">
        <f>IF(ISBLANK(Location!A13)=TRUE, Location!B13, "")</f>
        <v>0</v>
      </c>
      <c r="J37" s="24" t="str">
        <f>IF(ISBLANK('Temporal Event'!A11)=TRUE, 'Temporal Event'!F11, "")</f>
        <v>TEtotal</v>
      </c>
      <c r="K37" s="55" t="str">
        <f>IF(ISBLANK('Temporal Event'!A11)=TRUE, 'Temporal Event'!L11, "")</f>
        <v>Total number of unique time units in this stratum/cluster.</v>
      </c>
      <c r="L37" s="21"/>
      <c r="N37" s="24" t="str">
        <f>IF(ISBLANK('Onshore Event'!A4)=TRUE, 'Onshore Event'!F4, "")</f>
        <v>OSrecordType</v>
      </c>
      <c r="O37" s="55" t="str">
        <f>IF(ISBLANK('Onshore Event'!A4)=TRUE, 'Onshore Event'!L4, "")</f>
        <v>Fixed value ('OS')</v>
      </c>
      <c r="P37" s="22"/>
      <c r="Q37" s="21">
        <f>IF(ISBLANK('Fishing Operation'!A35)=TRUE, 'Fishing Operation'!B35, "")</f>
        <v>0</v>
      </c>
      <c r="R37" s="24" t="str">
        <f>IF(ISBLANK('Fishing Operation'!A35)=TRUE, 'Fishing Operation'!F35, "")</f>
        <v>FOselectionDevice</v>
      </c>
      <c r="S37" s="55" t="str">
        <f>IF(ISBLANK('Fishing Operation'!A35)=TRUE, 'Fishing Operation'!L35, "")</f>
        <v>Selection device</v>
      </c>
      <c r="V37" s="58" t="s">
        <v>944</v>
      </c>
      <c r="W37" s="25"/>
      <c r="Y37" s="22">
        <f>IF(ISBLANK(Sample!A25)=TRUE, Sample!B25, "")</f>
        <v>0</v>
      </c>
    </row>
    <row r="38" spans="9:25" ht="93.6" x14ac:dyDescent="0.6">
      <c r="I38" s="21">
        <f>IF(ISBLANK(Location!A14)=TRUE, Location!B14, "")</f>
        <v>0</v>
      </c>
      <c r="J38" s="24" t="str">
        <f>IF(ISBLANK('Temporal Event'!A12)=TRUE, 'Temporal Event'!F12, "")</f>
        <v>TEsampled</v>
      </c>
      <c r="K38" s="55" t="str">
        <f>IF(ISBLANK('Temporal Event'!A12)=TRUE, 'Temporal Event'!L12, "")</f>
        <v>The number of time units sampled in this stratum/cluster (not necessarily unique time units, the same time unit could be sampled more than once) . If 3 samples was made and one time unit was selected twice, the number of time units sampled is 3.</v>
      </c>
      <c r="L38" s="21"/>
      <c r="N38" s="24" t="str">
        <f>IF(ISBLANK('Onshore Event'!A5)=TRUE, 'Onshore Event'!F5, "")</f>
        <v>OSnationalLocationName</v>
      </c>
      <c r="O38" s="55" t="str">
        <f>IF(ISBLANK('Onshore Event'!A6)=TRUE, 'Onshore Event'!L6, "")</f>
        <v>Indicator of presence (Y) or absence (N) of stratification of units in that level of the sampling hierarchy</v>
      </c>
      <c r="P38" s="22"/>
      <c r="Q38" s="21">
        <f>IF(ISBLANK('Fishing Operation'!A36)=TRUE, 'Fishing Operation'!B36, "")</f>
        <v>0</v>
      </c>
      <c r="R38" s="24" t="str">
        <f>IF(ISBLANK('Fishing Operation'!A36)=TRUE, 'Fishing Operation'!F36, "")</f>
        <v>FOselectionDeviceMeshSize</v>
      </c>
      <c r="S38" s="55" t="str">
        <f>IF(ISBLANK('Fishing Operation'!A36)=TRUE, 'Fishing Operation'!L36, "")</f>
        <v>Selection device mesh size (mm)</v>
      </c>
      <c r="V38" s="24" t="str">
        <f>IF(ISBLANK('Vessel Details'!A2)=TRUE, 'Vessel Details'!F2, "")</f>
        <v/>
      </c>
      <c r="W38" s="24" t="str">
        <f>IF(ISBLANK('Vessel Details'!A2)=TRUE, 'Vessel Details'!L2, "")</f>
        <v/>
      </c>
      <c r="Y38" s="22">
        <f>IF(ISBLANK(Sample!A26)=TRUE, Sample!B26, "")</f>
        <v>0</v>
      </c>
    </row>
    <row r="39" spans="9:25" x14ac:dyDescent="0.6">
      <c r="I39" s="21">
        <f>IF(ISBLANK(Location!A20)=TRUE, Location!B20, "")</f>
        <v>0</v>
      </c>
      <c r="J39" s="24" t="str">
        <f>IF(ISBLANK('Temporal Event'!A13)=TRUE, 'Temporal Event'!F13, "")</f>
        <v>TEsampProb</v>
      </c>
      <c r="K39" s="55" t="str">
        <f>IF(ISBLANK('Temporal Event'!A13)=TRUE, 'Temporal Event'!L13, "")</f>
        <v>Inclusion probability</v>
      </c>
      <c r="L39" s="21"/>
      <c r="N39" s="24" t="str">
        <f>IF(ISBLANK('Onshore Event'!A6)=TRUE, 'Onshore Event'!F6, "")</f>
        <v>OSstratification</v>
      </c>
      <c r="O39" s="55" t="str">
        <f>IF(ISBLANK('Onshore Event'!A7)=TRUE, 'Onshore Event'!L7, "")</f>
        <v>LOCODE of sampling location</v>
      </c>
      <c r="P39" s="22"/>
      <c r="Q39" s="21">
        <f>IF(ISBLANK('Fishing Operation'!A37)=TRUE, 'Fishing Operation'!B37, "")</f>
        <v>0</v>
      </c>
      <c r="R39" s="24" t="str">
        <f>IF(ISBLANK('Fishing Operation'!A37)=TRUE, 'Fishing Operation'!F37, "")</f>
        <v>FOtargetSpecies</v>
      </c>
      <c r="S39" s="55" t="str">
        <f>IF(ISBLANK('Fishing Operation'!A37)=TRUE, 'Fishing Operation'!L37, "")</f>
        <v>Target species assemblage</v>
      </c>
      <c r="V39" s="24" t="str">
        <f>IF(ISBLANK('Vessel Details'!A3)=TRUE, 'Vessel Details'!F3, "")</f>
        <v>VDrecordType</v>
      </c>
      <c r="W39" s="55" t="str">
        <f>IF(ISBLANK('Vessel Details'!A3)=TRUE, 'Vessel Details'!L3, "")</f>
        <v>Fixed value ('VD')</v>
      </c>
    </row>
    <row r="40" spans="9:25" x14ac:dyDescent="0.6">
      <c r="J40" s="24" t="str">
        <f>IF(ISBLANK('Temporal Event'!A14)=TRUE, 'Temporal Event'!F14, "")</f>
        <v>TEselectionMethod</v>
      </c>
      <c r="K40" s="55" t="str">
        <f>IF(ISBLANK('Temporal Event'!A14)=TRUE, 'Temporal Event'!L14, "")</f>
        <v>The method of selecting units of time for sampling</v>
      </c>
      <c r="L40" s="21"/>
      <c r="N40" s="24" t="str">
        <f>IF(ISBLANK('Onshore Event'!A7)=TRUE, 'Onshore Event'!F7, "")</f>
        <v>OSlocation</v>
      </c>
      <c r="O40" s="55" t="str">
        <f>IF(ISBLANK('Onshore Event'!A8)=TRUE, 'Onshore Event'!L8, "")</f>
        <v>Sampling date</v>
      </c>
      <c r="P40" s="22"/>
      <c r="Q40" s="21" t="str">
        <f>IF(ISBLANK('Fishing Operation'!#REF!)=TRUE, 'Fishing Operation'!#REF!, "")</f>
        <v/>
      </c>
      <c r="R40" s="24" t="str">
        <f>IF(ISBLANK('Fishing Operation'!A38)=TRUE, 'Fishing Operation'!F38, "")</f>
        <v>FOpercCoverageHauling</v>
      </c>
      <c r="S40" s="55" t="str">
        <f>IF(ISBLANK('Fishing Operation'!A38)=TRUE, 'Fishing Operation'!L38, "")</f>
        <v>Aproximate % hauling operation actually observed.</v>
      </c>
      <c r="V40" s="24" t="str">
        <f>IF(ISBLANK('Vessel Details'!A4)=TRUE, 'Vessel Details'!F4, "")</f>
        <v>VDencryptedCode</v>
      </c>
      <c r="W40" s="55" t="str">
        <f>IF(ISBLANK('Vessel Details'!A4)=TRUE, 'Vessel Details'!L4, "")</f>
        <v xml:space="preserve">Encrypted vessel identifier. </v>
      </c>
    </row>
    <row r="41" spans="9:25" x14ac:dyDescent="0.6">
      <c r="J41" s="24" t="str">
        <f>IF(ISBLANK('Temporal Event'!A15)=TRUE, 'Temporal Event'!F15, "")</f>
        <v>TEnationalCode</v>
      </c>
      <c r="K41" s="55" t="str">
        <f>IF(ISBLANK('Temporal Event'!A15)=TRUE, 'Temporal Event'!L15, "")</f>
        <v>National identfier for the time unit</v>
      </c>
      <c r="L41" s="21"/>
      <c r="N41" s="24" t="str">
        <f>IF(ISBLANK('Onshore Event'!A8)=TRUE, 'Onshore Event'!F8, "")</f>
        <v>OSsamplingDate</v>
      </c>
      <c r="O41" s="55" t="str">
        <f>IF(ISBLANK('Onshore Event'!A9)=TRUE, 'Onshore Event'!L9, "")</f>
        <v>Sampling time</v>
      </c>
      <c r="P41" s="22"/>
      <c r="Q41" s="21" t="str">
        <f>IF(ISBLANK('Fishing Operation'!#REF!)=TRUE, 'Fishing Operation'!#REF!, "")</f>
        <v/>
      </c>
      <c r="R41" s="24" t="str">
        <f>IF(ISBLANK('Fishing Operation'!A39)=TRUE, 'Fishing Operation'!F39, "")</f>
        <v>FOpercCoverageSorting</v>
      </c>
      <c r="S41" s="55" t="str">
        <f>IF(ISBLANK('Fishing Operation'!A39)=TRUE, 'Fishing Operation'!L39, "")</f>
        <v>Aproximate % sorting operation actually observed.</v>
      </c>
      <c r="T41" s="21">
        <f>IF(ISBLANK('Fishing Operation'!A40)=TRUE, 'Fishing Operation'!B40, "")</f>
        <v>0</v>
      </c>
      <c r="U41" s="21">
        <f>IF(ISBLANK('Fishing Operation'!A51)=TRUE, 'Fishing Operation'!G51, "")</f>
        <v>0</v>
      </c>
      <c r="V41" s="24" t="str">
        <f>IF(ISBLANK('Vessel Details'!A5)=TRUE, 'Vessel Details'!F5, "")</f>
        <v>VDhomePort</v>
      </c>
      <c r="W41" s="55" t="str">
        <f>IF(ISBLANK('Vessel Details'!A5)=TRUE, 'Vessel Details'!L5, "")</f>
        <v>LOCODE of home port</v>
      </c>
    </row>
    <row r="42" spans="9:25" ht="31.2" x14ac:dyDescent="0.6">
      <c r="J42" s="24" t="str">
        <f>IF(ISBLANK('Temporal Event'!A16)=TRUE, 'Temporal Event'!F16, "")</f>
        <v>TEselectionMethodCluster</v>
      </c>
      <c r="K42" s="55" t="str">
        <f>IF(ISBLANK('Temporal Event'!A16)=TRUE, 'Temporal Event'!L16, "")</f>
        <v>The method of selecting clusters</v>
      </c>
      <c r="L42" s="21"/>
      <c r="M42" s="22"/>
      <c r="N42" s="24" t="str">
        <f>IF(ISBLANK('Onshore Event'!A9)=TRUE, 'Onshore Event'!F9, "")</f>
        <v>OSsamplingTime</v>
      </c>
      <c r="O42" s="55" t="str">
        <f>IF(ISBLANK('Onshore Event'!A10)=TRUE, 'Onshore Event'!L10, "")</f>
        <v>Name of stratum ('U' for unstratified)</v>
      </c>
      <c r="R42" s="24" t="str">
        <f>IF(ISBLANK('Fishing Operation'!A40)=TRUE, 'Fishing Operation'!F40, "")</f>
        <v>FOtotal</v>
      </c>
      <c r="S42" s="55" t="str">
        <f>IF(ISBLANK('Fishing Operation'!A40)=TRUE, 'Fishing Operation'!L40, "")</f>
        <v>Total number of unique fishing operation in the stratrum/cluster.</v>
      </c>
      <c r="T42" s="21">
        <f>IF(ISBLANK('Fishing Operation'!A41)=TRUE, 'Fishing Operation'!B41, "")</f>
        <v>0</v>
      </c>
      <c r="U42" s="21">
        <f>IF(ISBLANK('Fishing Operation'!A52)=TRUE, 'Fishing Operation'!G52, "")</f>
        <v>0</v>
      </c>
      <c r="V42" s="24" t="str">
        <f>IF(ISBLANK('Vessel Details'!A6)=TRUE, 'Vessel Details'!F6, "")</f>
        <v>VDflagCountry</v>
      </c>
      <c r="W42" s="55" t="str">
        <f>IF(ISBLANK('Vessel Details'!A6)=TRUE, 'Vessel Details'!L6, "")</f>
        <v>Vessel flag country</v>
      </c>
    </row>
    <row r="43" spans="9:25" ht="78" x14ac:dyDescent="0.6">
      <c r="J43" s="24" t="str">
        <f>IF(ISBLANK('Temporal Event'!A17)=TRUE, 'Temporal Event'!F17, "")</f>
        <v>TEtotalClusters</v>
      </c>
      <c r="K43" s="55" t="str">
        <f>IF(ISBLANK('Temporal Event'!A17)=TRUE, 'Temporal Event'!L17, "")</f>
        <v>Total number of clusters in that level of the sampling hierarchy</v>
      </c>
      <c r="L43" s="21"/>
      <c r="M43" s="22"/>
      <c r="N43" s="24" t="str">
        <f>IF(ISBLANK('Onshore Event'!A10)=TRUE, 'Onshore Event'!F10, "")</f>
        <v>OSstratum</v>
      </c>
      <c r="O43" s="55" t="str">
        <f>IF(ISBLANK('Onshore Event'!A11)=TRUE, 'Onshore Event'!L11, "")</f>
        <v>Indicator existence and type of cluster sampling of units in that level of the sampling hierarchy</v>
      </c>
      <c r="P43" s="22"/>
      <c r="R43" s="24" t="str">
        <f>IF(ISBLANK('Fishing Operation'!A41)=TRUE, 'Fishing Operation'!F41, "")</f>
        <v>FOsampled</v>
      </c>
      <c r="S43" s="55" t="str">
        <f>IF(ISBLANK('Fishing Operation'!A41)=TRUE, 'Fishing Operation'!L41, "")</f>
        <v>The number of fishing operations sampled in this stratum/cluster (not necessarily unique fishing operations, the same fishing operations could be sampled multiple times) . If 3 samples was made and one fishing operations was selected twice, the number of fishing operations sampled is 3.</v>
      </c>
      <c r="T43" s="21">
        <f>'Fishing Operation'!B43</f>
        <v>0</v>
      </c>
      <c r="U43" s="21">
        <f>IF(ISBLANK('Fishing Operation'!A53)=TRUE, 'Fishing Operation'!G53, "")</f>
        <v>0</v>
      </c>
      <c r="V43" s="24" t="str">
        <f>IF(ISBLANK('Vessel Details'!A7)=TRUE, 'Vessel Details'!F7, "")</f>
        <v>VDlength</v>
      </c>
      <c r="W43" s="55" t="str">
        <f>IF(ISBLANK('Vessel Details'!A7)=TRUE, 'Vessel Details'!L7, "")</f>
        <v>Overall length in metres.</v>
      </c>
    </row>
    <row r="44" spans="9:25" x14ac:dyDescent="0.6">
      <c r="J44" s="24" t="str">
        <f>IF(ISBLANK('Temporal Event'!A18)=TRUE, 'Temporal Event'!F18, "")</f>
        <v>TEsampledClusters</v>
      </c>
      <c r="K44" s="55" t="str">
        <f>IF(ISBLANK('Temporal Event'!A18)=TRUE, 'Temporal Event'!L18, "")</f>
        <v>Total number of clusters sampled</v>
      </c>
      <c r="L44" s="21"/>
      <c r="M44" s="22"/>
      <c r="N44" s="24" t="str">
        <f>IF(ISBLANK('Onshore Event'!A11)=TRUE, 'Onshore Event'!F11, "")</f>
        <v>OSclustering</v>
      </c>
      <c r="O44" s="55" t="str">
        <f>IF(ISBLANK('Onshore Event'!A12)=TRUE, 'Onshore Event'!L12, "")</f>
        <v>Name or code of the cluster selected for sampling</v>
      </c>
      <c r="P44" s="22"/>
      <c r="R44" s="24" t="str">
        <f>IF(ISBLANK('Fishing Operation'!A42)=TRUE, 'Fishing Operation'!F42, "")</f>
        <v>FOsampProb</v>
      </c>
      <c r="S44" s="55" t="str">
        <f>IF(ISBLANK('Fishing Operation'!A42)=TRUE, 'Fishing Operation'!L42, "")</f>
        <v>Inclusion probability</v>
      </c>
      <c r="T44" s="21">
        <f>'Fishing Operation'!B49</f>
        <v>0</v>
      </c>
      <c r="V44" s="24" t="str">
        <f>IF(ISBLANK('Vessel Details'!A8)=TRUE, 'Vessel Details'!F8, "")</f>
        <v>VDlengthCategory</v>
      </c>
      <c r="W44" s="55" t="str">
        <f>IF(ISBLANK('Vessel Details'!A8)=TRUE, 'Vessel Details'!L8, "")</f>
        <v>Vessel length category</v>
      </c>
    </row>
    <row r="45" spans="9:25" ht="31.2" x14ac:dyDescent="0.6">
      <c r="J45" s="24" t="str">
        <f>IF(ISBLANK('Temporal Event'!A19)=TRUE, 'Temporal Event'!F19, "")</f>
        <v>TEclustersProb</v>
      </c>
      <c r="K45" s="55" t="str">
        <f>IF(ISBLANK('Temporal Event'!A19)=TRUE, 'Temporal Event'!L19, "")</f>
        <v xml:space="preserve">The inclusion probability of the cluster. </v>
      </c>
      <c r="L45" s="21"/>
      <c r="M45" s="22"/>
      <c r="N45" s="24" t="str">
        <f>IF(ISBLANK('Onshore Event'!A12)=TRUE, 'Onshore Event'!F12, "")</f>
        <v>OSclusterName</v>
      </c>
      <c r="O45" s="55" t="str">
        <f>IF(ISBLANK('Onshore Event'!A13)=TRUE, 'Onshore Event'!L13, "")</f>
        <v>the affiliation of the person, which took the sample, see code list</v>
      </c>
      <c r="P45" s="22"/>
      <c r="R45" s="24" t="str">
        <f>IF(ISBLANK('Fishing Operation'!A43)=TRUE, 'Fishing Operation'!F43, "")</f>
        <v>FOselectionMethod</v>
      </c>
      <c r="S45" s="55" t="str">
        <f>IF(ISBLANK('Fishing Operation'!A43)=TRUE, 'Fishing Operation'!L43, "")</f>
        <v>The method of selecting hauls for sampling</v>
      </c>
      <c r="V45" s="24" t="str">
        <f>IF(ISBLANK('Vessel Details'!A9)=TRUE, 'Vessel Details'!F9, "")</f>
        <v xml:space="preserve">VDpower </v>
      </c>
      <c r="W45" s="55" t="str">
        <f>IF(ISBLANK('Vessel Details'!A9)=TRUE, 'Vessel Details'!L9, "")</f>
        <v>Engine power (kW)</v>
      </c>
    </row>
    <row r="46" spans="9:25" x14ac:dyDescent="0.6">
      <c r="J46" s="24" t="str">
        <f>IF(ISBLANK('Temporal Event'!A20)=TRUE, 'Temporal Event'!F20, "")</f>
        <v>TEreasonNotSampled</v>
      </c>
      <c r="K46" s="55" t="str">
        <f>IF(ISBLANK('Temporal Event'!A20)=TRUE, 'Temporal Event'!L20, "")</f>
        <v>Reason for not sampling</v>
      </c>
      <c r="L46" s="21"/>
      <c r="M46" s="22"/>
      <c r="N46" s="24" t="str">
        <f>IF(ISBLANK('Onshore Event'!A13)=TRUE, 'Onshore Event'!F13, "")</f>
        <v>OSsampler</v>
      </c>
      <c r="O46" s="55" t="str">
        <f>IF(ISBLANK('Onshore Event'!A14)=TRUE, 'Onshore Event'!L14, "")</f>
        <v>The unit of the time spent sampling</v>
      </c>
      <c r="P46" s="22"/>
      <c r="R46" s="24" t="str">
        <f>IF(ISBLANK('Fishing Operation'!A44)=TRUE, 'Fishing Operation'!F44, "")</f>
        <v>FOselectionMethodCluster</v>
      </c>
      <c r="S46" s="55" t="str">
        <f>IF(ISBLANK('Fishing Operation'!A44)=TRUE, 'Fishing Operation'!L44, "")</f>
        <v>The method of selecting clusters</v>
      </c>
      <c r="V46" s="24" t="str">
        <f>IF(ISBLANK('Vessel Details'!A10)=TRUE, 'Vessel Details'!F10, "")</f>
        <v>VDsize</v>
      </c>
      <c r="W46" s="55" t="str">
        <f>IF(ISBLANK('Vessel Details'!A10)=TRUE, 'Vessel Details'!L10, "")</f>
        <v>Vessel size in tonnes</v>
      </c>
    </row>
    <row r="47" spans="9:25" x14ac:dyDescent="0.6">
      <c r="J47" s="24">
        <f>IF(ISBLANK('Temporal Event'!A21)=TRUE, 'Temporal Event'!F21, "")</f>
        <v>0</v>
      </c>
      <c r="K47" s="55">
        <f>IF(ISBLANK('Temporal Event'!A21)=TRUE, 'Temporal Event'!L21, "")</f>
        <v>0</v>
      </c>
      <c r="L47" s="21"/>
      <c r="M47" s="22"/>
      <c r="N47" s="24" t="str">
        <f>IF(ISBLANK('Onshore Event'!A14)=TRUE, 'Onshore Event'!F14, "")</f>
        <v>OStimeUnit</v>
      </c>
      <c r="O47" s="55" t="str">
        <f>IF(ISBLANK('Onshore Event'!A15)=TRUE, 'Onshore Event'!L15, "")</f>
        <v>Time spent sampling</v>
      </c>
      <c r="P47" s="22"/>
      <c r="R47" s="24" t="str">
        <f>IF(ISBLANK('Fishing Operation'!A45)=TRUE, 'Fishing Operation'!F45, "")</f>
        <v>FOtotalClusters</v>
      </c>
      <c r="S47" s="55" t="str">
        <f>IF(ISBLANK('Fishing Operation'!A45)=TRUE, 'Fishing Operation'!L45, "")</f>
        <v>Total number of clusters in that level of the sampling hierarchy</v>
      </c>
      <c r="V47" s="24" t="str">
        <f>IF(ISBLANK('Vessel Details'!A11)=TRUE, 'Vessel Details'!F11, "")</f>
        <v>VDsizeUnit</v>
      </c>
      <c r="W47" s="55" t="str">
        <f>IF(ISBLANK('Vessel Details'!A11)=TRUE, 'Vessel Details'!L11, "")</f>
        <v>Is vessel size GT or GRT?</v>
      </c>
    </row>
    <row r="48" spans="9:25" x14ac:dyDescent="0.6">
      <c r="L48" s="21"/>
      <c r="M48" s="22"/>
      <c r="N48" s="24" t="str">
        <f>IF(ISBLANK('Onshore Event'!A15)=TRUE, 'Onshore Event'!F15, "")</f>
        <v>OStimeValue</v>
      </c>
      <c r="O48" s="55" t="str">
        <f>IF(ISBLANK('Onshore Event'!A16)=TRUE, 'Onshore Event'!L16, "")</f>
        <v>Total number of unique onshore events in this stratum/cluster.</v>
      </c>
      <c r="P48" s="22"/>
      <c r="R48" s="24" t="str">
        <f>IF(ISBLANK('Fishing Operation'!A46)=TRUE, 'Fishing Operation'!F46, "")</f>
        <v>FOsampledClusters</v>
      </c>
      <c r="S48" s="55" t="str">
        <f>IF(ISBLANK('Fishing Operation'!A46)=TRUE, 'Fishing Operation'!L46, "")</f>
        <v>Total number of clusters sampled</v>
      </c>
      <c r="V48" s="24" t="str">
        <f>IF(ISBLANK('Vessel Details'!A12)=TRUE, 'Vessel Details'!F12, "")</f>
        <v>VDtype</v>
      </c>
      <c r="W48" s="55" t="str">
        <f>IF(ISBLANK('Vessel Details'!A12)=TRUE, 'Vessel Details'!L12, "")</f>
        <v>Type of vessel</v>
      </c>
    </row>
    <row r="49" spans="10:26" ht="31.2" x14ac:dyDescent="0.6">
      <c r="L49" s="21"/>
      <c r="M49" s="22"/>
      <c r="N49" s="24" t="str">
        <f>IF(ISBLANK('Onshore Event'!A16)=TRUE, 'Onshore Event'!F16, "")</f>
        <v>OStotal</v>
      </c>
      <c r="O49" s="55" t="str">
        <f>IF(ISBLANK('Onshore Event'!A17)=TRUE, 'Onshore Event'!L17, "")</f>
        <v xml:space="preserve">The number of Onshore Event sampled in this stratum/cluster (Onshore Event will never sampled with replacement). </v>
      </c>
      <c r="P49" s="22"/>
      <c r="R49" s="24" t="str">
        <f>IF(ISBLANK('Fishing Operation'!A47)=TRUE, 'Fishing Operation'!F47, "")</f>
        <v>FOclustersProb</v>
      </c>
      <c r="S49" s="55" t="str">
        <f>IF(ISBLANK('Fishing Operation'!A47)=TRUE, 'Fishing Operation'!L47, "")</f>
        <v xml:space="preserve">The inclusion probability of the cluster. </v>
      </c>
      <c r="V49" s="24">
        <f>IF(ISBLANK('Vessel Details'!A13)=TRUE, 'Vessel Details'!F13, "")</f>
        <v>0</v>
      </c>
      <c r="W49" s="55">
        <f>IF(ISBLANK('Vessel Details'!A13)=TRUE, 'Vessel Details'!L13, "")</f>
        <v>0</v>
      </c>
    </row>
    <row r="50" spans="10:26" x14ac:dyDescent="0.6">
      <c r="J50" s="25" t="s">
        <v>385</v>
      </c>
      <c r="K50" s="25"/>
      <c r="L50" s="21"/>
      <c r="M50" s="22"/>
      <c r="N50" s="24" t="str">
        <f>IF(ISBLANK('Onshore Event'!A17)=TRUE, 'Onshore Event'!F17, "")</f>
        <v>OSsampled</v>
      </c>
      <c r="O50" s="55" t="str">
        <f>IF(ISBLANK('Onshore Event'!A18)=TRUE, 'Onshore Event'!L18, "")</f>
        <v>Inclusion probability</v>
      </c>
      <c r="P50" s="22"/>
      <c r="R50" s="24" t="str">
        <f>IF(ISBLANK('Fishing Operation'!A48)=TRUE, 'Fishing Operation'!F48, "")</f>
        <v>FOreasonNotSampled</v>
      </c>
      <c r="S50" s="55" t="str">
        <f>IF(ISBLANK('Fishing Operation'!A48)=TRUE, 'Fishing Operation'!L48, "")</f>
        <v>Reason for not sampling</v>
      </c>
      <c r="V50" s="24">
        <f>IF(ISBLANK('Vessel Details'!A14)=TRUE, 'Vessel Details'!F14, "")</f>
        <v>0</v>
      </c>
      <c r="W50" s="24">
        <f>IF(ISBLANK('Vessel Details'!A14)=TRUE, 'Vessel Details'!L14, "")</f>
        <v>0</v>
      </c>
    </row>
    <row r="51" spans="10:26" x14ac:dyDescent="0.6">
      <c r="J51" s="24" t="str">
        <f>IF(ISBLANK(Location!A2)=TRUE, Location!F2, "")</f>
        <v/>
      </c>
      <c r="K51" s="55" t="str">
        <f>IF(ISBLANK(Location!A2)=TRUE, Location!L2, "")</f>
        <v/>
      </c>
      <c r="L51" s="21"/>
      <c r="M51" s="22"/>
      <c r="N51" s="24" t="str">
        <f>IF(ISBLANK('Onshore Event'!A18)=TRUE, 'Onshore Event'!F18, "")</f>
        <v>OSsampProb</v>
      </c>
      <c r="O51" s="55" t="str">
        <f>IF(ISBLANK('Onshore Event'!A19)=TRUE, 'Onshore Event'!L19, "")</f>
        <v>The method of selecting onshore events for sampling</v>
      </c>
      <c r="P51" s="22"/>
      <c r="R51" s="24">
        <f>IF(ISBLANK('Fishing Operation'!A49)=TRUE, 'Fishing Operation'!F49, "")</f>
        <v>0</v>
      </c>
      <c r="S51" s="24">
        <f>IF(ISBLANK('Fishing Operation'!A49)=TRUE, 'Fishing Operation'!L49, "")</f>
        <v>0</v>
      </c>
      <c r="V51" s="24">
        <f>IF(ISBLANK('Vessel Details'!A15)=TRUE, 'Vessel Details'!F15, "")</f>
        <v>0</v>
      </c>
      <c r="W51" s="24">
        <f>IF(ISBLANK('Vessel Details'!A15)=TRUE, 'Vessel Details'!L15, "")</f>
        <v>0</v>
      </c>
    </row>
    <row r="52" spans="10:26" x14ac:dyDescent="0.6">
      <c r="J52" s="24" t="str">
        <f>IF(ISBLANK(Location!A3)=TRUE, Location!F3, "")</f>
        <v/>
      </c>
      <c r="K52" s="55" t="str">
        <f>IF(ISBLANK(Location!A3)=TRUE, Location!L3, "")</f>
        <v/>
      </c>
      <c r="L52" s="21"/>
      <c r="M52" s="22"/>
      <c r="N52" s="24" t="str">
        <f>IF(ISBLANK('Onshore Event'!A19)=TRUE, 'Onshore Event'!F19, "")</f>
        <v>OSselectionMethod</v>
      </c>
      <c r="O52" s="55" t="str">
        <f>IF(ISBLANK('Onshore Event'!A20)=TRUE, 'Onshore Event'!L20, "")</f>
        <v>Type of location</v>
      </c>
      <c r="P52" s="22"/>
      <c r="R52" s="24">
        <f>IF(ISBLANK('Fishing Operation'!A50)=TRUE, 'Fishing Operation'!F50, "")</f>
        <v>0</v>
      </c>
      <c r="S52" s="24">
        <f>IF(ISBLANK('Fishing Operation'!A50)=TRUE, 'Fishing Operation'!L50, "")</f>
        <v>0</v>
      </c>
    </row>
    <row r="53" spans="10:26" x14ac:dyDescent="0.6">
      <c r="J53" s="24" t="str">
        <f>IF(ISBLANK(Location!A4)=TRUE, Location!F4, "")</f>
        <v>LOrecordType</v>
      </c>
      <c r="K53" s="55" t="str">
        <f>IF(ISBLANK(Location!A4)=TRUE, Location!L4, "")</f>
        <v>Fixed value ('LO')</v>
      </c>
      <c r="L53" s="21"/>
      <c r="M53" s="22"/>
      <c r="N53" s="24" t="str">
        <f>IF(ISBLANK('Onshore Event'!A20)=TRUE, 'Onshore Event'!F20, "")</f>
        <v>OSlocationType</v>
      </c>
      <c r="O53" s="55" t="str">
        <f>IF(ISBLANK('Onshore Event'!#REF!)=TRUE, 'Onshore Event'!#REF!, "")</f>
        <v/>
      </c>
      <c r="P53" s="22"/>
    </row>
    <row r="54" spans="10:26" ht="46.8" x14ac:dyDescent="0.6">
      <c r="J54" s="24" t="str">
        <f>IF(ISBLANK(Location!A5)=TRUE, Location!F5, "")</f>
        <v>LOstratification</v>
      </c>
      <c r="K54" s="55" t="str">
        <f>IF(ISBLANK(Location!A5)=TRUE, Location!L5, "")</f>
        <v>Indicator of presence (Y) or absence (N) of stratification of units in that level of the sampling hierarchy</v>
      </c>
      <c r="L54" s="21"/>
      <c r="M54" s="22"/>
      <c r="N54" s="24" t="str">
        <f>IF(ISBLANK('Onshore Event'!A21)=TRUE, 'Onshore Event'!F21, "")</f>
        <v>OSselectionMethodCluster</v>
      </c>
      <c r="O54" s="55" t="str">
        <f>IF(ISBLANK('Onshore Event'!A21)=TRUE, 'Onshore Event'!L21, "")</f>
        <v>The method of selecting clusters</v>
      </c>
      <c r="P54" s="22"/>
    </row>
    <row r="55" spans="10:26" x14ac:dyDescent="0.6">
      <c r="J55" s="24" t="str">
        <f>IF(ISBLANK(Location!A6)=TRUE, Location!F6, "")</f>
        <v>LOlocation</v>
      </c>
      <c r="K55" s="55" t="str">
        <f>IF(ISBLANK(Location!A6)=TRUE, Location!L6, "")</f>
        <v>Name of Location</v>
      </c>
      <c r="L55" s="21"/>
      <c r="M55" s="22"/>
      <c r="N55" s="24" t="str">
        <f>IF(ISBLANK('Onshore Event'!A22)=TRUE, 'Onshore Event'!F22, "")</f>
        <v>OStotalClusters</v>
      </c>
      <c r="O55" s="55" t="str">
        <f>IF(ISBLANK('Onshore Event'!A22)=TRUE, 'Onshore Event'!L22, "")</f>
        <v>Total number of clusters in that level of the sampling hierarchy</v>
      </c>
      <c r="P55" s="22"/>
    </row>
    <row r="56" spans="10:26" x14ac:dyDescent="0.6">
      <c r="J56" s="24" t="str">
        <f>IF(ISBLANK(Location!A7)=TRUE, Location!F7, "")</f>
        <v>LOstratum</v>
      </c>
      <c r="K56" s="55" t="str">
        <f>IF(ISBLANK(Location!A7)=TRUE, Location!L7, "")</f>
        <v>Name of stratum ('U' for unstratified)</v>
      </c>
      <c r="L56" s="21"/>
      <c r="M56" s="22"/>
      <c r="N56" s="24" t="str">
        <f>IF(ISBLANK('Onshore Event'!A23)=TRUE, 'Onshore Event'!F23, "")</f>
        <v>OSsampledClusters</v>
      </c>
      <c r="O56" s="55" t="str">
        <f>IF(ISBLANK('Onshore Event'!A23)=TRUE, 'Onshore Event'!L23, "")</f>
        <v>Total number of clusters sampled</v>
      </c>
      <c r="P56" s="22"/>
    </row>
    <row r="57" spans="10:26" ht="31.2" x14ac:dyDescent="0.6">
      <c r="J57" s="24" t="str">
        <f>IF(ISBLANK(Location!A8)=TRUE, Location!F8, "")</f>
        <v>LOclustering</v>
      </c>
      <c r="K57" s="55" t="str">
        <f>IF(ISBLANK(Location!A8)=TRUE, Location!L8, "")</f>
        <v>Indicator existence and type of cluster sampling of units in that level of the sampling hierarchy</v>
      </c>
      <c r="L57" s="21"/>
      <c r="M57" s="22"/>
      <c r="N57" s="24" t="str">
        <f>IF(ISBLANK('Onshore Event'!A24)=TRUE, 'Onshore Event'!F24, "")</f>
        <v>OSclustersProb</v>
      </c>
      <c r="O57" s="55" t="str">
        <f>IF(ISBLANK('Onshore Event'!A24)=TRUE, 'Onshore Event'!L24, "")</f>
        <v xml:space="preserve">The inclusion probability of the cluster. </v>
      </c>
      <c r="P57" s="22"/>
    </row>
    <row r="58" spans="10:26" x14ac:dyDescent="0.6">
      <c r="J58" s="24" t="str">
        <f>IF(ISBLANK(Location!A9)=TRUE, Location!F9, "")</f>
        <v>LOclusterName</v>
      </c>
      <c r="K58" s="55" t="str">
        <f>IF(ISBLANK(Location!A9)=TRUE, Location!L9, "")</f>
        <v>Name or code of the cluster selected for sampling</v>
      </c>
      <c r="L58" s="21"/>
      <c r="M58" s="22"/>
      <c r="N58" s="24" t="str">
        <f>IF(ISBLANK('Onshore Event'!A25)=TRUE, 'Onshore Event'!F25, "")</f>
        <v>OSreasonNotSampled</v>
      </c>
      <c r="O58" s="55" t="str">
        <f>IF(ISBLANK('Onshore Event'!A25)=TRUE, 'Onshore Event'!L25, "")</f>
        <v>Reason for not sampling</v>
      </c>
      <c r="P58" s="22"/>
      <c r="X58" s="23"/>
      <c r="Y58" s="23"/>
      <c r="Z58" s="23"/>
    </row>
    <row r="59" spans="10:26" ht="31.2" x14ac:dyDescent="0.6">
      <c r="J59" s="24" t="str">
        <f>IF(ISBLANK(Location!A10)=TRUE, Location!F10, "")</f>
        <v>LOsampler</v>
      </c>
      <c r="K59" s="55" t="str">
        <f>IF(ISBLANK(Location!A10)=TRUE, Location!L10, "")</f>
        <v>the affiliation of the person, which took the sample, see code list</v>
      </c>
      <c r="L59" s="21"/>
      <c r="M59" s="22"/>
      <c r="N59" s="24">
        <f>IF(ISBLANK('Onshore Event'!A26)=TRUE, 'Onshore Event'!F26, "")</f>
        <v>0</v>
      </c>
      <c r="O59" s="24">
        <f>IF(ISBLANK('Onshore Event'!A26)=TRUE, 'Onshore Event'!L26, "")</f>
        <v>0</v>
      </c>
      <c r="P59" s="22"/>
      <c r="W59" s="23"/>
      <c r="X59" s="23"/>
      <c r="Y59" s="23"/>
      <c r="Z59" s="23"/>
    </row>
    <row r="60" spans="10:26" ht="31.2" x14ac:dyDescent="0.6">
      <c r="J60" s="24" t="str">
        <f>IF(ISBLANK(Location!A11)=TRUE, Location!F11, "")</f>
        <v>LOtotal</v>
      </c>
      <c r="K60" s="55" t="str">
        <f>IF(ISBLANK(Location!A11)=TRUE, Location!L11, "")</f>
        <v>Total number of unique locations in this stratum/cluster.</v>
      </c>
      <c r="L60" s="21"/>
      <c r="M60" s="22"/>
      <c r="W60" s="23"/>
      <c r="X60" s="23"/>
      <c r="Y60" s="23"/>
      <c r="Z60" s="23"/>
    </row>
    <row r="61" spans="10:26" ht="93.6" x14ac:dyDescent="0.6">
      <c r="J61" s="24" t="str">
        <f>IF(ISBLANK(Location!A12)=TRUE, Location!F12, "")</f>
        <v>LOsampled</v>
      </c>
      <c r="K61" s="55" t="str">
        <f>IF(ISBLANK(Location!A12)=TRUE, Location!L12, "")</f>
        <v>The number of times the locations was sampled in this stratum/cluster (not necessarily an unique location, the same location could be sampled multiple times) . If 3 samples was made and one location was selected twice, the number of locations sampled is 3.</v>
      </c>
      <c r="L61" s="21"/>
      <c r="M61" s="22"/>
      <c r="W61" s="23"/>
      <c r="X61" s="23"/>
      <c r="Y61" s="23"/>
      <c r="Z61" s="23"/>
    </row>
    <row r="62" spans="10:26" x14ac:dyDescent="0.6">
      <c r="J62" s="24" t="str">
        <f>IF(ISBLANK(Location!A13)=TRUE, Location!F13, "")</f>
        <v>LOsampProb</v>
      </c>
      <c r="K62" s="55" t="str">
        <f>IF(ISBLANK(Location!A13)=TRUE, Location!L13, "")</f>
        <v>Inclusion probability</v>
      </c>
      <c r="L62" s="21"/>
      <c r="M62" s="22"/>
      <c r="P62" s="22"/>
      <c r="W62" s="23"/>
      <c r="X62" s="23"/>
      <c r="Y62" s="23"/>
      <c r="Z62" s="23"/>
    </row>
    <row r="63" spans="10:26" x14ac:dyDescent="0.6">
      <c r="J63" s="24" t="str">
        <f>IF(ISBLANK(Location!A14)=TRUE, Location!F14, "")</f>
        <v>LOselectionMethod</v>
      </c>
      <c r="K63" s="55" t="str">
        <f>IF(ISBLANK(Location!A14)=TRUE, Location!L14, "")</f>
        <v>The method of selecting units of time for sampling</v>
      </c>
      <c r="L63" s="21"/>
      <c r="M63" s="22"/>
      <c r="P63" s="22"/>
      <c r="W63" s="23"/>
      <c r="X63" s="23"/>
      <c r="Y63" s="23"/>
      <c r="Z63" s="23"/>
    </row>
    <row r="64" spans="10:26" x14ac:dyDescent="0.6">
      <c r="J64" s="24" t="str">
        <f>IF(ISBLANK(Location!A15)=TRUE, Location!F15, "")</f>
        <v>LOselectionMethodCluster</v>
      </c>
      <c r="K64" s="55" t="str">
        <f>IF(ISBLANK(Location!A15)=TRUE, Location!L15, "")</f>
        <v>The method of selecting clusters</v>
      </c>
      <c r="L64" s="21"/>
      <c r="M64" s="22"/>
      <c r="N64" s="26" t="s">
        <v>4</v>
      </c>
      <c r="O64" s="25"/>
      <c r="P64" s="22"/>
      <c r="W64" s="23"/>
      <c r="X64" s="23"/>
      <c r="Y64" s="23"/>
      <c r="Z64" s="23"/>
    </row>
    <row r="65" spans="10:26" ht="31.2" x14ac:dyDescent="0.6">
      <c r="J65" s="24" t="str">
        <f>IF(ISBLANK(Location!A16)=TRUE, Location!F16, "")</f>
        <v>LOtotalClusters</v>
      </c>
      <c r="K65" s="55" t="str">
        <f>IF(ISBLANK(Location!A16)=TRUE, Location!L16, "")</f>
        <v>Total number of clusters in that level of the sampling hierarchy</v>
      </c>
      <c r="L65" s="21"/>
      <c r="M65" s="22"/>
      <c r="N65" s="24" t="str">
        <f>IF(ISBLANK('Landing event'!A2)=TRUE, 'Landing event'!F2, "")</f>
        <v/>
      </c>
      <c r="O65" s="55" t="str">
        <f>IF(ISBLANK('Landing event'!A2)=TRUE,'Landing event'!L2, "")</f>
        <v/>
      </c>
      <c r="P65" s="22"/>
      <c r="W65" s="23"/>
      <c r="X65" s="23"/>
      <c r="Y65" s="23"/>
      <c r="Z65" s="23"/>
    </row>
    <row r="66" spans="10:26" x14ac:dyDescent="0.6">
      <c r="J66" s="24" t="str">
        <f>IF(ISBLANK(Location!A17)=TRUE, Location!F17, "")</f>
        <v>LOsampledClusters</v>
      </c>
      <c r="K66" s="55" t="str">
        <f>IF(ISBLANK(Location!A17)=TRUE, Location!L17, "")</f>
        <v>Total number of clusters sampled</v>
      </c>
      <c r="L66" s="21"/>
      <c r="M66" s="22"/>
      <c r="N66" s="24" t="str">
        <f>IF(ISBLANK('Landing event'!A3)=TRUE, 'Landing event'!F3, "")</f>
        <v/>
      </c>
      <c r="O66" s="55" t="str">
        <f>IF(ISBLANK('Landing event'!A3)=TRUE,'Landing event'!L3, "")</f>
        <v/>
      </c>
      <c r="P66" s="22"/>
      <c r="W66" s="23"/>
      <c r="X66" s="23"/>
      <c r="Y66" s="23"/>
      <c r="Z66" s="23"/>
    </row>
    <row r="67" spans="10:26" x14ac:dyDescent="0.6">
      <c r="J67" s="24" t="str">
        <f>IF(ISBLANK(Location!A18)=TRUE, Location!F18, "")</f>
        <v>LOclustersProb</v>
      </c>
      <c r="K67" s="55" t="str">
        <f>IF(ISBLANK(Location!A18)=TRUE, Location!L18, "")</f>
        <v xml:space="preserve">The inclusion probability of the cluster. </v>
      </c>
      <c r="L67" s="21"/>
      <c r="M67" s="22"/>
      <c r="N67" s="24" t="str">
        <f>IF(ISBLANK('Landing event'!A4)=TRUE, 'Landing event'!F4, "")</f>
        <v/>
      </c>
      <c r="O67" s="55" t="str">
        <f>IF(ISBLANK('Landing event'!A4)=TRUE,'Landing event'!L4, "")</f>
        <v/>
      </c>
      <c r="P67" s="22"/>
      <c r="W67" s="23"/>
      <c r="X67" s="23"/>
      <c r="Y67" s="23"/>
      <c r="Z67" s="23"/>
    </row>
    <row r="68" spans="10:26" x14ac:dyDescent="0.6">
      <c r="J68" s="24" t="str">
        <f>IF(ISBLANK(Location!A19)=TRUE, Location!F19, "")</f>
        <v>LOreasonNotSampled</v>
      </c>
      <c r="K68" s="55" t="str">
        <f>IF(ISBLANK(Location!A19)=TRUE, Location!L19, "")</f>
        <v>Reason for not sampling</v>
      </c>
      <c r="L68" s="21"/>
      <c r="M68" s="22"/>
      <c r="N68" s="24" t="str">
        <f>IF(ISBLANK('Landing event'!A5)=TRUE, 'Landing event'!F5, "")</f>
        <v/>
      </c>
      <c r="O68" s="55" t="str">
        <f>IF(ISBLANK('Landing event'!A5)=TRUE,'Landing event'!L5, "")</f>
        <v/>
      </c>
      <c r="P68" s="22"/>
      <c r="W68" s="23"/>
      <c r="X68" s="23"/>
      <c r="Y68" s="23"/>
      <c r="Z68" s="23"/>
    </row>
    <row r="69" spans="10:26" x14ac:dyDescent="0.6">
      <c r="J69" s="24">
        <f>IF(ISBLANK(Location!A20)=TRUE, Location!F20, "")</f>
        <v>0</v>
      </c>
      <c r="K69" s="55">
        <f>IF(ISBLANK(Location!A20)=TRUE, Location!L20, "")</f>
        <v>0</v>
      </c>
      <c r="L69" s="21"/>
      <c r="M69" s="22"/>
      <c r="N69" s="24" t="str">
        <f>IF(ISBLANK('Landing event'!A6)=TRUE, 'Landing event'!F6, "")</f>
        <v/>
      </c>
      <c r="O69" s="55" t="str">
        <f>IF(ISBLANK('Landing event'!A6)=TRUE,'Landing event'!L6, "")</f>
        <v/>
      </c>
      <c r="P69" s="22"/>
      <c r="W69" s="23"/>
      <c r="X69" s="23"/>
      <c r="Y69" s="23"/>
      <c r="Z69" s="23"/>
    </row>
    <row r="70" spans="10:26" x14ac:dyDescent="0.6">
      <c r="J70" s="24">
        <f>IF(ISBLANK(Location!A21)=TRUE, Location!F21, "")</f>
        <v>0</v>
      </c>
      <c r="K70" s="55">
        <f>IF(ISBLANK(Location!A21)=TRUE, Location!L21, "")</f>
        <v>0</v>
      </c>
      <c r="L70" s="21"/>
      <c r="M70" s="22"/>
      <c r="N70" s="24" t="str">
        <f>IF(ISBLANK('Landing event'!A7)=TRUE, 'Landing event'!F7, "")</f>
        <v>LErecordType</v>
      </c>
      <c r="O70" s="55" t="str">
        <f>IF(ISBLANK('Landing event'!A7)=TRUE,'Landing event'!L7, "")</f>
        <v>Fixed value ('LE')</v>
      </c>
      <c r="P70" s="22"/>
    </row>
    <row r="71" spans="10:26" ht="31.2" x14ac:dyDescent="0.6">
      <c r="L71" s="21"/>
      <c r="M71" s="22"/>
      <c r="N71" s="24" t="str">
        <f>IF(ISBLANK('Landing event'!A8)=TRUE, 'Landing event'!F8, "")</f>
        <v>LEstratification</v>
      </c>
      <c r="O71" s="55" t="str">
        <f>IF(ISBLANK('Landing event'!A8)=TRUE,'Landing event'!L8, "")</f>
        <v>Indicator of presence (Y) or absence (N) of stratification of units in that level of the sampling hierarchy</v>
      </c>
      <c r="P71" s="22"/>
    </row>
    <row r="72" spans="10:26" x14ac:dyDescent="0.6">
      <c r="L72" s="21"/>
      <c r="M72" s="22"/>
      <c r="N72" s="24" t="str">
        <f>IF(ISBLANK('Landing event'!A9)=TRUE, 'Landing event'!F9, "")</f>
        <v>LEsequenceNumber</v>
      </c>
      <c r="O72" s="55" t="str">
        <f>IF(ISBLANK('Landing event'!A9)=TRUE,'Landing event'!L9, "")</f>
        <v>Sequential numbering by landing event.</v>
      </c>
      <c r="P72" s="22"/>
    </row>
    <row r="73" spans="10:26" x14ac:dyDescent="0.6">
      <c r="L73" s="21"/>
      <c r="M73" s="22"/>
      <c r="N73" s="24" t="str">
        <f>IF(ISBLANK('Landing event'!A10)=TRUE, 'Landing event'!F10, "")</f>
        <v>LEhaulNumber</v>
      </c>
      <c r="O73" s="55" t="str">
        <f>IF(ISBLANK('Landing event'!A10)=TRUE,'Landing event'!L10, "")</f>
        <v>The haul number for this LandingEvent record.</v>
      </c>
      <c r="P73" s="22"/>
    </row>
    <row r="74" spans="10:26" ht="31.2" x14ac:dyDescent="0.6">
      <c r="L74" s="21"/>
      <c r="M74" s="22"/>
      <c r="N74" s="24" t="str">
        <f>IF(ISBLANK('Landing event'!A11)=TRUE, 'Landing event'!F11, "")</f>
        <v>LEstratum</v>
      </c>
      <c r="O74" s="55" t="str">
        <f>IF(ISBLANK('Landing event'!A11)=TRUE,'Landing event'!L11, "")</f>
        <v>Name of stratum ('U' for unstratified). Typically Unstartified but could be e.g. dermasal landings and pelagic landings.</v>
      </c>
      <c r="P74" s="22"/>
    </row>
    <row r="75" spans="10:26" ht="31.2" x14ac:dyDescent="0.6">
      <c r="L75" s="21"/>
      <c r="M75" s="22"/>
      <c r="N75" s="24" t="str">
        <f>IF(ISBLANK('Landing event'!A12)=TRUE, 'Landing event'!F12, "")</f>
        <v>LEclustering</v>
      </c>
      <c r="O75" s="55" t="str">
        <f>IF(ISBLANK('Landing event'!A12)=TRUE,'Landing event'!L12, "")</f>
        <v>Indicator existence and type of cluster sampling of units in that level of the sampling hierarchy</v>
      </c>
      <c r="P75" s="22"/>
    </row>
    <row r="76" spans="10:26" x14ac:dyDescent="0.6">
      <c r="L76" s="21"/>
      <c r="M76" s="22"/>
      <c r="N76" s="24" t="str">
        <f>IF(ISBLANK('Landing event'!A13)=TRUE, 'Landing event'!F13, "")</f>
        <v>LEclusterName</v>
      </c>
      <c r="O76" s="55" t="str">
        <f>IF(ISBLANK('Landing event'!A13)=TRUE,'Landing event'!L13, "")</f>
        <v>Name or code of the cluster selected for sampling</v>
      </c>
      <c r="P76" s="22"/>
    </row>
    <row r="77" spans="10:26" ht="31.2" x14ac:dyDescent="0.6">
      <c r="L77" s="21"/>
      <c r="M77" s="22"/>
      <c r="N77" s="24" t="str">
        <f>IF(ISBLANK('Landing event'!A14)=TRUE, 'Landing event'!F14, "")</f>
        <v>LEsampler</v>
      </c>
      <c r="O77" s="55" t="str">
        <f>IF(ISBLANK('Landing event'!A14)=TRUE,'Landing event'!L14, "")</f>
        <v>the affiliation of the person, which took the sample, see code list</v>
      </c>
      <c r="P77" s="22"/>
    </row>
    <row r="78" spans="10:26" x14ac:dyDescent="0.6">
      <c r="L78" s="21"/>
      <c r="M78" s="22"/>
      <c r="N78" s="24" t="str">
        <f>IF(ISBLANK('Landing event'!A15)=TRUE, 'Landing event'!F15, "")</f>
        <v>LEmixedTrip</v>
      </c>
      <c r="O78" s="55" t="str">
        <f>IF(ISBLANK('Landing event'!A15)=TRUE,'Landing event'!L15, "")</f>
        <v xml:space="preserve">Have these landings come from a mix of trips? </v>
      </c>
      <c r="P78" s="22"/>
    </row>
    <row r="79" spans="10:26" ht="62.4" x14ac:dyDescent="0.6">
      <c r="L79" s="21"/>
      <c r="M79" s="22"/>
      <c r="N79" s="24" t="str">
        <f>IF(ISBLANK('Landing event'!A16)=TRUE, 'Landing event'!F16, "")</f>
        <v>LEcatchReg</v>
      </c>
      <c r="O79" s="55" t="str">
        <f>IF(ISBLANK('Landing event'!A16)=TRUE,'Landing event'!L16, "")</f>
        <v>Registers what components of catch are expected in the species selection table options: All – either Catch or Lan+Dis rows expected next table);  Lan – only landings expected in next table; Dis – only discard expected in next table; None – no next table.</v>
      </c>
      <c r="P79" s="22"/>
    </row>
    <row r="80" spans="10:26" x14ac:dyDescent="0.6">
      <c r="L80" s="21"/>
      <c r="M80" s="22"/>
      <c r="N80" s="24" t="str">
        <f>IF(ISBLANK('Landing event'!A17)=TRUE, 'Landing event'!F17, "")</f>
        <v>LElocation</v>
      </c>
      <c r="O80" s="55" t="str">
        <f>IF(ISBLANK('Landing event'!A17)=TRUE,'Landing event'!L17, "")</f>
        <v>The LOCODE for the location of this LandingEvent.</v>
      </c>
      <c r="P80" s="22"/>
    </row>
    <row r="81" spans="9:16" x14ac:dyDescent="0.6">
      <c r="L81" s="21"/>
      <c r="M81" s="22"/>
      <c r="N81" s="24" t="str">
        <f>IF(ISBLANK('Landing event'!A18)=TRUE, 'Landing event'!F18, "")</f>
        <v>LElocationType</v>
      </c>
      <c r="O81" s="55" t="str">
        <f>IF(ISBLANK('Landing event'!A18)=TRUE,'Landing event'!L18, "")</f>
        <v>Type of LandingEvent location</v>
      </c>
      <c r="P81" s="22"/>
    </row>
    <row r="82" spans="9:16" x14ac:dyDescent="0.6">
      <c r="I82" s="22">
        <f>IF(ISBLANK('Landing event'!A36)=TRUE, 'Landing event'!B36, "")</f>
        <v>0</v>
      </c>
      <c r="N82" s="24" t="str">
        <f>IF(ISBLANK('Landing event'!A19)=TRUE, 'Landing event'!F19, "")</f>
        <v>LEcountry</v>
      </c>
      <c r="O82" s="55" t="str">
        <f>IF(ISBLANK('Landing event'!A19)=TRUE,'Landing event'!L19, "")</f>
        <v xml:space="preserve">The country that this LandingEvent location is in. </v>
      </c>
    </row>
    <row r="83" spans="9:16" x14ac:dyDescent="0.6">
      <c r="I83" s="22">
        <f>IF(ISBLANK('Landing event'!A37)=TRUE, 'Landing event'!B37, "")</f>
        <v>0</v>
      </c>
      <c r="N83" s="24" t="str">
        <f>IF(ISBLANK('Landing event'!A20)=TRUE, 'Landing event'!F20, "")</f>
        <v>LEdate</v>
      </c>
      <c r="O83" s="55" t="str">
        <f>IF(ISBLANK('Landing event'!A20)=TRUE,'Landing event'!L20, "")</f>
        <v>The date of the LandingEvent</v>
      </c>
    </row>
    <row r="84" spans="9:16" x14ac:dyDescent="0.6">
      <c r="I84" s="22">
        <f>IF(ISBLANK('Landing event'!A38)=TRUE, 'Landing event'!B38, "")</f>
        <v>0</v>
      </c>
      <c r="N84" s="24" t="str">
        <f>IF(ISBLANK('Landing event'!A21)=TRUE, 'Landing event'!F21, "")</f>
        <v>LEtime</v>
      </c>
      <c r="O84" s="55" t="str">
        <f>IF(ISBLANK('Landing event'!A21)=TRUE,'Landing event'!L21, "")</f>
        <v>The time that this LandingEvent took place</v>
      </c>
    </row>
    <row r="85" spans="9:16" x14ac:dyDescent="0.6">
      <c r="I85" s="22">
        <f>IF(ISBLANK('Landing event'!A44)=TRUE, 'Landing event'!B44, "")</f>
        <v>0</v>
      </c>
      <c r="N85" s="24" t="str">
        <f>IF(ISBLANK('Landing event'!A22)=TRUE, 'Landing event'!F22, "")</f>
        <v>LEeconomicalZone</v>
      </c>
      <c r="O85" s="55" t="str">
        <f>IF(ISBLANK('Landing event'!A22)=TRUE,'Landing event'!L22, "")</f>
        <v xml:space="preserve">The economic zone. </v>
      </c>
    </row>
    <row r="86" spans="9:16" x14ac:dyDescent="0.6">
      <c r="I86" s="22">
        <f>IF(ISBLANK('Landing event'!A45)=TRUE, 'Landing event'!B45, "")</f>
        <v>0</v>
      </c>
      <c r="N86" s="24" t="str">
        <f>IF(ISBLANK('Landing event'!A23)=TRUE, 'Landing event'!F23, "")</f>
        <v>LEarea</v>
      </c>
      <c r="O86" s="55" t="str">
        <f>IF(ISBLANK('Landing event'!A23)=TRUE,'Landing event'!L23, "")</f>
        <v xml:space="preserve">The area that this LandingEvent was caught in. </v>
      </c>
    </row>
    <row r="87" spans="9:16" x14ac:dyDescent="0.6">
      <c r="I87" s="22">
        <f>IF(ISBLANK('Landing event'!A46)=TRUE, 'Landing event'!B46, "")</f>
        <v>0</v>
      </c>
      <c r="N87" s="24" t="str">
        <f>IF(ISBLANK('Landing event'!A24)=TRUE, 'Landing event'!F24, "")</f>
        <v>LErectangle</v>
      </c>
      <c r="O87" s="55" t="str">
        <f>IF(ISBLANK('Landing event'!A24)=TRUE,'Landing event'!L24, "")</f>
        <v xml:space="preserve">The rectangle that this LandingEvent was caught in. </v>
      </c>
    </row>
    <row r="88" spans="9:16" x14ac:dyDescent="0.6">
      <c r="I88" s="22">
        <f>IF(ISBLANK('Landing event'!A47)=TRUE, 'Landing event'!B47, "")</f>
        <v>0</v>
      </c>
      <c r="N88" s="24" t="str">
        <f>IF(ISBLANK('Landing event'!A25)=TRUE, 'Landing event'!F25, "")</f>
        <v>LEsubpolygon</v>
      </c>
      <c r="O88" s="55" t="str">
        <f>IF(ISBLANK('Landing event'!A25)=TRUE,'Landing event'!L25, "")</f>
        <v xml:space="preserve">The sub-rectangle that this LandingEvent was caught in.  </v>
      </c>
    </row>
    <row r="89" spans="9:16" x14ac:dyDescent="0.6">
      <c r="N89" s="24" t="str">
        <f>IF(ISBLANK('Landing event'!A26)=TRUE, 'Landing event'!F26, "")</f>
        <v>LEfunctinalUnit</v>
      </c>
      <c r="O89" s="55" t="str">
        <f>IF(ISBLANK('Landing event'!A26)=TRUE,'Landing event'!L26, "")</f>
        <v>The FU where the LandingEvent was caught</v>
      </c>
    </row>
    <row r="90" spans="9:16" x14ac:dyDescent="0.6">
      <c r="N90" s="24" t="str">
        <f>IF(ISBLANK('Landing event'!A27)=TRUE, 'Landing event'!F27, "")</f>
        <v>LEnationalCategory</v>
      </c>
      <c r="O90" s="55" t="str">
        <f>IF(ISBLANK('Landing event'!A27)=TRUE,'Landing event'!L27, "")</f>
        <v>National level metier</v>
      </c>
    </row>
    <row r="91" spans="9:16" x14ac:dyDescent="0.6">
      <c r="N91" s="24" t="str">
        <f>IF(ISBLANK('Landing event'!A28)=TRUE, 'Landing event'!F28, "")</f>
        <v>LEmetier5</v>
      </c>
      <c r="O91" s="55" t="str">
        <f>IF(ISBLANK('Landing event'!A28)=TRUE,'Landing event'!L28, "")</f>
        <v>Level 5 metier</v>
      </c>
    </row>
    <row r="92" spans="9:16" x14ac:dyDescent="0.6">
      <c r="N92" s="24" t="str">
        <f>IF(ISBLANK('Landing event'!A29)=TRUE, 'Landing event'!F29, "")</f>
        <v>LEmetier6</v>
      </c>
      <c r="O92" s="55" t="str">
        <f>IF(ISBLANK('Landing event'!A29)=TRUE,'Landing event'!L29, "")</f>
        <v>Level 6 metier</v>
      </c>
    </row>
    <row r="93" spans="9:16" x14ac:dyDescent="0.6">
      <c r="N93" s="24" t="str">
        <f>IF(ISBLANK('Landing event'!A30)=TRUE, 'Landing event'!F30, "")</f>
        <v>LEgear</v>
      </c>
      <c r="O93" s="55" t="str">
        <f>IF(ISBLANK('Landing event'!A30)=TRUE,'Landing event'!L30, "")</f>
        <v>The FAO gear code.</v>
      </c>
    </row>
    <row r="94" spans="9:16" x14ac:dyDescent="0.6">
      <c r="N94" s="24" t="str">
        <f>IF(ISBLANK('Landing event'!A31)=TRUE, 'Landing event'!F31, "")</f>
        <v>LEmeshSize</v>
      </c>
      <c r="O94" s="55" t="str">
        <f>IF(ISBLANK('Landing event'!A31)=TRUE,'Landing event'!L31, "")</f>
        <v>Mesh size</v>
      </c>
    </row>
    <row r="95" spans="9:16" x14ac:dyDescent="0.6">
      <c r="N95" s="24" t="str">
        <f>IF(ISBLANK('Landing event'!A32)=TRUE, 'Landing event'!F32, "")</f>
        <v>LEselectionDevice</v>
      </c>
      <c r="O95" s="55" t="str">
        <f>IF(ISBLANK('Landing event'!A32)=TRUE,'Landing event'!L32, "")</f>
        <v>Selection device</v>
      </c>
    </row>
    <row r="96" spans="9:16" x14ac:dyDescent="0.6">
      <c r="N96" s="24" t="str">
        <f>IF(ISBLANK('Landing event'!A33)=TRUE, 'Landing event'!F33, "")</f>
        <v>LEselectionDeviceMeshSize</v>
      </c>
      <c r="O96" s="55" t="str">
        <f>IF(ISBLANK('Landing event'!A33)=TRUE,'Landing event'!L33, "")</f>
        <v>Selection device mesh size (mm)</v>
      </c>
    </row>
    <row r="97" spans="14:15" x14ac:dyDescent="0.6">
      <c r="N97" s="24" t="str">
        <f>IF(ISBLANK('Landing event'!A34)=TRUE, 'Landing event'!F34, "")</f>
        <v>LEtargetSpecies</v>
      </c>
      <c r="O97" s="55" t="str">
        <f>IF(ISBLANK('Landing event'!A34)=TRUE,'Landing event'!L34, "")</f>
        <v>Target species assemblage</v>
      </c>
    </row>
    <row r="98" spans="14:15" ht="46.8" x14ac:dyDescent="0.6">
      <c r="N98" s="24" t="str">
        <f>IF(ISBLANK('Landing event'!A35)=TRUE, 'Landing event'!F35, "")</f>
        <v>LEtotal</v>
      </c>
      <c r="O98" s="55" t="str">
        <f>IF(ISBLANK('Landing event'!A35)=TRUE,'Landing event'!L35, "")</f>
        <v>Total number of unique Landing Event in the stratum/cluster. The total number of Landing Events at an e.g. Port in that stratum/cluster.</v>
      </c>
    </row>
    <row r="99" spans="14:15" ht="78" x14ac:dyDescent="0.6">
      <c r="N99" s="24" t="str">
        <f>IF(ISBLANK('Landing event'!A36)=TRUE, 'Landing event'!F36, "")</f>
        <v>LEsampled</v>
      </c>
      <c r="O99" s="55" t="str">
        <f>IF(ISBLANK('Landing event'!A36)=TRUE,'Landing event'!L36, "")</f>
        <v>The number of Landing Events sampled in this stratum/cluster (not necessarily unique Landing Events, the same Landing Event could be sampled multiple times). If 3 samples was made and one Landing Event  was selected twice, the number of Landing Events sampled is 3.</v>
      </c>
    </row>
    <row r="100" spans="14:15" x14ac:dyDescent="0.6">
      <c r="N100" s="24" t="str">
        <f>IF(ISBLANK('Landing event'!A37)=TRUE, 'Landing event'!F37, "")</f>
        <v>LEsampProb</v>
      </c>
      <c r="O100" s="55" t="str">
        <f>IF(ISBLANK('Landing event'!A37)=TRUE,'Landing event'!L37, "")</f>
        <v>Inclusion probability</v>
      </c>
    </row>
    <row r="101" spans="14:15" x14ac:dyDescent="0.6">
      <c r="N101" s="24" t="str">
        <f>IF(ISBLANK('Landing event'!A38)=TRUE, 'Landing event'!F38, "")</f>
        <v>LEselectionMethod</v>
      </c>
      <c r="O101" s="55" t="str">
        <f>IF(ISBLANK('Landing event'!A38)=TRUE,'Landing event'!L38, "")</f>
        <v>The method of selecting Landing Events for sampling</v>
      </c>
    </row>
    <row r="102" spans="14:15" x14ac:dyDescent="0.6">
      <c r="N102" s="24" t="str">
        <f>IF(ISBLANK('Landing event'!A39)=TRUE, 'Landing event'!F39, "")</f>
        <v>LEselectionMethodCluster</v>
      </c>
      <c r="O102" s="55" t="str">
        <f>IF(ISBLANK('Landing event'!A39)=TRUE,'Landing event'!L39, "")</f>
        <v>The method of selecting clusters</v>
      </c>
    </row>
    <row r="103" spans="14:15" x14ac:dyDescent="0.6">
      <c r="N103" s="24" t="str">
        <f>IF(ISBLANK('Landing event'!A40)=TRUE, 'Landing event'!F40, "")</f>
        <v>LEtotalClusters</v>
      </c>
      <c r="O103" s="55" t="str">
        <f>IF(ISBLANK('Landing event'!A40)=TRUE,'Landing event'!L40, "")</f>
        <v>Total number of clusters in that level of the sampling hierarchy</v>
      </c>
    </row>
    <row r="104" spans="14:15" x14ac:dyDescent="0.6">
      <c r="N104" s="24" t="str">
        <f>IF(ISBLANK('Landing event'!A41)=TRUE, 'Landing event'!F41, "")</f>
        <v>LEsampledClusters</v>
      </c>
      <c r="O104" s="55" t="str">
        <f>IF(ISBLANK('Landing event'!A41)=TRUE,'Landing event'!L41, "")</f>
        <v>Total number of clusters sampled</v>
      </c>
    </row>
    <row r="105" spans="14:15" x14ac:dyDescent="0.6">
      <c r="N105" s="24" t="str">
        <f>IF(ISBLANK('Landing event'!A42)=TRUE, 'Landing event'!F42, "")</f>
        <v>LEclustersProb</v>
      </c>
      <c r="O105" s="55" t="str">
        <f>IF(ISBLANK('Landing event'!A42)=TRUE,'Landing event'!L42, "")</f>
        <v xml:space="preserve">The inclusion probability of the cluster. </v>
      </c>
    </row>
    <row r="106" spans="14:15" x14ac:dyDescent="0.6">
      <c r="N106" s="24" t="str">
        <f>IF(ISBLANK('Landing event'!A43)=TRUE, 'Landing event'!F43, "")</f>
        <v>LEreasonNotSampled</v>
      </c>
      <c r="O106" s="55" t="str">
        <f>IF(ISBLANK('Landing event'!A43)=TRUE,'Landing event'!L43, "")</f>
        <v>Reason for not sampling</v>
      </c>
    </row>
    <row r="107" spans="14:15" x14ac:dyDescent="0.6">
      <c r="N107" s="24" t="str">
        <f>IF(ISBLANK('Landing event'!A44)=TRUE, 'Landing event'!F44, "")</f>
        <v>LEfullTripAvailable</v>
      </c>
      <c r="O107" s="24" t="str">
        <f>IF(ISBLANK('Landing event'!A44)=TRUE,'Landing event'!L44, "")</f>
        <v>Yes, No, unknown</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topLeftCell="A19" workbookViewId="0">
      <selection activeCell="D28" sqref="D28"/>
    </sheetView>
  </sheetViews>
  <sheetFormatPr defaultColWidth="8.83984375" defaultRowHeight="14.4" x14ac:dyDescent="0.55000000000000004"/>
  <cols>
    <col min="3" max="3" width="17.3125" style="1" customWidth="1"/>
    <col min="5" max="5" width="21.83984375" customWidth="1"/>
    <col min="6" max="6" width="21.83984375" style="1" customWidth="1"/>
    <col min="7" max="7" width="21.15625" customWidth="1"/>
    <col min="11" max="11" width="50.15625" customWidth="1"/>
    <col min="12" max="12" width="37.15625" customWidth="1"/>
  </cols>
  <sheetData>
    <row r="1" spans="1:15" s="7" customFormat="1" ht="24" x14ac:dyDescent="0.55000000000000004">
      <c r="A1" s="31" t="s">
        <v>79</v>
      </c>
      <c r="B1" s="32" t="s">
        <v>216</v>
      </c>
      <c r="C1" s="32" t="s">
        <v>223</v>
      </c>
      <c r="D1" s="32" t="s">
        <v>7</v>
      </c>
      <c r="E1" s="32" t="s">
        <v>215</v>
      </c>
      <c r="F1" s="32" t="s">
        <v>217</v>
      </c>
      <c r="G1" s="32" t="s">
        <v>537</v>
      </c>
      <c r="H1" s="32" t="s">
        <v>8</v>
      </c>
      <c r="I1" s="32" t="s">
        <v>405</v>
      </c>
      <c r="J1" s="32" t="s">
        <v>9</v>
      </c>
      <c r="K1" s="32" t="s">
        <v>10</v>
      </c>
      <c r="L1" s="32" t="s">
        <v>215</v>
      </c>
    </row>
    <row r="2" spans="1:15" x14ac:dyDescent="0.55000000000000004">
      <c r="A2" s="39" t="s">
        <v>14</v>
      </c>
      <c r="B2" s="39" t="s">
        <v>115</v>
      </c>
      <c r="C2" s="39"/>
      <c r="D2" s="39">
        <v>1</v>
      </c>
      <c r="E2" s="39" t="s">
        <v>415</v>
      </c>
      <c r="F2" s="39" t="s">
        <v>460</v>
      </c>
      <c r="G2" s="39" t="s">
        <v>460</v>
      </c>
      <c r="H2" s="39" t="s">
        <v>301</v>
      </c>
      <c r="I2" s="39"/>
      <c r="J2" s="39"/>
      <c r="K2" s="35" t="s">
        <v>220</v>
      </c>
      <c r="L2" s="35" t="s">
        <v>220</v>
      </c>
    </row>
    <row r="3" spans="1:15" x14ac:dyDescent="0.55000000000000004">
      <c r="A3" s="39" t="s">
        <v>14</v>
      </c>
      <c r="B3" s="39" t="s">
        <v>3</v>
      </c>
      <c r="C3" s="39" t="s">
        <v>1</v>
      </c>
      <c r="D3" s="39">
        <v>2</v>
      </c>
      <c r="E3" s="39" t="s">
        <v>228</v>
      </c>
      <c r="F3" s="39" t="s">
        <v>548</v>
      </c>
      <c r="G3" s="39" t="s">
        <v>548</v>
      </c>
      <c r="H3" s="39" t="s">
        <v>301</v>
      </c>
      <c r="I3" s="39"/>
      <c r="J3" s="39"/>
      <c r="K3" s="35" t="s">
        <v>294</v>
      </c>
      <c r="L3" s="35" t="s">
        <v>294</v>
      </c>
    </row>
    <row r="4" spans="1:15" x14ac:dyDescent="0.55000000000000004">
      <c r="A4" s="19"/>
      <c r="B4" s="19"/>
      <c r="C4" s="19"/>
      <c r="D4" s="19">
        <v>3</v>
      </c>
      <c r="E4" s="19" t="s">
        <v>183</v>
      </c>
      <c r="F4" s="15" t="s">
        <v>656</v>
      </c>
      <c r="G4" s="15" t="s">
        <v>657</v>
      </c>
      <c r="H4" s="19" t="s">
        <v>12</v>
      </c>
      <c r="I4" s="19" t="s">
        <v>13</v>
      </c>
      <c r="J4" s="19"/>
      <c r="K4" s="15" t="s">
        <v>305</v>
      </c>
      <c r="L4" s="15" t="s">
        <v>305</v>
      </c>
      <c r="M4" s="1"/>
      <c r="N4" s="1"/>
    </row>
    <row r="5" spans="1:15" s="1" customFormat="1" ht="35.700000000000003" x14ac:dyDescent="0.55000000000000004">
      <c r="A5" s="19"/>
      <c r="B5" s="19"/>
      <c r="C5" s="19" t="s">
        <v>1</v>
      </c>
      <c r="D5" s="19">
        <v>4</v>
      </c>
      <c r="E5" s="19" t="s">
        <v>161</v>
      </c>
      <c r="F5" s="19" t="s">
        <v>749</v>
      </c>
      <c r="G5" s="19" t="s">
        <v>750</v>
      </c>
      <c r="H5" s="19" t="s">
        <v>12</v>
      </c>
      <c r="I5" s="19" t="s">
        <v>13</v>
      </c>
      <c r="J5" s="19"/>
      <c r="K5" s="15" t="s">
        <v>186</v>
      </c>
      <c r="L5" s="15" t="s">
        <v>776</v>
      </c>
    </row>
    <row r="6" spans="1:15" s="1" customFormat="1" ht="24" x14ac:dyDescent="0.55000000000000004">
      <c r="A6" s="19"/>
      <c r="B6" s="19"/>
      <c r="C6" s="19"/>
      <c r="D6" s="19">
        <v>5</v>
      </c>
      <c r="E6" s="19" t="s">
        <v>465</v>
      </c>
      <c r="F6" s="19" t="s">
        <v>658</v>
      </c>
      <c r="G6" s="19" t="s">
        <v>658</v>
      </c>
      <c r="H6" s="19" t="s">
        <v>466</v>
      </c>
      <c r="I6" s="19" t="s">
        <v>195</v>
      </c>
      <c r="J6" s="19"/>
      <c r="K6" s="15" t="s">
        <v>467</v>
      </c>
      <c r="L6" s="15" t="s">
        <v>468</v>
      </c>
    </row>
    <row r="7" spans="1:15" ht="24" x14ac:dyDescent="0.55000000000000004">
      <c r="A7" s="19"/>
      <c r="B7" s="19"/>
      <c r="C7" s="19" t="s">
        <v>1</v>
      </c>
      <c r="D7" s="19">
        <v>6</v>
      </c>
      <c r="E7" s="19" t="s">
        <v>773</v>
      </c>
      <c r="F7" s="19" t="s">
        <v>777</v>
      </c>
      <c r="G7" s="19" t="s">
        <v>778</v>
      </c>
      <c r="H7" s="19" t="s">
        <v>12</v>
      </c>
      <c r="I7" s="19" t="s">
        <v>13</v>
      </c>
      <c r="J7" s="19" t="s">
        <v>185</v>
      </c>
      <c r="K7" s="33" t="s">
        <v>296</v>
      </c>
      <c r="L7" s="33" t="s">
        <v>295</v>
      </c>
      <c r="M7" s="1"/>
      <c r="N7" s="1"/>
      <c r="O7" s="1"/>
    </row>
    <row r="8" spans="1:15" x14ac:dyDescent="0.55000000000000004">
      <c r="A8" s="19"/>
      <c r="B8" s="19"/>
      <c r="C8" s="19" t="s">
        <v>1</v>
      </c>
      <c r="D8" s="19">
        <v>7</v>
      </c>
      <c r="E8" s="19" t="s">
        <v>774</v>
      </c>
      <c r="F8" s="19" t="s">
        <v>781</v>
      </c>
      <c r="G8" s="19" t="s">
        <v>782</v>
      </c>
      <c r="H8" s="19" t="s">
        <v>302</v>
      </c>
      <c r="I8" s="19" t="s">
        <v>13</v>
      </c>
      <c r="J8" s="19"/>
      <c r="K8" s="15" t="s">
        <v>400</v>
      </c>
      <c r="L8" s="15" t="s">
        <v>108</v>
      </c>
    </row>
    <row r="9" spans="1:15" ht="24" x14ac:dyDescent="0.55000000000000004">
      <c r="A9" s="19"/>
      <c r="B9" s="19"/>
      <c r="C9" s="19" t="s">
        <v>1</v>
      </c>
      <c r="D9" s="19">
        <v>8</v>
      </c>
      <c r="E9" s="19" t="s">
        <v>775</v>
      </c>
      <c r="F9" s="19" t="s">
        <v>779</v>
      </c>
      <c r="G9" s="19" t="s">
        <v>780</v>
      </c>
      <c r="H9" s="19" t="s">
        <v>37</v>
      </c>
      <c r="I9" s="19" t="s">
        <v>22</v>
      </c>
      <c r="J9" s="19"/>
      <c r="K9" s="15" t="s">
        <v>401</v>
      </c>
      <c r="L9" s="15" t="s">
        <v>109</v>
      </c>
    </row>
    <row r="10" spans="1:15" x14ac:dyDescent="0.55000000000000004">
      <c r="A10" s="19"/>
      <c r="B10" s="19"/>
      <c r="C10" s="19"/>
      <c r="D10" s="19">
        <v>9</v>
      </c>
      <c r="E10" s="19" t="s">
        <v>739</v>
      </c>
      <c r="F10" s="15" t="s">
        <v>738</v>
      </c>
      <c r="G10" s="15" t="s">
        <v>738</v>
      </c>
      <c r="H10" s="19" t="s">
        <v>12</v>
      </c>
      <c r="I10" s="19" t="s">
        <v>173</v>
      </c>
      <c r="J10" s="19"/>
      <c r="K10" s="15" t="s">
        <v>235</v>
      </c>
      <c r="L10" s="15" t="s">
        <v>235</v>
      </c>
    </row>
    <row r="11" spans="1:15" s="1" customFormat="1" ht="35.700000000000003" x14ac:dyDescent="0.55000000000000004">
      <c r="A11" s="19"/>
      <c r="B11" s="19"/>
      <c r="C11" s="19"/>
      <c r="D11" s="19">
        <v>10</v>
      </c>
      <c r="E11" s="19" t="s">
        <v>469</v>
      </c>
      <c r="F11" s="19" t="s">
        <v>634</v>
      </c>
      <c r="G11" s="19" t="s">
        <v>634</v>
      </c>
      <c r="H11" s="15" t="s">
        <v>12</v>
      </c>
      <c r="I11" s="19" t="s">
        <v>195</v>
      </c>
      <c r="J11" s="15" t="s">
        <v>470</v>
      </c>
      <c r="K11" s="15" t="s">
        <v>471</v>
      </c>
      <c r="L11" s="15" t="s">
        <v>472</v>
      </c>
    </row>
    <row r="12" spans="1:15" s="1" customFormat="1" ht="24" x14ac:dyDescent="0.55000000000000004">
      <c r="A12" s="19"/>
      <c r="B12" s="19"/>
      <c r="C12" s="19"/>
      <c r="D12" s="19">
        <v>11</v>
      </c>
      <c r="E12" s="19" t="s">
        <v>473</v>
      </c>
      <c r="F12" s="19" t="s">
        <v>635</v>
      </c>
      <c r="G12" s="19" t="s">
        <v>635</v>
      </c>
      <c r="H12" s="15" t="s">
        <v>12</v>
      </c>
      <c r="I12" s="19" t="s">
        <v>195</v>
      </c>
      <c r="J12" s="19"/>
      <c r="K12" s="37" t="s">
        <v>971</v>
      </c>
      <c r="L12" s="15" t="s">
        <v>475</v>
      </c>
    </row>
    <row r="13" spans="1:15" s="1" customFormat="1" ht="24" x14ac:dyDescent="0.55000000000000004">
      <c r="A13" s="19"/>
      <c r="B13" s="19"/>
      <c r="C13" s="19"/>
      <c r="D13" s="19">
        <v>12</v>
      </c>
      <c r="E13" s="15" t="s">
        <v>463</v>
      </c>
      <c r="F13" s="15" t="s">
        <v>636</v>
      </c>
      <c r="G13" s="15" t="s">
        <v>636</v>
      </c>
      <c r="H13" s="15" t="s">
        <v>12</v>
      </c>
      <c r="I13" s="15" t="s">
        <v>22</v>
      </c>
      <c r="J13" s="15" t="s">
        <v>323</v>
      </c>
      <c r="K13" s="50"/>
      <c r="L13" s="15" t="s">
        <v>464</v>
      </c>
    </row>
    <row r="14" spans="1:15" x14ac:dyDescent="0.55000000000000004">
      <c r="A14" s="19"/>
      <c r="B14" s="19"/>
      <c r="C14" s="19"/>
      <c r="D14" s="19">
        <v>13</v>
      </c>
      <c r="E14" s="19" t="s">
        <v>210</v>
      </c>
      <c r="F14" s="19" t="s">
        <v>784</v>
      </c>
      <c r="G14" s="19" t="s">
        <v>784</v>
      </c>
      <c r="H14" s="19" t="s">
        <v>12</v>
      </c>
      <c r="I14" s="19" t="s">
        <v>22</v>
      </c>
      <c r="J14" s="19" t="s">
        <v>16</v>
      </c>
      <c r="K14" s="15" t="s">
        <v>298</v>
      </c>
      <c r="L14" s="15" t="s">
        <v>297</v>
      </c>
    </row>
    <row r="15" spans="1:15" x14ac:dyDescent="0.55000000000000004">
      <c r="A15" s="19"/>
      <c r="B15" s="19"/>
      <c r="C15" s="19"/>
      <c r="D15" s="19">
        <v>14</v>
      </c>
      <c r="E15" s="19" t="s">
        <v>211</v>
      </c>
      <c r="F15" s="19" t="s">
        <v>783</v>
      </c>
      <c r="G15" s="19" t="s">
        <v>783</v>
      </c>
      <c r="H15" s="19" t="s">
        <v>300</v>
      </c>
      <c r="I15" s="19" t="s">
        <v>22</v>
      </c>
      <c r="J15" s="19"/>
      <c r="K15" s="15" t="s">
        <v>160</v>
      </c>
      <c r="L15" s="15" t="s">
        <v>299</v>
      </c>
    </row>
    <row r="16" spans="1:15" ht="24" x14ac:dyDescent="0.55000000000000004">
      <c r="A16" s="19"/>
      <c r="B16" s="19"/>
      <c r="C16" s="19"/>
      <c r="D16" s="19">
        <v>15</v>
      </c>
      <c r="E16" s="19" t="s">
        <v>412</v>
      </c>
      <c r="F16" s="15" t="s">
        <v>699</v>
      </c>
      <c r="G16" s="15" t="s">
        <v>699</v>
      </c>
      <c r="H16" s="19" t="s">
        <v>301</v>
      </c>
      <c r="I16" s="19" t="s">
        <v>181</v>
      </c>
      <c r="J16" s="19"/>
      <c r="K16" s="53" t="s">
        <v>419</v>
      </c>
      <c r="L16" s="15" t="s">
        <v>419</v>
      </c>
    </row>
    <row r="17" spans="1:12" ht="35.700000000000003" x14ac:dyDescent="0.55000000000000004">
      <c r="A17" s="19"/>
      <c r="B17" s="19"/>
      <c r="C17" s="19"/>
      <c r="D17" s="19">
        <v>16</v>
      </c>
      <c r="E17" s="19" t="s">
        <v>413</v>
      </c>
      <c r="F17" s="19" t="s">
        <v>700</v>
      </c>
      <c r="G17" s="19" t="s">
        <v>700</v>
      </c>
      <c r="H17" s="19" t="s">
        <v>301</v>
      </c>
      <c r="I17" s="19" t="s">
        <v>181</v>
      </c>
      <c r="J17" s="19"/>
      <c r="K17" s="53" t="s">
        <v>420</v>
      </c>
      <c r="L17" s="15" t="s">
        <v>420</v>
      </c>
    </row>
    <row r="18" spans="1:12" ht="35.700000000000003" x14ac:dyDescent="0.55000000000000004">
      <c r="A18" s="19"/>
      <c r="B18" s="19"/>
      <c r="C18" s="19"/>
      <c r="D18" s="19">
        <v>17</v>
      </c>
      <c r="E18" s="19" t="s">
        <v>414</v>
      </c>
      <c r="F18" s="15" t="s">
        <v>701</v>
      </c>
      <c r="G18" s="15" t="s">
        <v>703</v>
      </c>
      <c r="H18" s="19" t="s">
        <v>300</v>
      </c>
      <c r="I18" s="19" t="s">
        <v>181</v>
      </c>
      <c r="J18" s="19"/>
      <c r="K18" s="15" t="s">
        <v>239</v>
      </c>
      <c r="L18" s="15" t="s">
        <v>238</v>
      </c>
    </row>
    <row r="19" spans="1:12" x14ac:dyDescent="0.55000000000000004">
      <c r="A19" s="19"/>
      <c r="B19" s="19"/>
      <c r="C19" s="19"/>
      <c r="D19" s="19">
        <v>18</v>
      </c>
      <c r="E19" s="19" t="s">
        <v>72</v>
      </c>
      <c r="F19" s="14" t="s">
        <v>702</v>
      </c>
      <c r="G19" s="14" t="s">
        <v>704</v>
      </c>
      <c r="H19" s="19" t="s">
        <v>12</v>
      </c>
      <c r="I19" s="19" t="s">
        <v>173</v>
      </c>
      <c r="J19" s="19" t="s">
        <v>16</v>
      </c>
      <c r="K19" s="15" t="s">
        <v>303</v>
      </c>
      <c r="L19" s="15" t="s">
        <v>303</v>
      </c>
    </row>
    <row r="20" spans="1:12" x14ac:dyDescent="0.55000000000000004">
      <c r="A20" s="19"/>
      <c r="B20" s="19"/>
      <c r="C20" s="19"/>
      <c r="D20" s="19">
        <v>19</v>
      </c>
      <c r="E20" s="19" t="s">
        <v>124</v>
      </c>
      <c r="F20" s="19" t="s">
        <v>785</v>
      </c>
      <c r="G20" s="19" t="s">
        <v>786</v>
      </c>
      <c r="H20" s="19" t="s">
        <v>12</v>
      </c>
      <c r="I20" s="19" t="s">
        <v>22</v>
      </c>
      <c r="J20" s="19" t="s">
        <v>16</v>
      </c>
      <c r="K20" s="15" t="s">
        <v>304</v>
      </c>
      <c r="L20" s="15" t="s">
        <v>124</v>
      </c>
    </row>
    <row r="21" spans="1:12" s="1" customFormat="1" x14ac:dyDescent="0.55000000000000004">
      <c r="A21" s="19"/>
      <c r="B21" s="19"/>
      <c r="C21" s="19"/>
      <c r="D21" s="19">
        <v>20</v>
      </c>
      <c r="E21" s="19" t="s">
        <v>476</v>
      </c>
      <c r="F21" s="19" t="s">
        <v>600</v>
      </c>
      <c r="G21" s="19" t="s">
        <v>605</v>
      </c>
      <c r="H21" s="15"/>
      <c r="I21" s="19" t="s">
        <v>174</v>
      </c>
      <c r="J21" s="15" t="s">
        <v>323</v>
      </c>
      <c r="K21" s="15" t="s">
        <v>923</v>
      </c>
      <c r="L21" s="15" t="s">
        <v>923</v>
      </c>
    </row>
    <row r="22" spans="1:12" s="1" customFormat="1" ht="35.700000000000003" x14ac:dyDescent="0.55000000000000004">
      <c r="A22" s="19"/>
      <c r="B22" s="19"/>
      <c r="C22" s="19"/>
      <c r="D22" s="19">
        <v>21</v>
      </c>
      <c r="E22" s="19" t="s">
        <v>477</v>
      </c>
      <c r="F22" s="51" t="s">
        <v>601</v>
      </c>
      <c r="G22" s="19" t="s">
        <v>601</v>
      </c>
      <c r="H22" s="19" t="s">
        <v>15</v>
      </c>
      <c r="I22" s="19" t="s">
        <v>174</v>
      </c>
      <c r="J22" s="19"/>
      <c r="K22" s="15" t="s">
        <v>478</v>
      </c>
      <c r="L22" s="15" t="s">
        <v>479</v>
      </c>
    </row>
    <row r="23" spans="1:12" s="1" customFormat="1" ht="24" x14ac:dyDescent="0.55000000000000004">
      <c r="A23" s="19"/>
      <c r="B23" s="19"/>
      <c r="C23" s="19"/>
      <c r="D23" s="19">
        <v>22</v>
      </c>
      <c r="E23" s="19" t="s">
        <v>480</v>
      </c>
      <c r="F23" s="51" t="s">
        <v>602</v>
      </c>
      <c r="G23" s="19" t="s">
        <v>602</v>
      </c>
      <c r="H23" s="19" t="s">
        <v>15</v>
      </c>
      <c r="I23" s="19" t="s">
        <v>174</v>
      </c>
      <c r="J23" s="19"/>
      <c r="K23" s="15" t="s">
        <v>481</v>
      </c>
      <c r="L23" s="15" t="s">
        <v>482</v>
      </c>
    </row>
    <row r="24" spans="1:12" s="1" customFormat="1" ht="47.4" x14ac:dyDescent="0.55000000000000004">
      <c r="A24" s="19"/>
      <c r="B24" s="19"/>
      <c r="C24" s="19"/>
      <c r="D24" s="19">
        <v>23</v>
      </c>
      <c r="E24" s="19" t="s">
        <v>483</v>
      </c>
      <c r="F24" s="19" t="s">
        <v>603</v>
      </c>
      <c r="G24" s="15" t="s">
        <v>606</v>
      </c>
      <c r="H24" s="15" t="s">
        <v>300</v>
      </c>
      <c r="I24" s="19" t="s">
        <v>174</v>
      </c>
      <c r="J24" s="19"/>
      <c r="K24" s="15" t="s">
        <v>484</v>
      </c>
      <c r="L24" s="19" t="s">
        <v>485</v>
      </c>
    </row>
    <row r="25" spans="1:12" s="1" customFormat="1" x14ac:dyDescent="0.55000000000000004">
      <c r="A25" s="19"/>
      <c r="B25" s="19"/>
      <c r="C25" s="19"/>
      <c r="D25" s="19">
        <v>24</v>
      </c>
      <c r="E25" s="15" t="s">
        <v>462</v>
      </c>
      <c r="F25" s="15" t="s">
        <v>604</v>
      </c>
      <c r="G25" s="15" t="s">
        <v>607</v>
      </c>
      <c r="H25" s="15" t="s">
        <v>451</v>
      </c>
      <c r="I25" s="15" t="s">
        <v>174</v>
      </c>
      <c r="J25" s="15" t="s">
        <v>16</v>
      </c>
      <c r="K25" s="15" t="s">
        <v>462</v>
      </c>
      <c r="L25" s="15" t="s">
        <v>462</v>
      </c>
    </row>
    <row r="28" spans="1:12" x14ac:dyDescent="0.55000000000000004">
      <c r="D28"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topLeftCell="A41" zoomScale="140" zoomScaleNormal="140" workbookViewId="0">
      <selection activeCell="A46" sqref="A46"/>
    </sheetView>
  </sheetViews>
  <sheetFormatPr defaultColWidth="8.83984375" defaultRowHeight="14.4" x14ac:dyDescent="0.55000000000000004"/>
  <cols>
    <col min="1" max="1" width="6.15625" style="20" bestFit="1" customWidth="1"/>
    <col min="2" max="2" width="7.47265625" style="20" customWidth="1"/>
    <col min="3" max="3" width="15.83984375" style="20" customWidth="1"/>
    <col min="4" max="4" width="4.68359375" style="20" bestFit="1" customWidth="1"/>
    <col min="5" max="5" width="27.68359375" style="20" bestFit="1" customWidth="1"/>
    <col min="6" max="6" width="27.68359375" style="20" customWidth="1"/>
    <col min="7" max="7" width="21.3125" style="20" customWidth="1"/>
    <col min="8" max="8" width="13.47265625" style="20" customWidth="1"/>
    <col min="9" max="9" width="9.15625" style="20" customWidth="1"/>
    <col min="10" max="10" width="20.68359375" style="20" customWidth="1"/>
    <col min="11" max="11" width="63.15625" style="17" customWidth="1"/>
    <col min="12" max="12" width="57.15625" style="17" customWidth="1"/>
    <col min="13" max="13" width="25.47265625" style="2" bestFit="1" customWidth="1"/>
    <col min="14" max="16384" width="8.83984375" style="2"/>
  </cols>
  <sheetData>
    <row r="1" spans="1:13" ht="24" x14ac:dyDescent="0.55000000000000004">
      <c r="A1" s="31" t="s">
        <v>79</v>
      </c>
      <c r="B1" s="32" t="s">
        <v>216</v>
      </c>
      <c r="C1" s="32" t="s">
        <v>223</v>
      </c>
      <c r="D1" s="32" t="s">
        <v>7</v>
      </c>
      <c r="E1" s="32" t="s">
        <v>215</v>
      </c>
      <c r="F1" s="32" t="s">
        <v>217</v>
      </c>
      <c r="G1" s="32" t="s">
        <v>537</v>
      </c>
      <c r="H1" s="32" t="s">
        <v>8</v>
      </c>
      <c r="I1" s="32" t="s">
        <v>405</v>
      </c>
      <c r="J1" s="32" t="s">
        <v>9</v>
      </c>
      <c r="K1" s="32" t="s">
        <v>10</v>
      </c>
      <c r="L1" s="32" t="s">
        <v>215</v>
      </c>
    </row>
    <row r="2" spans="1:13" x14ac:dyDescent="0.55000000000000004">
      <c r="A2" s="35" t="s">
        <v>14</v>
      </c>
      <c r="B2" s="35" t="s">
        <v>115</v>
      </c>
      <c r="C2" s="35"/>
      <c r="D2" s="35">
        <v>1</v>
      </c>
      <c r="E2" s="35" t="s">
        <v>5</v>
      </c>
      <c r="F2" s="35" t="s">
        <v>674</v>
      </c>
      <c r="G2" s="35" t="s">
        <v>674</v>
      </c>
      <c r="H2" s="35" t="s">
        <v>15</v>
      </c>
      <c r="I2" s="35"/>
      <c r="J2" s="35"/>
      <c r="K2" s="35" t="s">
        <v>220</v>
      </c>
      <c r="L2" s="35" t="s">
        <v>220</v>
      </c>
    </row>
    <row r="3" spans="1:13" ht="24" x14ac:dyDescent="0.55000000000000004">
      <c r="A3" s="35" t="s">
        <v>14</v>
      </c>
      <c r="B3" s="35" t="s">
        <v>3</v>
      </c>
      <c r="C3" s="35" t="s">
        <v>404</v>
      </c>
      <c r="D3" s="35">
        <v>2</v>
      </c>
      <c r="E3" s="35" t="s">
        <v>196</v>
      </c>
      <c r="F3" s="35" t="s">
        <v>460</v>
      </c>
      <c r="G3" s="35" t="s">
        <v>460</v>
      </c>
      <c r="H3" s="35" t="s">
        <v>15</v>
      </c>
      <c r="I3" s="35" t="s">
        <v>22</v>
      </c>
      <c r="J3" s="35"/>
      <c r="K3" s="35" t="s">
        <v>197</v>
      </c>
      <c r="L3" s="35" t="s">
        <v>249</v>
      </c>
    </row>
    <row r="4" spans="1:13" ht="24" x14ac:dyDescent="0.55000000000000004">
      <c r="A4" s="35" t="s">
        <v>14</v>
      </c>
      <c r="B4" s="35" t="s">
        <v>3</v>
      </c>
      <c r="C4" s="35" t="s">
        <v>404</v>
      </c>
      <c r="D4" s="35">
        <v>3</v>
      </c>
      <c r="E4" s="35" t="s">
        <v>431</v>
      </c>
      <c r="F4" s="35" t="s">
        <v>493</v>
      </c>
      <c r="G4" s="35" t="s">
        <v>493</v>
      </c>
      <c r="H4" s="35" t="s">
        <v>15</v>
      </c>
      <c r="I4" s="35" t="s">
        <v>22</v>
      </c>
      <c r="J4" s="35"/>
      <c r="K4" s="35" t="s">
        <v>198</v>
      </c>
      <c r="L4" s="35" t="s">
        <v>262</v>
      </c>
    </row>
    <row r="5" spans="1:13" ht="24" x14ac:dyDescent="0.55000000000000004">
      <c r="A5" s="35" t="s">
        <v>14</v>
      </c>
      <c r="B5" s="35" t="s">
        <v>3</v>
      </c>
      <c r="C5" s="35" t="s">
        <v>404</v>
      </c>
      <c r="D5" s="35">
        <v>4</v>
      </c>
      <c r="E5" s="35" t="s">
        <v>389</v>
      </c>
      <c r="F5" s="35" t="s">
        <v>494</v>
      </c>
      <c r="G5" s="35" t="s">
        <v>494</v>
      </c>
      <c r="H5" s="35" t="s">
        <v>15</v>
      </c>
      <c r="I5" s="35" t="s">
        <v>22</v>
      </c>
      <c r="J5" s="35"/>
      <c r="K5" s="35" t="s">
        <v>675</v>
      </c>
      <c r="L5" s="35" t="s">
        <v>676</v>
      </c>
    </row>
    <row r="6" spans="1:13" ht="35.700000000000003" x14ac:dyDescent="0.55000000000000004">
      <c r="A6" s="35" t="s">
        <v>14</v>
      </c>
      <c r="B6" s="35" t="s">
        <v>3</v>
      </c>
      <c r="C6" s="35"/>
      <c r="D6" s="35">
        <v>5</v>
      </c>
      <c r="E6" s="35" t="s">
        <v>134</v>
      </c>
      <c r="F6" s="35" t="s">
        <v>461</v>
      </c>
      <c r="G6" s="35" t="s">
        <v>461</v>
      </c>
      <c r="H6" s="35" t="s">
        <v>15</v>
      </c>
      <c r="I6" s="35" t="s">
        <v>22</v>
      </c>
      <c r="J6" s="35"/>
      <c r="K6" s="35" t="s">
        <v>199</v>
      </c>
      <c r="L6" s="35" t="s">
        <v>251</v>
      </c>
    </row>
    <row r="7" spans="1:13" x14ac:dyDescent="0.55000000000000004">
      <c r="A7" s="15"/>
      <c r="B7" s="15"/>
      <c r="C7" s="15"/>
      <c r="D7" s="15">
        <v>6</v>
      </c>
      <c r="E7" s="15" t="s">
        <v>11</v>
      </c>
      <c r="F7" s="15" t="s">
        <v>659</v>
      </c>
      <c r="G7" s="15" t="s">
        <v>661</v>
      </c>
      <c r="H7" s="15" t="s">
        <v>12</v>
      </c>
      <c r="I7" s="15" t="s">
        <v>13</v>
      </c>
      <c r="J7" s="15"/>
      <c r="K7" s="15" t="s">
        <v>306</v>
      </c>
      <c r="L7" s="15" t="s">
        <v>306</v>
      </c>
    </row>
    <row r="8" spans="1:13" ht="24" x14ac:dyDescent="0.55000000000000004">
      <c r="A8" s="15"/>
      <c r="B8" s="15"/>
      <c r="C8" s="15"/>
      <c r="D8" s="15">
        <v>7</v>
      </c>
      <c r="E8" s="19" t="s">
        <v>465</v>
      </c>
      <c r="F8" s="19" t="s">
        <v>660</v>
      </c>
      <c r="G8" s="19" t="s">
        <v>660</v>
      </c>
      <c r="H8" s="19" t="s">
        <v>466</v>
      </c>
      <c r="I8" s="19" t="s">
        <v>195</v>
      </c>
      <c r="J8" s="19"/>
      <c r="K8" s="15" t="s">
        <v>467</v>
      </c>
      <c r="L8" s="15" t="s">
        <v>468</v>
      </c>
    </row>
    <row r="9" spans="1:13" x14ac:dyDescent="0.55000000000000004">
      <c r="A9" s="15"/>
      <c r="B9" s="15"/>
      <c r="C9" s="15" t="s">
        <v>404</v>
      </c>
      <c r="D9" s="15">
        <v>8</v>
      </c>
      <c r="E9" s="15" t="s">
        <v>154</v>
      </c>
      <c r="F9" s="15" t="s">
        <v>894</v>
      </c>
      <c r="G9" s="15" t="s">
        <v>895</v>
      </c>
      <c r="H9" s="15" t="s">
        <v>15</v>
      </c>
      <c r="I9" s="15" t="s">
        <v>13</v>
      </c>
      <c r="J9" s="15"/>
      <c r="K9" s="15" t="s">
        <v>155</v>
      </c>
      <c r="L9" s="15" t="s">
        <v>155</v>
      </c>
    </row>
    <row r="10" spans="1:13" x14ac:dyDescent="0.55000000000000004">
      <c r="A10" s="15"/>
      <c r="B10" s="15"/>
      <c r="C10" s="15"/>
      <c r="D10" s="15">
        <v>9</v>
      </c>
      <c r="E10" s="15" t="s">
        <v>416</v>
      </c>
      <c r="F10" s="19" t="s">
        <v>892</v>
      </c>
      <c r="G10" s="19" t="s">
        <v>893</v>
      </c>
      <c r="H10" s="15" t="s">
        <v>15</v>
      </c>
      <c r="I10" s="15" t="s">
        <v>22</v>
      </c>
      <c r="J10" s="15"/>
      <c r="K10" s="15" t="s">
        <v>307</v>
      </c>
      <c r="L10" s="15" t="s">
        <v>307</v>
      </c>
    </row>
    <row r="11" spans="1:13" ht="24" x14ac:dyDescent="0.55000000000000004">
      <c r="A11" s="15"/>
      <c r="B11" s="15"/>
      <c r="C11" s="15"/>
      <c r="D11" s="15">
        <v>10</v>
      </c>
      <c r="E11" s="15" t="s">
        <v>741</v>
      </c>
      <c r="F11" s="15" t="s">
        <v>740</v>
      </c>
      <c r="G11" s="15" t="s">
        <v>740</v>
      </c>
      <c r="H11" s="15" t="s">
        <v>12</v>
      </c>
      <c r="I11" s="15" t="s">
        <v>173</v>
      </c>
      <c r="J11" s="15"/>
      <c r="K11" s="15" t="s">
        <v>434</v>
      </c>
      <c r="L11" s="15" t="s">
        <v>434</v>
      </c>
    </row>
    <row r="12" spans="1:13" ht="24" x14ac:dyDescent="0.55000000000000004">
      <c r="A12" s="15"/>
      <c r="B12" s="15"/>
      <c r="C12" s="15"/>
      <c r="D12" s="15">
        <v>11</v>
      </c>
      <c r="E12" s="19" t="s">
        <v>469</v>
      </c>
      <c r="F12" s="19" t="s">
        <v>637</v>
      </c>
      <c r="G12" s="19" t="s">
        <v>637</v>
      </c>
      <c r="H12" s="15" t="s">
        <v>12</v>
      </c>
      <c r="I12" s="19" t="s">
        <v>195</v>
      </c>
      <c r="J12" s="15" t="s">
        <v>470</v>
      </c>
      <c r="K12" s="15" t="s">
        <v>471</v>
      </c>
      <c r="L12" s="15" t="s">
        <v>472</v>
      </c>
    </row>
    <row r="13" spans="1:13" x14ac:dyDescent="0.55000000000000004">
      <c r="A13" s="15"/>
      <c r="B13" s="15"/>
      <c r="C13" s="15"/>
      <c r="D13" s="15">
        <v>12</v>
      </c>
      <c r="E13" s="19" t="s">
        <v>473</v>
      </c>
      <c r="F13" s="19" t="s">
        <v>638</v>
      </c>
      <c r="G13" s="19" t="s">
        <v>638</v>
      </c>
      <c r="H13" s="15" t="s">
        <v>12</v>
      </c>
      <c r="I13" s="19" t="s">
        <v>195</v>
      </c>
      <c r="J13" s="19"/>
      <c r="K13" s="37" t="s">
        <v>971</v>
      </c>
      <c r="L13" s="15" t="s">
        <v>475</v>
      </c>
    </row>
    <row r="14" spans="1:13" x14ac:dyDescent="0.55000000000000004">
      <c r="A14" s="15"/>
      <c r="B14" s="15"/>
      <c r="C14" s="15"/>
      <c r="D14" s="15">
        <v>13</v>
      </c>
      <c r="E14" s="15" t="s">
        <v>463</v>
      </c>
      <c r="F14" s="15" t="s">
        <v>639</v>
      </c>
      <c r="G14" s="15" t="s">
        <v>639</v>
      </c>
      <c r="H14" s="15" t="s">
        <v>12</v>
      </c>
      <c r="I14" s="15" t="s">
        <v>22</v>
      </c>
      <c r="J14" s="15" t="s">
        <v>323</v>
      </c>
      <c r="K14" s="50"/>
      <c r="L14" s="15" t="s">
        <v>464</v>
      </c>
    </row>
    <row r="15" spans="1:13" s="30" customFormat="1" ht="24" x14ac:dyDescent="0.55000000000000004">
      <c r="A15" s="15"/>
      <c r="B15" s="15"/>
      <c r="C15" s="15"/>
      <c r="D15" s="15">
        <v>14</v>
      </c>
      <c r="E15" s="15" t="s">
        <v>170</v>
      </c>
      <c r="F15" s="15" t="s">
        <v>864</v>
      </c>
      <c r="G15" s="15" t="s">
        <v>864</v>
      </c>
      <c r="H15" s="15" t="s">
        <v>168</v>
      </c>
      <c r="I15" s="15" t="s">
        <v>13</v>
      </c>
      <c r="J15" s="15" t="s">
        <v>169</v>
      </c>
      <c r="K15" s="15" t="s">
        <v>308</v>
      </c>
      <c r="L15" s="15" t="s">
        <v>309</v>
      </c>
      <c r="M15" s="49"/>
    </row>
    <row r="16" spans="1:13" ht="35.700000000000003" x14ac:dyDescent="0.55000000000000004">
      <c r="A16" s="15"/>
      <c r="B16" s="15"/>
      <c r="C16" s="15"/>
      <c r="D16" s="15">
        <v>15</v>
      </c>
      <c r="E16" s="15" t="s">
        <v>36</v>
      </c>
      <c r="F16" s="19" t="s">
        <v>865</v>
      </c>
      <c r="G16" s="19" t="s">
        <v>866</v>
      </c>
      <c r="H16" s="15" t="s">
        <v>12</v>
      </c>
      <c r="I16" s="15" t="s">
        <v>13</v>
      </c>
      <c r="J16" s="15" t="s">
        <v>16</v>
      </c>
      <c r="K16" s="15" t="s">
        <v>435</v>
      </c>
      <c r="L16" s="15" t="s">
        <v>435</v>
      </c>
      <c r="M16" s="45"/>
    </row>
    <row r="17" spans="1:14" ht="35.700000000000003" x14ac:dyDescent="0.55000000000000004">
      <c r="A17" s="15"/>
      <c r="B17" s="15"/>
      <c r="C17" s="15"/>
      <c r="D17" s="15">
        <v>16</v>
      </c>
      <c r="E17" s="15" t="s">
        <v>64</v>
      </c>
      <c r="F17" s="15" t="s">
        <v>867</v>
      </c>
      <c r="G17" s="15" t="s">
        <v>868</v>
      </c>
      <c r="H17" s="15" t="s">
        <v>12</v>
      </c>
      <c r="I17" s="15" t="s">
        <v>22</v>
      </c>
      <c r="J17" s="15" t="s">
        <v>185</v>
      </c>
      <c r="K17" s="15" t="s">
        <v>187</v>
      </c>
      <c r="L17" s="15" t="s">
        <v>310</v>
      </c>
      <c r="M17" s="45"/>
    </row>
    <row r="18" spans="1:14" x14ac:dyDescent="0.55000000000000004">
      <c r="A18" s="15"/>
      <c r="B18" s="15"/>
      <c r="C18" s="15"/>
      <c r="D18" s="15">
        <v>17</v>
      </c>
      <c r="E18" s="15" t="s">
        <v>65</v>
      </c>
      <c r="F18" s="15" t="s">
        <v>898</v>
      </c>
      <c r="G18" s="15" t="s">
        <v>899</v>
      </c>
      <c r="H18" s="15" t="s">
        <v>12</v>
      </c>
      <c r="I18" s="15" t="s">
        <v>22</v>
      </c>
      <c r="J18" s="15" t="s">
        <v>16</v>
      </c>
      <c r="K18" s="15" t="s">
        <v>156</v>
      </c>
      <c r="L18" s="15" t="s">
        <v>311</v>
      </c>
      <c r="M18" s="45"/>
    </row>
    <row r="19" spans="1:14" ht="24" x14ac:dyDescent="0.55000000000000004">
      <c r="A19" s="15"/>
      <c r="B19" s="15"/>
      <c r="C19" s="15"/>
      <c r="D19" s="15">
        <v>18</v>
      </c>
      <c r="E19" s="15" t="s">
        <v>63</v>
      </c>
      <c r="F19" s="15" t="s">
        <v>896</v>
      </c>
      <c r="G19" s="15" t="s">
        <v>897</v>
      </c>
      <c r="H19" s="15" t="s">
        <v>12</v>
      </c>
      <c r="I19" s="15" t="s">
        <v>13</v>
      </c>
      <c r="J19" s="15" t="s">
        <v>16</v>
      </c>
      <c r="K19" s="15" t="s">
        <v>312</v>
      </c>
      <c r="L19" s="15" t="s">
        <v>313</v>
      </c>
      <c r="M19" s="48"/>
    </row>
    <row r="20" spans="1:14" ht="24" x14ac:dyDescent="0.55000000000000004">
      <c r="A20" s="15"/>
      <c r="B20" s="15"/>
      <c r="C20" s="15"/>
      <c r="D20" s="15">
        <v>19</v>
      </c>
      <c r="E20" s="15" t="s">
        <v>66</v>
      </c>
      <c r="F20" s="15" t="s">
        <v>869</v>
      </c>
      <c r="G20" s="15" t="s">
        <v>869</v>
      </c>
      <c r="H20" s="15" t="s">
        <v>302</v>
      </c>
      <c r="I20" s="15" t="s">
        <v>22</v>
      </c>
      <c r="J20" s="15"/>
      <c r="K20" s="15" t="s">
        <v>188</v>
      </c>
      <c r="L20" s="15" t="s">
        <v>314</v>
      </c>
    </row>
    <row r="21" spans="1:14" x14ac:dyDescent="0.55000000000000004">
      <c r="A21" s="15"/>
      <c r="B21" s="15"/>
      <c r="C21" s="15"/>
      <c r="D21" s="15">
        <v>20</v>
      </c>
      <c r="E21" s="15" t="s">
        <v>67</v>
      </c>
      <c r="F21" s="15" t="s">
        <v>870</v>
      </c>
      <c r="G21" s="15" t="s">
        <v>870</v>
      </c>
      <c r="H21" s="15" t="s">
        <v>37</v>
      </c>
      <c r="I21" s="15" t="s">
        <v>22</v>
      </c>
      <c r="J21" s="15"/>
      <c r="K21" s="15" t="s">
        <v>157</v>
      </c>
      <c r="L21" s="15" t="s">
        <v>315</v>
      </c>
    </row>
    <row r="22" spans="1:14" ht="24" x14ac:dyDescent="0.55000000000000004">
      <c r="A22" s="15"/>
      <c r="B22" s="15"/>
      <c r="C22" s="15"/>
      <c r="D22" s="15">
        <v>21</v>
      </c>
      <c r="E22" s="15" t="s">
        <v>40</v>
      </c>
      <c r="F22" s="19" t="s">
        <v>871</v>
      </c>
      <c r="G22" s="19" t="s">
        <v>884</v>
      </c>
      <c r="H22" s="15" t="s">
        <v>12</v>
      </c>
      <c r="I22" s="15" t="s">
        <v>22</v>
      </c>
      <c r="J22" s="15" t="s">
        <v>16</v>
      </c>
      <c r="K22" s="15" t="s">
        <v>41</v>
      </c>
      <c r="L22" s="15" t="s">
        <v>316</v>
      </c>
    </row>
    <row r="23" spans="1:14" ht="24" x14ac:dyDescent="0.55000000000000004">
      <c r="A23" s="15"/>
      <c r="B23" s="15"/>
      <c r="C23" s="15"/>
      <c r="D23" s="15">
        <v>22</v>
      </c>
      <c r="E23" s="15" t="s">
        <v>42</v>
      </c>
      <c r="F23" s="19" t="s">
        <v>872</v>
      </c>
      <c r="G23" s="19" t="s">
        <v>872</v>
      </c>
      <c r="H23" s="15" t="s">
        <v>12</v>
      </c>
      <c r="I23" s="15" t="s">
        <v>13</v>
      </c>
      <c r="J23" s="15" t="s">
        <v>16</v>
      </c>
      <c r="K23" s="15" t="s">
        <v>43</v>
      </c>
      <c r="L23" s="15" t="s">
        <v>317</v>
      </c>
    </row>
    <row r="24" spans="1:14" ht="35.700000000000003" x14ac:dyDescent="0.55000000000000004">
      <c r="A24" s="15"/>
      <c r="B24" s="15"/>
      <c r="C24" s="15"/>
      <c r="D24" s="15">
        <v>23</v>
      </c>
      <c r="E24" s="15" t="s">
        <v>44</v>
      </c>
      <c r="F24" s="19" t="s">
        <v>873</v>
      </c>
      <c r="G24" s="19" t="s">
        <v>885</v>
      </c>
      <c r="H24" s="15" t="s">
        <v>12</v>
      </c>
      <c r="I24" s="15" t="s">
        <v>22</v>
      </c>
      <c r="J24" s="15" t="s">
        <v>16</v>
      </c>
      <c r="K24" s="15" t="s">
        <v>45</v>
      </c>
      <c r="L24" s="15" t="s">
        <v>318</v>
      </c>
    </row>
    <row r="25" spans="1:14" ht="35.700000000000003" x14ac:dyDescent="0.55000000000000004">
      <c r="A25" s="15"/>
      <c r="B25" s="15"/>
      <c r="C25" s="15"/>
      <c r="D25" s="15">
        <v>24</v>
      </c>
      <c r="E25" s="15" t="s">
        <v>46</v>
      </c>
      <c r="F25" s="19" t="s">
        <v>874</v>
      </c>
      <c r="G25" s="19" t="s">
        <v>886</v>
      </c>
      <c r="H25" s="15" t="s">
        <v>12</v>
      </c>
      <c r="I25" s="15" t="s">
        <v>22</v>
      </c>
      <c r="J25" s="15" t="s">
        <v>16</v>
      </c>
      <c r="K25" s="15" t="s">
        <v>47</v>
      </c>
      <c r="L25" s="15" t="s">
        <v>319</v>
      </c>
    </row>
    <row r="26" spans="1:14" x14ac:dyDescent="0.55000000000000004">
      <c r="A26" s="15"/>
      <c r="B26" s="15"/>
      <c r="C26" s="15"/>
      <c r="D26" s="15">
        <v>25</v>
      </c>
      <c r="E26" s="15" t="s">
        <v>214</v>
      </c>
      <c r="F26" s="19" t="s">
        <v>875</v>
      </c>
      <c r="G26" s="19" t="s">
        <v>887</v>
      </c>
      <c r="H26" s="15" t="s">
        <v>12</v>
      </c>
      <c r="I26" s="15" t="s">
        <v>22</v>
      </c>
      <c r="J26" s="15" t="s">
        <v>16</v>
      </c>
      <c r="K26" s="15" t="s">
        <v>189</v>
      </c>
      <c r="L26" s="15" t="s">
        <v>320</v>
      </c>
      <c r="M26" s="48"/>
      <c r="N26" s="48"/>
    </row>
    <row r="27" spans="1:14" ht="24" x14ac:dyDescent="0.55000000000000004">
      <c r="A27" s="15"/>
      <c r="B27" s="15"/>
      <c r="C27" s="15"/>
      <c r="D27" s="15">
        <v>26</v>
      </c>
      <c r="E27" s="15" t="s">
        <v>50</v>
      </c>
      <c r="F27" s="19" t="s">
        <v>876</v>
      </c>
      <c r="G27" s="19" t="s">
        <v>888</v>
      </c>
      <c r="H27" s="15" t="s">
        <v>12</v>
      </c>
      <c r="I27" s="15" t="s">
        <v>22</v>
      </c>
      <c r="J27" s="15" t="s">
        <v>16</v>
      </c>
      <c r="K27" s="15" t="s">
        <v>51</v>
      </c>
      <c r="L27" s="15" t="s">
        <v>321</v>
      </c>
      <c r="M27" s="45"/>
      <c r="N27" s="45"/>
    </row>
    <row r="28" spans="1:14" ht="24" x14ac:dyDescent="0.55000000000000004">
      <c r="A28" s="15"/>
      <c r="B28" s="15"/>
      <c r="C28" s="15"/>
      <c r="D28" s="15">
        <v>27</v>
      </c>
      <c r="E28" s="15" t="s">
        <v>52</v>
      </c>
      <c r="F28" s="19" t="s">
        <v>877</v>
      </c>
      <c r="G28" s="19" t="s">
        <v>877</v>
      </c>
      <c r="H28" s="15" t="s">
        <v>12</v>
      </c>
      <c r="I28" s="15" t="s">
        <v>22</v>
      </c>
      <c r="J28" s="15" t="s">
        <v>16</v>
      </c>
      <c r="K28" s="15" t="s">
        <v>53</v>
      </c>
      <c r="L28" s="15" t="s">
        <v>283</v>
      </c>
      <c r="M28" s="45"/>
      <c r="N28" s="45"/>
    </row>
    <row r="29" spans="1:14" ht="47.4" x14ac:dyDescent="0.55000000000000004">
      <c r="A29" s="15"/>
      <c r="B29" s="15"/>
      <c r="C29" s="15"/>
      <c r="D29" s="15">
        <v>28</v>
      </c>
      <c r="E29" s="15" t="s">
        <v>54</v>
      </c>
      <c r="F29" s="19" t="s">
        <v>878</v>
      </c>
      <c r="G29" s="19" t="s">
        <v>878</v>
      </c>
      <c r="H29" s="15" t="s">
        <v>12</v>
      </c>
      <c r="I29" s="15" t="s">
        <v>13</v>
      </c>
      <c r="J29" s="15" t="s">
        <v>16</v>
      </c>
      <c r="K29" s="15" t="s">
        <v>190</v>
      </c>
      <c r="L29" s="15" t="s">
        <v>284</v>
      </c>
      <c r="M29" s="48"/>
      <c r="N29" s="48"/>
    </row>
    <row r="30" spans="1:14" x14ac:dyDescent="0.55000000000000004">
      <c r="A30" s="15"/>
      <c r="B30" s="15"/>
      <c r="C30" s="15"/>
      <c r="D30" s="15">
        <v>29</v>
      </c>
      <c r="E30" s="15" t="s">
        <v>56</v>
      </c>
      <c r="F30" s="19" t="s">
        <v>879</v>
      </c>
      <c r="G30" s="19" t="s">
        <v>879</v>
      </c>
      <c r="H30" s="15" t="s">
        <v>12</v>
      </c>
      <c r="I30" s="15" t="s">
        <v>13</v>
      </c>
      <c r="J30" s="15" t="s">
        <v>16</v>
      </c>
      <c r="K30" s="15" t="s">
        <v>194</v>
      </c>
      <c r="L30" s="15" t="s">
        <v>158</v>
      </c>
    </row>
    <row r="31" spans="1:14" ht="24" x14ac:dyDescent="0.55000000000000004">
      <c r="A31" s="15"/>
      <c r="B31" s="15"/>
      <c r="C31" s="15"/>
      <c r="D31" s="15">
        <v>30</v>
      </c>
      <c r="E31" s="15" t="s">
        <v>58</v>
      </c>
      <c r="F31" s="19" t="s">
        <v>880</v>
      </c>
      <c r="G31" s="19" t="s">
        <v>880</v>
      </c>
      <c r="H31" s="15" t="s">
        <v>15</v>
      </c>
      <c r="I31" s="15" t="s">
        <v>22</v>
      </c>
      <c r="J31" s="15"/>
      <c r="K31" s="15" t="s">
        <v>191</v>
      </c>
      <c r="L31" s="15" t="s">
        <v>58</v>
      </c>
    </row>
    <row r="32" spans="1:14" ht="24" x14ac:dyDescent="0.55000000000000004">
      <c r="A32" s="15"/>
      <c r="B32" s="15"/>
      <c r="C32" s="15"/>
      <c r="D32" s="15">
        <v>31</v>
      </c>
      <c r="E32" s="15" t="s">
        <v>59</v>
      </c>
      <c r="F32" s="19" t="s">
        <v>881</v>
      </c>
      <c r="G32" s="19" t="s">
        <v>889</v>
      </c>
      <c r="H32" s="15" t="s">
        <v>15</v>
      </c>
      <c r="I32" s="15" t="s">
        <v>22</v>
      </c>
      <c r="J32" s="15" t="s">
        <v>16</v>
      </c>
      <c r="K32" s="15" t="s">
        <v>159</v>
      </c>
      <c r="L32" s="15" t="s">
        <v>59</v>
      </c>
    </row>
    <row r="33" spans="1:12" ht="24" x14ac:dyDescent="0.55000000000000004">
      <c r="A33" s="15"/>
      <c r="B33" s="15"/>
      <c r="C33" s="15"/>
      <c r="D33" s="15">
        <v>32</v>
      </c>
      <c r="E33" s="15" t="s">
        <v>61</v>
      </c>
      <c r="F33" s="19" t="s">
        <v>882</v>
      </c>
      <c r="G33" s="19" t="s">
        <v>890</v>
      </c>
      <c r="H33" s="15" t="s">
        <v>15</v>
      </c>
      <c r="I33" s="15" t="s">
        <v>22</v>
      </c>
      <c r="J33" s="15"/>
      <c r="K33" s="15" t="s">
        <v>62</v>
      </c>
      <c r="L33" s="15" t="s">
        <v>286</v>
      </c>
    </row>
    <row r="34" spans="1:12" x14ac:dyDescent="0.55000000000000004">
      <c r="A34" s="15"/>
      <c r="B34" s="15"/>
      <c r="C34" s="15"/>
      <c r="D34" s="15">
        <v>33</v>
      </c>
      <c r="E34" s="15" t="s">
        <v>193</v>
      </c>
      <c r="F34" s="19" t="s">
        <v>883</v>
      </c>
      <c r="G34" s="19" t="s">
        <v>891</v>
      </c>
      <c r="H34" s="15" t="s">
        <v>12</v>
      </c>
      <c r="I34" s="15" t="s">
        <v>22</v>
      </c>
      <c r="J34" s="15" t="s">
        <v>16</v>
      </c>
      <c r="K34" s="15" t="s">
        <v>192</v>
      </c>
      <c r="L34" s="15" t="s">
        <v>193</v>
      </c>
    </row>
    <row r="35" spans="1:12" ht="24" x14ac:dyDescent="0.55000000000000004">
      <c r="A35" s="15"/>
      <c r="B35" s="15"/>
      <c r="C35" s="15"/>
      <c r="D35" s="15">
        <v>34</v>
      </c>
      <c r="E35" s="15" t="s">
        <v>76</v>
      </c>
      <c r="F35" s="15" t="s">
        <v>705</v>
      </c>
      <c r="G35" s="15" t="s">
        <v>705</v>
      </c>
      <c r="H35" s="15" t="s">
        <v>301</v>
      </c>
      <c r="I35" s="15" t="s">
        <v>174</v>
      </c>
      <c r="J35" s="15"/>
      <c r="K35" s="15" t="s">
        <v>418</v>
      </c>
      <c r="L35" s="15" t="s">
        <v>418</v>
      </c>
    </row>
    <row r="36" spans="1:12" ht="47.4" x14ac:dyDescent="0.55000000000000004">
      <c r="A36" s="15"/>
      <c r="B36" s="15"/>
      <c r="C36" s="15"/>
      <c r="D36" s="15">
        <v>35</v>
      </c>
      <c r="E36" s="15" t="s">
        <v>78</v>
      </c>
      <c r="F36" s="19" t="s">
        <v>706</v>
      </c>
      <c r="G36" s="19" t="s">
        <v>706</v>
      </c>
      <c r="H36" s="15" t="s">
        <v>301</v>
      </c>
      <c r="I36" s="15" t="s">
        <v>174</v>
      </c>
      <c r="J36" s="15"/>
      <c r="K36" s="15" t="s">
        <v>417</v>
      </c>
      <c r="L36" s="15" t="s">
        <v>417</v>
      </c>
    </row>
    <row r="37" spans="1:12" ht="24" x14ac:dyDescent="0.55000000000000004">
      <c r="A37" s="15"/>
      <c r="B37" s="15"/>
      <c r="C37" s="15"/>
      <c r="D37" s="15">
        <v>36</v>
      </c>
      <c r="E37" s="15" t="s">
        <v>77</v>
      </c>
      <c r="F37" s="15" t="s">
        <v>707</v>
      </c>
      <c r="G37" s="15" t="s">
        <v>710</v>
      </c>
      <c r="H37" s="15" t="s">
        <v>300</v>
      </c>
      <c r="I37" s="15" t="s">
        <v>174</v>
      </c>
      <c r="J37" s="15"/>
      <c r="K37" s="15" t="s">
        <v>239</v>
      </c>
      <c r="L37" s="15" t="s">
        <v>238</v>
      </c>
    </row>
    <row r="38" spans="1:12" x14ac:dyDescent="0.55000000000000004">
      <c r="A38" s="15"/>
      <c r="B38" s="15"/>
      <c r="C38" s="15"/>
      <c r="D38" s="15">
        <v>37</v>
      </c>
      <c r="E38" s="15" t="s">
        <v>71</v>
      </c>
      <c r="F38" s="14" t="s">
        <v>708</v>
      </c>
      <c r="G38" s="14" t="s">
        <v>709</v>
      </c>
      <c r="H38" s="15" t="s">
        <v>12</v>
      </c>
      <c r="I38" s="15" t="s">
        <v>195</v>
      </c>
      <c r="J38" s="15" t="s">
        <v>323</v>
      </c>
      <c r="K38" s="15" t="s">
        <v>322</v>
      </c>
      <c r="L38" s="15" t="s">
        <v>322</v>
      </c>
    </row>
    <row r="39" spans="1:12" x14ac:dyDescent="0.55000000000000004">
      <c r="A39" s="15"/>
      <c r="B39" s="15"/>
      <c r="C39" s="15"/>
      <c r="D39" s="15">
        <v>38</v>
      </c>
      <c r="E39" s="19" t="s">
        <v>476</v>
      </c>
      <c r="F39" s="19" t="s">
        <v>609</v>
      </c>
      <c r="G39" s="19" t="s">
        <v>614</v>
      </c>
      <c r="H39" s="15"/>
      <c r="I39" s="19" t="s">
        <v>174</v>
      </c>
      <c r="J39" s="15" t="s">
        <v>323</v>
      </c>
      <c r="K39" s="15" t="s">
        <v>923</v>
      </c>
      <c r="L39" s="15" t="s">
        <v>923</v>
      </c>
    </row>
    <row r="40" spans="1:12" ht="24" x14ac:dyDescent="0.55000000000000004">
      <c r="A40" s="15"/>
      <c r="B40" s="15"/>
      <c r="C40" s="15"/>
      <c r="D40" s="15">
        <v>39</v>
      </c>
      <c r="E40" s="19" t="s">
        <v>477</v>
      </c>
      <c r="F40" s="51" t="s">
        <v>610</v>
      </c>
      <c r="G40" s="19" t="s">
        <v>610</v>
      </c>
      <c r="H40" s="19" t="s">
        <v>15</v>
      </c>
      <c r="I40" s="19" t="s">
        <v>174</v>
      </c>
      <c r="J40" s="19"/>
      <c r="K40" s="15" t="s">
        <v>478</v>
      </c>
      <c r="L40" s="15" t="s">
        <v>479</v>
      </c>
    </row>
    <row r="41" spans="1:12" ht="24" x14ac:dyDescent="0.55000000000000004">
      <c r="A41" s="15"/>
      <c r="B41" s="15"/>
      <c r="C41" s="15"/>
      <c r="D41" s="15">
        <v>40</v>
      </c>
      <c r="E41" s="19" t="s">
        <v>480</v>
      </c>
      <c r="F41" s="51" t="s">
        <v>611</v>
      </c>
      <c r="G41" s="19" t="s">
        <v>611</v>
      </c>
      <c r="H41" s="19" t="s">
        <v>15</v>
      </c>
      <c r="I41" s="19" t="s">
        <v>174</v>
      </c>
      <c r="J41" s="19"/>
      <c r="K41" s="15" t="s">
        <v>481</v>
      </c>
      <c r="L41" s="15" t="s">
        <v>482</v>
      </c>
    </row>
    <row r="42" spans="1:12" ht="35.700000000000003" x14ac:dyDescent="0.55000000000000004">
      <c r="A42" s="15"/>
      <c r="B42" s="15"/>
      <c r="C42" s="15"/>
      <c r="D42" s="15">
        <v>41</v>
      </c>
      <c r="E42" s="19" t="s">
        <v>483</v>
      </c>
      <c r="F42" s="19" t="s">
        <v>613</v>
      </c>
      <c r="G42" s="15" t="s">
        <v>615</v>
      </c>
      <c r="H42" s="15" t="s">
        <v>300</v>
      </c>
      <c r="I42" s="19" t="s">
        <v>174</v>
      </c>
      <c r="J42" s="19"/>
      <c r="K42" s="15" t="s">
        <v>484</v>
      </c>
      <c r="L42" s="19" t="s">
        <v>485</v>
      </c>
    </row>
    <row r="43" spans="1:12" x14ac:dyDescent="0.55000000000000004">
      <c r="A43" s="15"/>
      <c r="B43" s="15"/>
      <c r="C43" s="15"/>
      <c r="D43" s="15">
        <v>42</v>
      </c>
      <c r="E43" s="15" t="s">
        <v>462</v>
      </c>
      <c r="F43" s="15" t="s">
        <v>612</v>
      </c>
      <c r="G43" s="15" t="s">
        <v>616</v>
      </c>
      <c r="H43" s="15" t="s">
        <v>451</v>
      </c>
      <c r="I43" s="15" t="s">
        <v>174</v>
      </c>
      <c r="J43" s="15" t="s">
        <v>16</v>
      </c>
      <c r="K43" s="15" t="s">
        <v>462</v>
      </c>
      <c r="L43" s="15" t="s">
        <v>462</v>
      </c>
    </row>
    <row r="44" spans="1:12" x14ac:dyDescent="0.55000000000000004">
      <c r="A44" s="64"/>
      <c r="B44" s="64"/>
      <c r="C44" s="64"/>
      <c r="D44" s="63">
        <v>43</v>
      </c>
      <c r="E44" s="65" t="s">
        <v>965</v>
      </c>
      <c r="F44" s="64" t="s">
        <v>966</v>
      </c>
      <c r="G44" s="64" t="s">
        <v>967</v>
      </c>
      <c r="H44" s="63" t="s">
        <v>12</v>
      </c>
      <c r="I44" s="65" t="s">
        <v>22</v>
      </c>
      <c r="J44" s="37" t="s">
        <v>16</v>
      </c>
      <c r="K44" s="66" t="s">
        <v>968</v>
      </c>
      <c r="L44" s="66" t="s">
        <v>969</v>
      </c>
    </row>
    <row r="46" spans="1:12" x14ac:dyDescent="0.55000000000000004">
      <c r="A46" s="38"/>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topLeftCell="A20" zoomScale="115" zoomScaleNormal="115" workbookViewId="0">
      <selection activeCell="A24" sqref="A24"/>
    </sheetView>
  </sheetViews>
  <sheetFormatPr defaultColWidth="8.83984375" defaultRowHeight="14.4" x14ac:dyDescent="0.55000000000000004"/>
  <cols>
    <col min="1" max="1" width="6.15625" bestFit="1" customWidth="1"/>
    <col min="2" max="2" width="8.83984375" customWidth="1"/>
    <col min="3" max="3" width="15.15625" style="1" customWidth="1"/>
    <col min="4" max="4" width="4.68359375" bestFit="1" customWidth="1"/>
    <col min="5" max="5" width="22.15625" bestFit="1" customWidth="1"/>
    <col min="6" max="6" width="22.15625" style="1" customWidth="1"/>
    <col min="7" max="7" width="23.47265625" customWidth="1"/>
    <col min="8" max="8" width="5.68359375" bestFit="1" customWidth="1"/>
    <col min="9" max="9" width="11" customWidth="1"/>
    <col min="10" max="10" width="9.15625" bestFit="1" customWidth="1"/>
    <col min="11" max="11" width="46" customWidth="1"/>
    <col min="12" max="12" width="40.68359375" bestFit="1" customWidth="1"/>
  </cols>
  <sheetData>
    <row r="1" spans="1:15" ht="24" x14ac:dyDescent="0.55000000000000004">
      <c r="A1" s="31" t="s">
        <v>79</v>
      </c>
      <c r="B1" s="32" t="s">
        <v>216</v>
      </c>
      <c r="C1" s="32" t="s">
        <v>223</v>
      </c>
      <c r="D1" s="32" t="s">
        <v>7</v>
      </c>
      <c r="E1" s="32" t="s">
        <v>215</v>
      </c>
      <c r="F1" s="32" t="s">
        <v>217</v>
      </c>
      <c r="G1" s="32" t="s">
        <v>537</v>
      </c>
      <c r="H1" s="32" t="s">
        <v>8</v>
      </c>
      <c r="I1" s="32" t="s">
        <v>405</v>
      </c>
      <c r="J1" s="32" t="s">
        <v>9</v>
      </c>
      <c r="K1" s="32" t="s">
        <v>10</v>
      </c>
      <c r="L1" s="32" t="s">
        <v>215</v>
      </c>
    </row>
    <row r="2" spans="1:15" x14ac:dyDescent="0.55000000000000004">
      <c r="A2" s="40" t="s">
        <v>14</v>
      </c>
      <c r="B2" s="40" t="s">
        <v>115</v>
      </c>
      <c r="C2" s="40"/>
      <c r="D2" s="40">
        <v>1</v>
      </c>
      <c r="E2" s="40" t="s">
        <v>326</v>
      </c>
      <c r="F2" s="40" t="s">
        <v>677</v>
      </c>
      <c r="G2" s="40" t="s">
        <v>677</v>
      </c>
      <c r="H2" s="40" t="s">
        <v>127</v>
      </c>
      <c r="I2" s="40"/>
      <c r="J2" s="40"/>
      <c r="K2" s="35" t="s">
        <v>220</v>
      </c>
      <c r="L2" s="35" t="s">
        <v>220</v>
      </c>
    </row>
    <row r="3" spans="1:15" ht="24" x14ac:dyDescent="0.55000000000000004">
      <c r="A3" s="40" t="s">
        <v>14</v>
      </c>
      <c r="B3" s="40" t="s">
        <v>3</v>
      </c>
      <c r="C3" s="40" t="s">
        <v>404</v>
      </c>
      <c r="D3" s="40">
        <v>2</v>
      </c>
      <c r="E3" s="40" t="s">
        <v>5</v>
      </c>
      <c r="F3" s="40" t="s">
        <v>674</v>
      </c>
      <c r="G3" s="40" t="s">
        <v>674</v>
      </c>
      <c r="H3" s="40" t="s">
        <v>127</v>
      </c>
      <c r="I3" s="40" t="s">
        <v>200</v>
      </c>
      <c r="J3" s="40"/>
      <c r="K3" s="40" t="s">
        <v>397</v>
      </c>
      <c r="L3" s="35" t="s">
        <v>324</v>
      </c>
    </row>
    <row r="4" spans="1:15" ht="24" x14ac:dyDescent="0.55000000000000004">
      <c r="A4" s="40" t="s">
        <v>14</v>
      </c>
      <c r="B4" s="40" t="s">
        <v>3</v>
      </c>
      <c r="C4" s="40" t="s">
        <v>404</v>
      </c>
      <c r="D4" s="40">
        <v>3</v>
      </c>
      <c r="E4" s="40" t="s">
        <v>141</v>
      </c>
      <c r="F4" s="40" t="s">
        <v>673</v>
      </c>
      <c r="G4" s="40" t="s">
        <v>673</v>
      </c>
      <c r="H4" s="40" t="s">
        <v>127</v>
      </c>
      <c r="I4" s="40" t="s">
        <v>200</v>
      </c>
      <c r="J4" s="40"/>
      <c r="K4" s="40" t="s">
        <v>201</v>
      </c>
      <c r="L4" s="35" t="s">
        <v>325</v>
      </c>
    </row>
    <row r="5" spans="1:15" s="57" customFormat="1" x14ac:dyDescent="0.55000000000000004">
      <c r="A5" s="56" t="s">
        <v>14</v>
      </c>
      <c r="B5" s="56"/>
      <c r="C5" s="56"/>
      <c r="D5" s="56">
        <v>4</v>
      </c>
      <c r="E5" s="56" t="s">
        <v>927</v>
      </c>
      <c r="F5" s="56" t="s">
        <v>925</v>
      </c>
      <c r="G5" s="56" t="s">
        <v>925</v>
      </c>
      <c r="H5" s="56" t="s">
        <v>127</v>
      </c>
      <c r="I5" s="56" t="s">
        <v>13</v>
      </c>
      <c r="J5" s="56"/>
      <c r="K5" s="56" t="s">
        <v>398</v>
      </c>
      <c r="L5" s="56" t="s">
        <v>328</v>
      </c>
    </row>
    <row r="6" spans="1:15" s="13" customFormat="1" ht="11.7" x14ac:dyDescent="0.45">
      <c r="A6" s="16"/>
      <c r="B6" s="16"/>
      <c r="C6" s="16"/>
      <c r="D6" s="16">
        <v>5</v>
      </c>
      <c r="E6" s="16" t="s">
        <v>11</v>
      </c>
      <c r="F6" s="15" t="s">
        <v>662</v>
      </c>
      <c r="G6" s="15" t="s">
        <v>664</v>
      </c>
      <c r="H6" s="16" t="s">
        <v>12</v>
      </c>
      <c r="I6" s="16" t="s">
        <v>13</v>
      </c>
      <c r="J6" s="16"/>
      <c r="K6" s="15" t="s">
        <v>327</v>
      </c>
      <c r="L6" s="15" t="s">
        <v>327</v>
      </c>
    </row>
    <row r="7" spans="1:15" s="13" customFormat="1" ht="23.4" x14ac:dyDescent="0.45">
      <c r="A7" s="16"/>
      <c r="B7" s="16"/>
      <c r="C7" s="16"/>
      <c r="D7" s="16">
        <v>6</v>
      </c>
      <c r="E7" s="19" t="s">
        <v>465</v>
      </c>
      <c r="F7" s="19" t="s">
        <v>663</v>
      </c>
      <c r="G7" s="19" t="s">
        <v>663</v>
      </c>
      <c r="H7" s="19" t="s">
        <v>466</v>
      </c>
      <c r="I7" s="19" t="s">
        <v>195</v>
      </c>
      <c r="J7" s="19"/>
      <c r="K7" s="15" t="s">
        <v>467</v>
      </c>
      <c r="L7" s="15" t="s">
        <v>468</v>
      </c>
    </row>
    <row r="8" spans="1:15" ht="152.1" x14ac:dyDescent="0.55000000000000004">
      <c r="A8" s="16"/>
      <c r="B8" s="16"/>
      <c r="C8" s="16" t="s">
        <v>404</v>
      </c>
      <c r="D8" s="16">
        <v>7</v>
      </c>
      <c r="E8" s="59" t="s">
        <v>972</v>
      </c>
      <c r="F8" s="59" t="s">
        <v>975</v>
      </c>
      <c r="G8" s="59" t="s">
        <v>976</v>
      </c>
      <c r="H8" s="16" t="s">
        <v>12</v>
      </c>
      <c r="I8" s="16" t="s">
        <v>13</v>
      </c>
      <c r="J8" s="16"/>
      <c r="K8" s="54" t="s">
        <v>436</v>
      </c>
      <c r="L8" s="54" t="s">
        <v>806</v>
      </c>
    </row>
    <row r="9" spans="1:15" s="1" customFormat="1" ht="24" x14ac:dyDescent="0.55000000000000004">
      <c r="A9" s="16"/>
      <c r="B9" s="16"/>
      <c r="C9" s="16"/>
      <c r="D9" s="16">
        <v>8</v>
      </c>
      <c r="E9" s="16" t="s">
        <v>743</v>
      </c>
      <c r="F9" s="15" t="s">
        <v>742</v>
      </c>
      <c r="G9" s="15" t="s">
        <v>742</v>
      </c>
      <c r="H9" s="16" t="s">
        <v>12</v>
      </c>
      <c r="I9" s="16" t="s">
        <v>195</v>
      </c>
      <c r="J9" s="16"/>
      <c r="K9" s="16" t="s">
        <v>202</v>
      </c>
      <c r="L9" s="15" t="s">
        <v>235</v>
      </c>
    </row>
    <row r="10" spans="1:15" s="1" customFormat="1" ht="35.700000000000003" x14ac:dyDescent="0.55000000000000004">
      <c r="A10" s="16"/>
      <c r="B10" s="16"/>
      <c r="C10" s="16"/>
      <c r="D10" s="16">
        <v>9</v>
      </c>
      <c r="E10" s="19" t="s">
        <v>469</v>
      </c>
      <c r="F10" s="19" t="s">
        <v>640</v>
      </c>
      <c r="G10" s="19" t="s">
        <v>640</v>
      </c>
      <c r="H10" s="15" t="s">
        <v>12</v>
      </c>
      <c r="I10" s="19" t="s">
        <v>195</v>
      </c>
      <c r="J10" s="15" t="s">
        <v>470</v>
      </c>
      <c r="K10" s="15" t="s">
        <v>471</v>
      </c>
      <c r="L10" s="15" t="s">
        <v>472</v>
      </c>
      <c r="N10" s="43"/>
      <c r="O10" s="43"/>
    </row>
    <row r="11" spans="1:15" s="1" customFormat="1" ht="24" x14ac:dyDescent="0.55000000000000004">
      <c r="A11" s="16"/>
      <c r="B11" s="16"/>
      <c r="C11" s="16"/>
      <c r="D11" s="16">
        <v>10</v>
      </c>
      <c r="E11" s="19" t="s">
        <v>473</v>
      </c>
      <c r="F11" s="19" t="s">
        <v>641</v>
      </c>
      <c r="G11" s="19" t="s">
        <v>641</v>
      </c>
      <c r="H11" s="15" t="s">
        <v>12</v>
      </c>
      <c r="I11" s="19" t="s">
        <v>195</v>
      </c>
      <c r="J11" s="19"/>
      <c r="K11" s="37" t="s">
        <v>971</v>
      </c>
      <c r="L11" s="15" t="s">
        <v>475</v>
      </c>
      <c r="N11" s="44"/>
      <c r="O11" s="44"/>
    </row>
    <row r="12" spans="1:15" s="1" customFormat="1" x14ac:dyDescent="0.55000000000000004">
      <c r="A12" s="16"/>
      <c r="B12" s="16"/>
      <c r="C12" s="16"/>
      <c r="D12" s="16">
        <v>11</v>
      </c>
      <c r="E12" s="15" t="s">
        <v>463</v>
      </c>
      <c r="F12" s="15" t="s">
        <v>642</v>
      </c>
      <c r="G12" s="15" t="s">
        <v>642</v>
      </c>
      <c r="H12" s="15" t="s">
        <v>12</v>
      </c>
      <c r="I12" s="15" t="s">
        <v>22</v>
      </c>
      <c r="J12" s="15" t="s">
        <v>323</v>
      </c>
      <c r="K12" s="37" t="s">
        <v>983</v>
      </c>
      <c r="L12" s="37" t="s">
        <v>984</v>
      </c>
      <c r="N12" s="45"/>
      <c r="O12" s="45"/>
    </row>
    <row r="13" spans="1:15" x14ac:dyDescent="0.55000000000000004">
      <c r="A13" s="16"/>
      <c r="B13" s="16"/>
      <c r="C13" s="16"/>
      <c r="D13" s="16">
        <v>12</v>
      </c>
      <c r="E13" s="16" t="s">
        <v>165</v>
      </c>
      <c r="F13" s="16" t="s">
        <v>787</v>
      </c>
      <c r="G13" s="16" t="s">
        <v>788</v>
      </c>
      <c r="H13" s="16" t="s">
        <v>12</v>
      </c>
      <c r="I13" s="16" t="s">
        <v>13</v>
      </c>
      <c r="J13" s="16"/>
      <c r="K13" s="16" t="s">
        <v>166</v>
      </c>
      <c r="L13" s="16" t="s">
        <v>329</v>
      </c>
      <c r="N13" s="44"/>
      <c r="O13" s="44"/>
    </row>
    <row r="14" spans="1:15" ht="24" x14ac:dyDescent="0.55000000000000004">
      <c r="A14" s="16"/>
      <c r="B14" s="16"/>
      <c r="C14" s="16"/>
      <c r="D14" s="16">
        <v>13</v>
      </c>
      <c r="E14" s="16" t="s">
        <v>208</v>
      </c>
      <c r="F14" s="15" t="s">
        <v>711</v>
      </c>
      <c r="G14" s="15" t="s">
        <v>711</v>
      </c>
      <c r="H14" s="16" t="s">
        <v>127</v>
      </c>
      <c r="I14" s="16" t="s">
        <v>174</v>
      </c>
      <c r="J14" s="16"/>
      <c r="K14" s="16" t="s">
        <v>390</v>
      </c>
      <c r="L14" s="16" t="s">
        <v>390</v>
      </c>
      <c r="N14" s="46"/>
      <c r="O14" s="46"/>
    </row>
    <row r="15" spans="1:15" x14ac:dyDescent="0.55000000000000004">
      <c r="A15" s="16"/>
      <c r="B15" s="16"/>
      <c r="C15" s="16"/>
      <c r="D15" s="16">
        <v>14</v>
      </c>
      <c r="E15" s="16" t="s">
        <v>207</v>
      </c>
      <c r="F15" s="19" t="s">
        <v>712</v>
      </c>
      <c r="G15" s="19" t="s">
        <v>712</v>
      </c>
      <c r="H15" s="16" t="s">
        <v>127</v>
      </c>
      <c r="I15" s="16" t="s">
        <v>174</v>
      </c>
      <c r="J15" s="16"/>
      <c r="K15" s="16" t="s">
        <v>167</v>
      </c>
      <c r="L15" s="16" t="s">
        <v>167</v>
      </c>
      <c r="N15" s="43"/>
      <c r="O15" s="43"/>
    </row>
    <row r="16" spans="1:15" s="1" customFormat="1" x14ac:dyDescent="0.55000000000000004">
      <c r="A16" s="16"/>
      <c r="B16" s="16"/>
      <c r="C16" s="16"/>
      <c r="D16" s="16">
        <v>15</v>
      </c>
      <c r="E16" s="16" t="s">
        <v>683</v>
      </c>
      <c r="F16" s="14" t="s">
        <v>713</v>
      </c>
      <c r="G16" s="14" t="s">
        <v>714</v>
      </c>
      <c r="H16" s="16" t="s">
        <v>12</v>
      </c>
      <c r="I16" s="16" t="s">
        <v>195</v>
      </c>
      <c r="J16" s="16" t="s">
        <v>16</v>
      </c>
      <c r="K16" s="15" t="s">
        <v>391</v>
      </c>
      <c r="L16" s="15" t="s">
        <v>391</v>
      </c>
    </row>
    <row r="17" spans="1:12" s="1" customFormat="1" x14ac:dyDescent="0.55000000000000004">
      <c r="A17" s="16"/>
      <c r="B17" s="16"/>
      <c r="C17" s="16"/>
      <c r="D17" s="16">
        <v>16</v>
      </c>
      <c r="E17" s="19" t="s">
        <v>476</v>
      </c>
      <c r="F17" s="19" t="s">
        <v>617</v>
      </c>
      <c r="G17" s="19" t="s">
        <v>622</v>
      </c>
      <c r="H17" s="15"/>
      <c r="I17" s="19" t="s">
        <v>174</v>
      </c>
      <c r="J17" s="15" t="s">
        <v>323</v>
      </c>
      <c r="K17" s="15" t="s">
        <v>923</v>
      </c>
      <c r="L17" s="15" t="s">
        <v>923</v>
      </c>
    </row>
    <row r="18" spans="1:12" s="1" customFormat="1" ht="35.700000000000003" x14ac:dyDescent="0.55000000000000004">
      <c r="A18" s="16"/>
      <c r="B18" s="16"/>
      <c r="C18" s="16"/>
      <c r="D18" s="16">
        <v>17</v>
      </c>
      <c r="E18" s="19" t="s">
        <v>477</v>
      </c>
      <c r="F18" s="51" t="s">
        <v>618</v>
      </c>
      <c r="G18" s="19" t="s">
        <v>618</v>
      </c>
      <c r="H18" s="19" t="s">
        <v>15</v>
      </c>
      <c r="I18" s="19" t="s">
        <v>174</v>
      </c>
      <c r="J18" s="19"/>
      <c r="K18" s="15" t="s">
        <v>478</v>
      </c>
      <c r="L18" s="15" t="s">
        <v>479</v>
      </c>
    </row>
    <row r="19" spans="1:12" s="1" customFormat="1" ht="35.700000000000003" x14ac:dyDescent="0.55000000000000004">
      <c r="A19" s="16"/>
      <c r="B19" s="16"/>
      <c r="C19" s="16"/>
      <c r="D19" s="16">
        <v>18</v>
      </c>
      <c r="E19" s="19" t="s">
        <v>480</v>
      </c>
      <c r="F19" s="51" t="s">
        <v>619</v>
      </c>
      <c r="G19" s="19" t="s">
        <v>619</v>
      </c>
      <c r="H19" s="19" t="s">
        <v>15</v>
      </c>
      <c r="I19" s="19" t="s">
        <v>174</v>
      </c>
      <c r="J19" s="19"/>
      <c r="K19" s="15" t="s">
        <v>481</v>
      </c>
      <c r="L19" s="15" t="s">
        <v>482</v>
      </c>
    </row>
    <row r="20" spans="1:12" s="1" customFormat="1" ht="47.4" x14ac:dyDescent="0.55000000000000004">
      <c r="A20" s="16"/>
      <c r="B20" s="16"/>
      <c r="C20" s="16"/>
      <c r="D20" s="16">
        <v>19</v>
      </c>
      <c r="E20" s="19" t="s">
        <v>483</v>
      </c>
      <c r="F20" s="19" t="s">
        <v>620</v>
      </c>
      <c r="G20" s="15" t="s">
        <v>623</v>
      </c>
      <c r="H20" s="15" t="s">
        <v>300</v>
      </c>
      <c r="I20" s="19" t="s">
        <v>174</v>
      </c>
      <c r="J20" s="19"/>
      <c r="K20" s="15" t="s">
        <v>484</v>
      </c>
      <c r="L20" s="19" t="s">
        <v>485</v>
      </c>
    </row>
    <row r="21" spans="1:12" s="1" customFormat="1" x14ac:dyDescent="0.55000000000000004">
      <c r="A21" s="16"/>
      <c r="B21" s="16"/>
      <c r="C21" s="16"/>
      <c r="D21" s="16">
        <v>20</v>
      </c>
      <c r="E21" s="15" t="s">
        <v>462</v>
      </c>
      <c r="F21" s="15" t="s">
        <v>621</v>
      </c>
      <c r="G21" s="15" t="s">
        <v>624</v>
      </c>
      <c r="H21" s="15" t="s">
        <v>451</v>
      </c>
      <c r="I21" s="15" t="s">
        <v>174</v>
      </c>
      <c r="J21" s="15" t="s">
        <v>16</v>
      </c>
      <c r="K21" s="15" t="s">
        <v>462</v>
      </c>
      <c r="L21" s="15" t="s">
        <v>462</v>
      </c>
    </row>
    <row r="22" spans="1:12" x14ac:dyDescent="0.55000000000000004">
      <c r="G22" s="27"/>
      <c r="H22" s="1"/>
      <c r="I22" s="1"/>
    </row>
    <row r="23" spans="1:12" x14ac:dyDescent="0.55000000000000004">
      <c r="G23" s="29"/>
      <c r="H23" s="1"/>
      <c r="I23" s="1"/>
    </row>
    <row r="24" spans="1:12" x14ac:dyDescent="0.55000000000000004">
      <c r="G24" s="27"/>
      <c r="H24" s="1"/>
      <c r="I24" s="1"/>
    </row>
    <row r="25" spans="1:12" x14ac:dyDescent="0.55000000000000004">
      <c r="G25" s="27"/>
      <c r="H25" s="1"/>
      <c r="I25" s="1"/>
    </row>
    <row r="26" spans="1:12" x14ac:dyDescent="0.55000000000000004">
      <c r="G26" s="27"/>
      <c r="H26" s="1"/>
      <c r="I26" s="1"/>
    </row>
    <row r="27" spans="1:12" x14ac:dyDescent="0.55000000000000004">
      <c r="G27" s="27"/>
      <c r="H27" s="1"/>
      <c r="I27" s="1"/>
    </row>
    <row r="28" spans="1:12" x14ac:dyDescent="0.55000000000000004">
      <c r="G28" s="27"/>
      <c r="H28" s="1"/>
      <c r="I28" s="1"/>
    </row>
  </sheetData>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zoomScale="150" zoomScaleNormal="150" workbookViewId="0">
      <selection activeCell="E10" sqref="E10"/>
    </sheetView>
  </sheetViews>
  <sheetFormatPr defaultColWidth="8.83984375" defaultRowHeight="14.4" x14ac:dyDescent="0.55000000000000004"/>
  <cols>
    <col min="3" max="3" width="16.47265625" customWidth="1"/>
    <col min="5" max="5" width="25.3125" customWidth="1"/>
    <col min="6" max="6" width="20.47265625" customWidth="1"/>
    <col min="7" max="7" width="14.47265625" customWidth="1"/>
    <col min="10" max="10" width="13.47265625" customWidth="1"/>
    <col min="11" max="11" width="33.68359375" customWidth="1"/>
    <col min="12" max="12" width="36.3125" customWidth="1"/>
  </cols>
  <sheetData>
    <row r="1" spans="1:12" ht="24" x14ac:dyDescent="0.55000000000000004">
      <c r="A1" s="31" t="s">
        <v>79</v>
      </c>
      <c r="B1" s="32" t="s">
        <v>216</v>
      </c>
      <c r="C1" s="32" t="s">
        <v>223</v>
      </c>
      <c r="D1" s="32" t="s">
        <v>7</v>
      </c>
      <c r="E1" s="32" t="s">
        <v>215</v>
      </c>
      <c r="F1" s="32" t="s">
        <v>217</v>
      </c>
      <c r="G1" s="32" t="s">
        <v>537</v>
      </c>
      <c r="H1" s="32" t="s">
        <v>8</v>
      </c>
      <c r="I1" s="32" t="s">
        <v>405</v>
      </c>
      <c r="J1" s="32" t="s">
        <v>9</v>
      </c>
      <c r="K1" s="32" t="s">
        <v>10</v>
      </c>
      <c r="L1" s="32" t="s">
        <v>215</v>
      </c>
    </row>
    <row r="2" spans="1:12" x14ac:dyDescent="0.55000000000000004">
      <c r="A2" s="40" t="s">
        <v>14</v>
      </c>
      <c r="B2" s="40" t="s">
        <v>115</v>
      </c>
      <c r="C2" s="40"/>
      <c r="D2" s="40">
        <v>1</v>
      </c>
      <c r="E2" s="40" t="s">
        <v>927</v>
      </c>
      <c r="F2" s="40" t="s">
        <v>925</v>
      </c>
      <c r="G2" s="40" t="s">
        <v>925</v>
      </c>
      <c r="H2" s="40" t="s">
        <v>127</v>
      </c>
      <c r="I2" s="40" t="s">
        <v>13</v>
      </c>
      <c r="J2" s="40"/>
      <c r="K2" s="35" t="s">
        <v>220</v>
      </c>
      <c r="L2" s="35" t="s">
        <v>220</v>
      </c>
    </row>
    <row r="3" spans="1:12" x14ac:dyDescent="0.55000000000000004">
      <c r="A3" s="16"/>
      <c r="B3" s="16"/>
      <c r="C3" s="16"/>
      <c r="D3" s="16">
        <v>2</v>
      </c>
      <c r="E3" s="16" t="s">
        <v>11</v>
      </c>
      <c r="F3" s="15" t="s">
        <v>938</v>
      </c>
      <c r="G3" s="15" t="s">
        <v>939</v>
      </c>
      <c r="H3" s="16" t="s">
        <v>12</v>
      </c>
      <c r="I3" s="16" t="s">
        <v>13</v>
      </c>
      <c r="J3" s="16"/>
      <c r="K3" s="15" t="s">
        <v>924</v>
      </c>
      <c r="L3" s="15" t="s">
        <v>924</v>
      </c>
    </row>
    <row r="4" spans="1:12" s="1" customFormat="1" x14ac:dyDescent="0.55000000000000004">
      <c r="A4" s="16"/>
      <c r="B4" s="16"/>
      <c r="C4" s="16" t="s">
        <v>404</v>
      </c>
      <c r="D4" s="16">
        <v>3</v>
      </c>
      <c r="E4" s="16" t="s">
        <v>928</v>
      </c>
      <c r="F4" s="15" t="s">
        <v>929</v>
      </c>
      <c r="G4" s="15" t="s">
        <v>929</v>
      </c>
      <c r="H4" s="16" t="s">
        <v>12</v>
      </c>
      <c r="I4" s="16" t="s">
        <v>13</v>
      </c>
      <c r="J4" s="16"/>
      <c r="K4" s="15" t="s">
        <v>930</v>
      </c>
      <c r="L4" s="15" t="s">
        <v>930</v>
      </c>
    </row>
    <row r="5" spans="1:12" s="1" customFormat="1" x14ac:dyDescent="0.55000000000000004">
      <c r="A5" s="16"/>
      <c r="B5" s="16"/>
      <c r="C5" s="70" t="s">
        <v>404</v>
      </c>
      <c r="D5" s="70">
        <v>4</v>
      </c>
      <c r="E5" s="70" t="s">
        <v>114</v>
      </c>
      <c r="F5" s="37" t="s">
        <v>985</v>
      </c>
      <c r="G5" s="37" t="s">
        <v>985</v>
      </c>
      <c r="H5" s="70" t="s">
        <v>127</v>
      </c>
      <c r="I5" s="70" t="s">
        <v>13</v>
      </c>
      <c r="J5" s="70"/>
      <c r="K5" s="37" t="s">
        <v>114</v>
      </c>
      <c r="L5" s="15" t="s">
        <v>114</v>
      </c>
    </row>
    <row r="6" spans="1:12" ht="24" x14ac:dyDescent="0.55000000000000004">
      <c r="A6" s="15"/>
      <c r="B6" s="14"/>
      <c r="C6" s="16" t="s">
        <v>404</v>
      </c>
      <c r="D6" s="16">
        <v>5</v>
      </c>
      <c r="E6" s="14" t="s">
        <v>74</v>
      </c>
      <c r="F6" s="14" t="s">
        <v>931</v>
      </c>
      <c r="G6" s="14" t="s">
        <v>932</v>
      </c>
      <c r="H6" s="14" t="s">
        <v>12</v>
      </c>
      <c r="I6" s="14" t="s">
        <v>13</v>
      </c>
      <c r="J6" s="14" t="s">
        <v>16</v>
      </c>
      <c r="K6" s="15" t="s">
        <v>334</v>
      </c>
      <c r="L6" s="15" t="s">
        <v>335</v>
      </c>
    </row>
    <row r="7" spans="1:12" ht="24" x14ac:dyDescent="0.55000000000000004">
      <c r="A7" s="15"/>
      <c r="B7" s="14"/>
      <c r="C7" s="16" t="s">
        <v>404</v>
      </c>
      <c r="D7" s="16">
        <v>6</v>
      </c>
      <c r="E7" s="14" t="s">
        <v>17</v>
      </c>
      <c r="F7" s="14" t="s">
        <v>933</v>
      </c>
      <c r="G7" s="14" t="s">
        <v>934</v>
      </c>
      <c r="H7" s="14" t="s">
        <v>12</v>
      </c>
      <c r="I7" s="14" t="s">
        <v>22</v>
      </c>
      <c r="J7" s="14" t="s">
        <v>16</v>
      </c>
      <c r="K7" s="15" t="s">
        <v>333</v>
      </c>
      <c r="L7" s="15" t="s">
        <v>332</v>
      </c>
    </row>
    <row r="8" spans="1:12" ht="23.4" x14ac:dyDescent="0.55000000000000004">
      <c r="A8" s="16"/>
      <c r="B8" s="16"/>
      <c r="C8" s="16" t="s">
        <v>404</v>
      </c>
      <c r="D8" s="16">
        <v>7</v>
      </c>
      <c r="E8" s="16" t="s">
        <v>164</v>
      </c>
      <c r="F8" s="16" t="s">
        <v>935</v>
      </c>
      <c r="G8" s="16" t="s">
        <v>936</v>
      </c>
      <c r="H8" s="16" t="s">
        <v>12</v>
      </c>
      <c r="I8" s="16" t="s">
        <v>13</v>
      </c>
      <c r="J8" s="16"/>
      <c r="K8" s="54" t="s">
        <v>926</v>
      </c>
      <c r="L8" s="54" t="s">
        <v>926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topLeftCell="A10" zoomScale="90" zoomScaleNormal="90" workbookViewId="0">
      <selection activeCell="F19" sqref="F19"/>
    </sheetView>
  </sheetViews>
  <sheetFormatPr defaultColWidth="8.83984375" defaultRowHeight="14.4" x14ac:dyDescent="0.55000000000000004"/>
  <cols>
    <col min="1" max="1" width="6.15625" style="1" bestFit="1" customWidth="1"/>
    <col min="2" max="2" width="7.47265625" customWidth="1"/>
    <col min="3" max="3" width="14.83984375" style="1" customWidth="1"/>
    <col min="4" max="4" width="4.68359375" bestFit="1" customWidth="1"/>
    <col min="5" max="5" width="28.68359375" customWidth="1"/>
    <col min="6" max="6" width="28.68359375" style="1" customWidth="1"/>
    <col min="7" max="7" width="16.3125" customWidth="1"/>
    <col min="8" max="8" width="7.47265625" customWidth="1"/>
    <col min="9" max="9" width="11.47265625" customWidth="1"/>
    <col min="10" max="10" width="9.15625" bestFit="1" customWidth="1"/>
    <col min="11" max="11" width="44" customWidth="1"/>
    <col min="12" max="12" width="40.68359375" bestFit="1" customWidth="1"/>
  </cols>
  <sheetData>
    <row r="1" spans="1:22" s="2" customFormat="1" ht="24" x14ac:dyDescent="0.55000000000000004">
      <c r="A1" s="31" t="s">
        <v>79</v>
      </c>
      <c r="B1" s="32" t="s">
        <v>216</v>
      </c>
      <c r="C1" s="32" t="s">
        <v>223</v>
      </c>
      <c r="D1" s="32" t="s">
        <v>7</v>
      </c>
      <c r="E1" s="32" t="s">
        <v>215</v>
      </c>
      <c r="F1" s="32" t="s">
        <v>217</v>
      </c>
      <c r="G1" s="32" t="s">
        <v>537</v>
      </c>
      <c r="H1" s="32" t="s">
        <v>8</v>
      </c>
      <c r="I1" s="32" t="s">
        <v>405</v>
      </c>
      <c r="J1" s="32" t="s">
        <v>9</v>
      </c>
      <c r="K1" s="32" t="s">
        <v>10</v>
      </c>
      <c r="L1" s="32" t="s">
        <v>215</v>
      </c>
    </row>
    <row r="2" spans="1:22" x14ac:dyDescent="0.55000000000000004">
      <c r="A2" s="35" t="s">
        <v>14</v>
      </c>
      <c r="B2" s="35" t="s">
        <v>115</v>
      </c>
      <c r="C2" s="35"/>
      <c r="D2" s="35">
        <v>1</v>
      </c>
      <c r="E2" s="35" t="s">
        <v>986</v>
      </c>
      <c r="F2" s="35" t="s">
        <v>672</v>
      </c>
      <c r="G2" s="35" t="s">
        <v>672</v>
      </c>
      <c r="H2" s="35" t="s">
        <v>115</v>
      </c>
      <c r="I2" s="35"/>
      <c r="J2" s="35"/>
      <c r="K2" s="35" t="s">
        <v>220</v>
      </c>
      <c r="L2" s="35" t="s">
        <v>220</v>
      </c>
    </row>
    <row r="3" spans="1:22" s="1" customFormat="1" ht="35.700000000000003" x14ac:dyDescent="0.55000000000000004">
      <c r="A3" s="35" t="s">
        <v>14</v>
      </c>
      <c r="B3" s="35" t="s">
        <v>3</v>
      </c>
      <c r="C3" s="35"/>
      <c r="D3" s="35">
        <v>2</v>
      </c>
      <c r="E3" s="35" t="s">
        <v>203</v>
      </c>
      <c r="F3" s="35" t="s">
        <v>678</v>
      </c>
      <c r="G3" s="35" t="s">
        <v>678</v>
      </c>
      <c r="H3" s="35" t="s">
        <v>3</v>
      </c>
      <c r="I3" s="35"/>
      <c r="J3" s="35"/>
      <c r="K3" s="35" t="s">
        <v>204</v>
      </c>
      <c r="L3" s="35" t="s">
        <v>351</v>
      </c>
    </row>
    <row r="4" spans="1:22" x14ac:dyDescent="0.55000000000000004">
      <c r="A4" s="35" t="s">
        <v>14</v>
      </c>
      <c r="B4" s="35" t="s">
        <v>3</v>
      </c>
      <c r="C4" s="35"/>
      <c r="D4" s="35">
        <v>3</v>
      </c>
      <c r="E4" s="35" t="s">
        <v>326</v>
      </c>
      <c r="F4" s="35" t="s">
        <v>677</v>
      </c>
      <c r="G4" s="35" t="s">
        <v>677</v>
      </c>
      <c r="H4" s="35" t="s">
        <v>3</v>
      </c>
      <c r="I4" s="35"/>
      <c r="J4" s="35"/>
      <c r="K4" s="35" t="s">
        <v>205</v>
      </c>
      <c r="L4" s="35" t="s">
        <v>348</v>
      </c>
    </row>
    <row r="5" spans="1:22" x14ac:dyDescent="0.55000000000000004">
      <c r="A5" s="15"/>
      <c r="B5" s="14"/>
      <c r="C5" s="14"/>
      <c r="D5" s="50">
        <v>4</v>
      </c>
      <c r="E5" s="14" t="s">
        <v>11</v>
      </c>
      <c r="F5" s="15" t="s">
        <v>665</v>
      </c>
      <c r="G5" s="15" t="s">
        <v>666</v>
      </c>
      <c r="H5" s="14" t="s">
        <v>12</v>
      </c>
      <c r="I5" s="14" t="s">
        <v>13</v>
      </c>
      <c r="J5" s="14"/>
      <c r="K5" s="15" t="s">
        <v>330</v>
      </c>
      <c r="L5" s="15" t="s">
        <v>330</v>
      </c>
    </row>
    <row r="6" spans="1:22" s="6" customFormat="1" x14ac:dyDescent="0.55000000000000004">
      <c r="A6" s="15"/>
      <c r="B6" s="14"/>
      <c r="C6" s="14" t="s">
        <v>14</v>
      </c>
      <c r="D6" s="50">
        <v>5</v>
      </c>
      <c r="E6" s="14" t="s">
        <v>751</v>
      </c>
      <c r="F6" s="15" t="s">
        <v>752</v>
      </c>
      <c r="G6" s="15" t="s">
        <v>753</v>
      </c>
      <c r="H6" s="14" t="s">
        <v>12</v>
      </c>
      <c r="I6" s="14" t="s">
        <v>22</v>
      </c>
      <c r="J6" s="14"/>
      <c r="K6" s="15" t="s">
        <v>350</v>
      </c>
      <c r="L6" s="34" t="s">
        <v>331</v>
      </c>
      <c r="N6" s="44"/>
      <c r="O6" s="44"/>
      <c r="P6" s="44"/>
      <c r="Q6" s="44"/>
      <c r="R6" s="44"/>
      <c r="S6" s="44"/>
      <c r="T6" s="44"/>
      <c r="U6" s="44"/>
      <c r="V6" s="47"/>
    </row>
    <row r="7" spans="1:22" s="67" customFormat="1" ht="24" x14ac:dyDescent="0.55000000000000004">
      <c r="A7" s="37"/>
      <c r="B7" s="59"/>
      <c r="C7" s="59"/>
      <c r="D7" s="60">
        <v>6</v>
      </c>
      <c r="E7" s="42" t="s">
        <v>465</v>
      </c>
      <c r="F7" s="42" t="s">
        <v>977</v>
      </c>
      <c r="G7" s="42" t="s">
        <v>977</v>
      </c>
      <c r="H7" s="42" t="s">
        <v>466</v>
      </c>
      <c r="I7" s="42" t="s">
        <v>195</v>
      </c>
      <c r="J7" s="42"/>
      <c r="K7" s="37" t="s">
        <v>467</v>
      </c>
      <c r="L7" s="37" t="s">
        <v>468</v>
      </c>
      <c r="N7" s="68"/>
      <c r="O7" s="68"/>
      <c r="P7" s="68"/>
      <c r="Q7" s="68"/>
      <c r="R7" s="68"/>
      <c r="S7" s="68"/>
      <c r="T7" s="68"/>
      <c r="U7" s="68"/>
      <c r="V7" s="69"/>
    </row>
    <row r="8" spans="1:22" x14ac:dyDescent="0.55000000000000004">
      <c r="A8" s="15"/>
      <c r="B8" s="14"/>
      <c r="C8" s="14"/>
      <c r="D8" s="50">
        <v>7</v>
      </c>
      <c r="E8" s="14" t="s">
        <v>745</v>
      </c>
      <c r="F8" s="15" t="s">
        <v>744</v>
      </c>
      <c r="G8" s="15" t="s">
        <v>744</v>
      </c>
      <c r="H8" s="14"/>
      <c r="I8" s="14" t="s">
        <v>195</v>
      </c>
      <c r="J8" s="14"/>
      <c r="K8" s="15" t="s">
        <v>206</v>
      </c>
      <c r="L8" s="15" t="s">
        <v>206</v>
      </c>
    </row>
    <row r="9" spans="1:22" s="1" customFormat="1" ht="24" x14ac:dyDescent="0.55000000000000004">
      <c r="A9" s="15"/>
      <c r="B9" s="14"/>
      <c r="C9" s="14" t="s">
        <v>14</v>
      </c>
      <c r="D9" s="50">
        <v>8</v>
      </c>
      <c r="E9" s="14" t="s">
        <v>74</v>
      </c>
      <c r="F9" s="14" t="s">
        <v>900</v>
      </c>
      <c r="G9" s="14" t="s">
        <v>901</v>
      </c>
      <c r="H9" s="14" t="s">
        <v>12</v>
      </c>
      <c r="I9" s="14" t="s">
        <v>13</v>
      </c>
      <c r="J9" s="14" t="s">
        <v>16</v>
      </c>
      <c r="K9" s="15" t="s">
        <v>334</v>
      </c>
      <c r="L9" s="15" t="s">
        <v>335</v>
      </c>
    </row>
    <row r="10" spans="1:22" s="1" customFormat="1" ht="24" x14ac:dyDescent="0.55000000000000004">
      <c r="A10" s="15"/>
      <c r="B10" s="14"/>
      <c r="C10" s="14" t="s">
        <v>14</v>
      </c>
      <c r="D10" s="50">
        <v>9</v>
      </c>
      <c r="E10" s="14" t="s">
        <v>17</v>
      </c>
      <c r="F10" s="14" t="s">
        <v>902</v>
      </c>
      <c r="G10" s="14" t="s">
        <v>903</v>
      </c>
      <c r="H10" s="14" t="s">
        <v>12</v>
      </c>
      <c r="I10" s="14" t="s">
        <v>22</v>
      </c>
      <c r="J10" s="14" t="s">
        <v>16</v>
      </c>
      <c r="K10" s="15" t="s">
        <v>333</v>
      </c>
      <c r="L10" s="15" t="s">
        <v>332</v>
      </c>
    </row>
    <row r="11" spans="1:22" ht="59.1" x14ac:dyDescent="0.55000000000000004">
      <c r="A11" s="15"/>
      <c r="B11" s="14"/>
      <c r="C11" s="14" t="s">
        <v>14</v>
      </c>
      <c r="D11" s="50">
        <v>10</v>
      </c>
      <c r="E11" s="14" t="s">
        <v>28</v>
      </c>
      <c r="F11" s="14" t="s">
        <v>904</v>
      </c>
      <c r="G11" s="14" t="s">
        <v>905</v>
      </c>
      <c r="H11" s="14" t="s">
        <v>12</v>
      </c>
      <c r="I11" s="14" t="s">
        <v>13</v>
      </c>
      <c r="J11" s="14" t="s">
        <v>19</v>
      </c>
      <c r="K11" s="15" t="s">
        <v>442</v>
      </c>
      <c r="L11" s="15" t="s">
        <v>336</v>
      </c>
    </row>
    <row r="12" spans="1:22" x14ac:dyDescent="0.55000000000000004">
      <c r="A12" s="15"/>
      <c r="B12" s="14"/>
      <c r="C12" s="14" t="s">
        <v>14</v>
      </c>
      <c r="D12" s="50">
        <v>11</v>
      </c>
      <c r="E12" s="59" t="s">
        <v>972</v>
      </c>
      <c r="F12" s="59" t="s">
        <v>973</v>
      </c>
      <c r="G12" s="59" t="s">
        <v>974</v>
      </c>
      <c r="H12" s="14" t="s">
        <v>12</v>
      </c>
      <c r="I12" s="14" t="s">
        <v>13</v>
      </c>
      <c r="J12" s="14" t="s">
        <v>16</v>
      </c>
      <c r="K12" s="15" t="s">
        <v>437</v>
      </c>
      <c r="L12" s="15" t="s">
        <v>438</v>
      </c>
      <c r="M12" s="48"/>
      <c r="N12" s="48"/>
      <c r="O12" s="48"/>
    </row>
    <row r="13" spans="1:22" ht="47.4" x14ac:dyDescent="0.55000000000000004">
      <c r="A13" s="15"/>
      <c r="B13" s="14"/>
      <c r="C13" s="14" t="s">
        <v>14</v>
      </c>
      <c r="D13" s="50">
        <v>12</v>
      </c>
      <c r="E13" s="14" t="s">
        <v>18</v>
      </c>
      <c r="F13" s="14" t="s">
        <v>915</v>
      </c>
      <c r="G13" s="14" t="s">
        <v>916</v>
      </c>
      <c r="H13" s="14" t="s">
        <v>12</v>
      </c>
      <c r="I13" s="14" t="s">
        <v>22</v>
      </c>
      <c r="J13" s="14" t="s">
        <v>19</v>
      </c>
      <c r="K13" s="15" t="s">
        <v>20</v>
      </c>
      <c r="L13" s="15" t="s">
        <v>337</v>
      </c>
      <c r="M13" s="45"/>
      <c r="N13" s="45"/>
      <c r="O13" s="48"/>
    </row>
    <row r="14" spans="1:22" x14ac:dyDescent="0.55000000000000004">
      <c r="A14" s="15"/>
      <c r="B14" s="14"/>
      <c r="C14" s="14" t="s">
        <v>14</v>
      </c>
      <c r="D14" s="50">
        <v>13</v>
      </c>
      <c r="E14" s="14" t="s">
        <v>21</v>
      </c>
      <c r="F14" s="14" t="s">
        <v>917</v>
      </c>
      <c r="G14" s="14" t="s">
        <v>918</v>
      </c>
      <c r="H14" s="14" t="s">
        <v>12</v>
      </c>
      <c r="I14" s="14" t="s">
        <v>22</v>
      </c>
      <c r="J14" s="14" t="s">
        <v>16</v>
      </c>
      <c r="K14" s="15" t="s">
        <v>23</v>
      </c>
      <c r="L14" s="15" t="s">
        <v>338</v>
      </c>
      <c r="M14" s="48"/>
      <c r="N14" s="48"/>
      <c r="O14" s="48"/>
    </row>
    <row r="15" spans="1:22" ht="24" x14ac:dyDescent="0.55000000000000004">
      <c r="A15" s="15"/>
      <c r="B15" s="14"/>
      <c r="C15" s="14" t="s">
        <v>14</v>
      </c>
      <c r="D15" s="50">
        <v>14</v>
      </c>
      <c r="E15" s="14" t="s">
        <v>24</v>
      </c>
      <c r="F15" s="14" t="s">
        <v>919</v>
      </c>
      <c r="G15" s="14" t="s">
        <v>920</v>
      </c>
      <c r="H15" s="14" t="s">
        <v>15</v>
      </c>
      <c r="I15" s="14" t="s">
        <v>22</v>
      </c>
      <c r="J15" s="14" t="s">
        <v>16</v>
      </c>
      <c r="K15" s="15" t="s">
        <v>25</v>
      </c>
      <c r="L15" s="15" t="s">
        <v>339</v>
      </c>
    </row>
    <row r="16" spans="1:22" x14ac:dyDescent="0.55000000000000004">
      <c r="A16" s="15"/>
      <c r="B16" s="14"/>
      <c r="C16" s="14" t="s">
        <v>14</v>
      </c>
      <c r="D16" s="50">
        <v>15</v>
      </c>
      <c r="E16" s="14" t="s">
        <v>26</v>
      </c>
      <c r="F16" s="14" t="s">
        <v>906</v>
      </c>
      <c r="G16" s="14" t="s">
        <v>906</v>
      </c>
      <c r="H16" s="14" t="s">
        <v>12</v>
      </c>
      <c r="I16" s="14" t="s">
        <v>13</v>
      </c>
      <c r="J16" s="14" t="s">
        <v>16</v>
      </c>
      <c r="K16" s="15" t="s">
        <v>439</v>
      </c>
      <c r="L16" s="15" t="s">
        <v>26</v>
      </c>
    </row>
    <row r="17" spans="1:12" ht="35.700000000000003" x14ac:dyDescent="0.55000000000000004">
      <c r="A17" s="15"/>
      <c r="B17" s="14"/>
      <c r="C17" s="14"/>
      <c r="D17" s="50">
        <v>16</v>
      </c>
      <c r="E17" s="14" t="s">
        <v>27</v>
      </c>
      <c r="F17" s="14" t="s">
        <v>907</v>
      </c>
      <c r="G17" s="14" t="s">
        <v>907</v>
      </c>
      <c r="H17" s="14"/>
      <c r="I17" s="14" t="s">
        <v>13</v>
      </c>
      <c r="J17" s="14" t="s">
        <v>16</v>
      </c>
      <c r="K17" s="15" t="s">
        <v>440</v>
      </c>
      <c r="L17" s="15" t="s">
        <v>340</v>
      </c>
    </row>
    <row r="18" spans="1:12" ht="82.5" x14ac:dyDescent="0.55000000000000004">
      <c r="A18" s="15"/>
      <c r="B18" s="14"/>
      <c r="C18" s="14"/>
      <c r="D18" s="50">
        <v>17</v>
      </c>
      <c r="E18" s="59" t="s">
        <v>946</v>
      </c>
      <c r="F18" s="59" t="s">
        <v>962</v>
      </c>
      <c r="G18" s="59" t="s">
        <v>963</v>
      </c>
      <c r="H18" s="14" t="s">
        <v>15</v>
      </c>
      <c r="I18" s="59" t="s">
        <v>22</v>
      </c>
      <c r="J18" s="14"/>
      <c r="K18" s="37" t="s">
        <v>960</v>
      </c>
      <c r="L18" s="37" t="s">
        <v>341</v>
      </c>
    </row>
    <row r="19" spans="1:12" ht="70.8" x14ac:dyDescent="0.55000000000000004">
      <c r="A19" s="15"/>
      <c r="B19" s="14"/>
      <c r="C19" s="14"/>
      <c r="D19" s="50">
        <v>18</v>
      </c>
      <c r="E19" s="59" t="s">
        <v>947</v>
      </c>
      <c r="F19" s="59" t="s">
        <v>961</v>
      </c>
      <c r="G19" s="59" t="s">
        <v>964</v>
      </c>
      <c r="H19" s="14" t="s">
        <v>15</v>
      </c>
      <c r="I19" s="14" t="s">
        <v>22</v>
      </c>
      <c r="J19" s="14"/>
      <c r="K19" s="15" t="s">
        <v>441</v>
      </c>
      <c r="L19" s="15" t="s">
        <v>342</v>
      </c>
    </row>
    <row r="20" spans="1:12" ht="24" x14ac:dyDescent="0.55000000000000004">
      <c r="A20" s="15"/>
      <c r="B20" s="14"/>
      <c r="C20" s="14"/>
      <c r="D20" s="50">
        <v>19</v>
      </c>
      <c r="E20" s="14" t="s">
        <v>29</v>
      </c>
      <c r="F20" s="15" t="s">
        <v>715</v>
      </c>
      <c r="G20" s="15" t="s">
        <v>715</v>
      </c>
      <c r="H20" s="14" t="s">
        <v>300</v>
      </c>
      <c r="I20" s="14" t="s">
        <v>174</v>
      </c>
      <c r="J20" s="14"/>
      <c r="K20" s="15" t="s">
        <v>30</v>
      </c>
      <c r="L20" s="15" t="s">
        <v>344</v>
      </c>
    </row>
    <row r="21" spans="1:12" x14ac:dyDescent="0.55000000000000004">
      <c r="A21" s="15"/>
      <c r="B21" s="14"/>
      <c r="C21" s="14"/>
      <c r="D21" s="50">
        <v>20</v>
      </c>
      <c r="E21" s="14" t="s">
        <v>31</v>
      </c>
      <c r="F21" s="19" t="s">
        <v>716</v>
      </c>
      <c r="G21" s="19" t="s">
        <v>716</v>
      </c>
      <c r="H21" s="14" t="s">
        <v>300</v>
      </c>
      <c r="I21" s="14" t="s">
        <v>174</v>
      </c>
      <c r="J21" s="14"/>
      <c r="K21" s="15" t="s">
        <v>32</v>
      </c>
      <c r="L21" s="15" t="s">
        <v>343</v>
      </c>
    </row>
    <row r="22" spans="1:12" ht="47.4" x14ac:dyDescent="0.55000000000000004">
      <c r="A22" s="15"/>
      <c r="B22" s="14"/>
      <c r="C22" s="14"/>
      <c r="D22" s="50">
        <v>21</v>
      </c>
      <c r="E22" s="14" t="s">
        <v>33</v>
      </c>
      <c r="F22" s="15" t="s">
        <v>717</v>
      </c>
      <c r="G22" s="15" t="s">
        <v>718</v>
      </c>
      <c r="H22" s="14" t="s">
        <v>300</v>
      </c>
      <c r="I22" s="14" t="s">
        <v>174</v>
      </c>
      <c r="J22" s="14"/>
      <c r="K22" s="15" t="s">
        <v>34</v>
      </c>
      <c r="L22" s="15" t="s">
        <v>238</v>
      </c>
    </row>
    <row r="23" spans="1:12" s="1" customFormat="1" x14ac:dyDescent="0.55000000000000004">
      <c r="A23" s="15"/>
      <c r="B23" s="14"/>
      <c r="C23" s="14"/>
      <c r="D23" s="50">
        <v>22</v>
      </c>
      <c r="E23" s="14" t="s">
        <v>71</v>
      </c>
      <c r="F23" s="14" t="s">
        <v>719</v>
      </c>
      <c r="G23" s="14" t="s">
        <v>720</v>
      </c>
      <c r="H23" s="14" t="s">
        <v>12</v>
      </c>
      <c r="I23" s="14" t="s">
        <v>195</v>
      </c>
      <c r="J23" s="14" t="s">
        <v>16</v>
      </c>
      <c r="K23" s="15" t="s">
        <v>345</v>
      </c>
      <c r="L23" s="15" t="s">
        <v>345</v>
      </c>
    </row>
    <row r="24" spans="1:12" ht="35.700000000000003" x14ac:dyDescent="0.55000000000000004">
      <c r="A24" s="15"/>
      <c r="B24" s="14"/>
      <c r="C24" s="14"/>
      <c r="D24" s="50">
        <v>23</v>
      </c>
      <c r="E24" s="14" t="s">
        <v>349</v>
      </c>
      <c r="F24" s="14" t="s">
        <v>913</v>
      </c>
      <c r="G24" s="14" t="s">
        <v>914</v>
      </c>
      <c r="H24" s="14"/>
      <c r="I24" s="14" t="s">
        <v>177</v>
      </c>
      <c r="J24" s="14" t="s">
        <v>16</v>
      </c>
      <c r="K24" s="15" t="s">
        <v>346</v>
      </c>
      <c r="L24" s="15" t="s">
        <v>347</v>
      </c>
    </row>
    <row r="25" spans="1:12" x14ac:dyDescent="0.55000000000000004">
      <c r="A25" s="50"/>
      <c r="B25" s="50"/>
      <c r="C25" s="50"/>
      <c r="D25" s="50">
        <v>24</v>
      </c>
      <c r="E25" s="15" t="s">
        <v>463</v>
      </c>
      <c r="F25" s="15" t="s">
        <v>912</v>
      </c>
      <c r="G25" s="15" t="s">
        <v>912</v>
      </c>
      <c r="H25" s="15" t="s">
        <v>12</v>
      </c>
      <c r="I25" s="15" t="s">
        <v>22</v>
      </c>
      <c r="J25" s="15" t="s">
        <v>323</v>
      </c>
      <c r="K25" s="37" t="s">
        <v>983</v>
      </c>
      <c r="L25" s="37" t="s">
        <v>984</v>
      </c>
    </row>
    <row r="26" spans="1:12" x14ac:dyDescent="0.55000000000000004">
      <c r="A26" s="50"/>
      <c r="B26" s="50"/>
      <c r="C26" s="50"/>
      <c r="D26" s="50">
        <v>25</v>
      </c>
      <c r="E26" s="15" t="s">
        <v>486</v>
      </c>
      <c r="F26" s="15" t="s">
        <v>908</v>
      </c>
      <c r="G26" s="15" t="s">
        <v>910</v>
      </c>
      <c r="H26" s="15" t="s">
        <v>451</v>
      </c>
      <c r="I26" s="15" t="s">
        <v>22</v>
      </c>
      <c r="J26" s="15" t="s">
        <v>16</v>
      </c>
      <c r="K26" s="15" t="s">
        <v>486</v>
      </c>
      <c r="L26" s="15" t="s">
        <v>486</v>
      </c>
    </row>
    <row r="27" spans="1:12" x14ac:dyDescent="0.55000000000000004">
      <c r="A27" s="50"/>
      <c r="B27" s="50"/>
      <c r="C27" s="50"/>
      <c r="D27" s="50">
        <v>26</v>
      </c>
      <c r="E27" s="14" t="s">
        <v>487</v>
      </c>
      <c r="F27" s="15" t="s">
        <v>909</v>
      </c>
      <c r="G27" s="15" t="s">
        <v>911</v>
      </c>
      <c r="H27" s="15" t="s">
        <v>451</v>
      </c>
      <c r="I27" s="15" t="s">
        <v>22</v>
      </c>
      <c r="J27" s="15" t="s">
        <v>16</v>
      </c>
      <c r="K27" s="14" t="s">
        <v>487</v>
      </c>
      <c r="L27" s="14" t="s">
        <v>487</v>
      </c>
    </row>
    <row r="28" spans="1:12" s="61" customFormat="1" ht="70.8" x14ac:dyDescent="0.55000000000000004">
      <c r="A28" s="37"/>
      <c r="B28" s="59"/>
      <c r="C28" s="59"/>
      <c r="D28" s="50">
        <v>27</v>
      </c>
      <c r="E28" s="59" t="s">
        <v>949</v>
      </c>
      <c r="F28" s="59" t="s">
        <v>950</v>
      </c>
      <c r="G28" s="59" t="s">
        <v>954</v>
      </c>
      <c r="H28" s="59" t="s">
        <v>15</v>
      </c>
      <c r="I28" s="59" t="s">
        <v>22</v>
      </c>
      <c r="J28" s="59"/>
      <c r="K28" s="37" t="s">
        <v>945</v>
      </c>
      <c r="L28" s="37" t="s">
        <v>341</v>
      </c>
    </row>
    <row r="29" spans="1:12" s="61" customFormat="1" ht="70.8" x14ac:dyDescent="0.55000000000000004">
      <c r="A29" s="37"/>
      <c r="B29" s="59"/>
      <c r="C29" s="59"/>
      <c r="D29" s="50">
        <v>28</v>
      </c>
      <c r="E29" s="59" t="s">
        <v>951</v>
      </c>
      <c r="F29" s="59" t="s">
        <v>952</v>
      </c>
      <c r="G29" s="59" t="s">
        <v>953</v>
      </c>
      <c r="H29" s="59" t="s">
        <v>15</v>
      </c>
      <c r="I29" s="59" t="s">
        <v>22</v>
      </c>
      <c r="J29" s="59"/>
      <c r="K29" s="37" t="s">
        <v>441</v>
      </c>
      <c r="L29" s="37" t="s">
        <v>342</v>
      </c>
    </row>
    <row r="30" spans="1:12" s="61" customFormat="1" ht="24" x14ac:dyDescent="0.55000000000000004">
      <c r="D30" s="50">
        <v>29</v>
      </c>
      <c r="E30" s="62" t="s">
        <v>955</v>
      </c>
      <c r="F30" s="62" t="s">
        <v>956</v>
      </c>
      <c r="G30" s="62" t="s">
        <v>957</v>
      </c>
      <c r="H30" s="63" t="s">
        <v>300</v>
      </c>
      <c r="I30" s="63" t="s">
        <v>22</v>
      </c>
      <c r="K30" s="63" t="s">
        <v>959</v>
      </c>
      <c r="L30" s="63" t="s">
        <v>958</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E8" sqref="E8"/>
    </sheetView>
  </sheetViews>
  <sheetFormatPr defaultColWidth="8.83984375" defaultRowHeight="14.4" x14ac:dyDescent="0.55000000000000004"/>
  <cols>
    <col min="1" max="1" width="6.15625" bestFit="1" customWidth="1"/>
    <col min="2" max="2" width="5.68359375" customWidth="1"/>
    <col min="3" max="3" width="15.3125" style="1" customWidth="1"/>
    <col min="4" max="4" width="4.68359375" bestFit="1" customWidth="1"/>
    <col min="5" max="5" width="32.15625" bestFit="1" customWidth="1"/>
    <col min="6" max="6" width="32.15625" style="1" customWidth="1"/>
    <col min="7" max="7" width="11" bestFit="1" customWidth="1"/>
    <col min="8" max="8" width="14" customWidth="1"/>
    <col min="9" max="9" width="9.15625" customWidth="1"/>
    <col min="10" max="10" width="9.15625" bestFit="1" customWidth="1"/>
    <col min="11" max="11" width="52.47265625" bestFit="1" customWidth="1"/>
    <col min="12" max="12" width="41.83984375" customWidth="1"/>
  </cols>
  <sheetData>
    <row r="1" spans="1:12" s="2" customFormat="1" ht="24" x14ac:dyDescent="0.55000000000000004">
      <c r="A1" s="31" t="s">
        <v>79</v>
      </c>
      <c r="B1" s="32" t="s">
        <v>216</v>
      </c>
      <c r="C1" s="32" t="s">
        <v>223</v>
      </c>
      <c r="D1" s="32" t="s">
        <v>7</v>
      </c>
      <c r="E1" s="32" t="s">
        <v>215</v>
      </c>
      <c r="F1" s="32" t="s">
        <v>217</v>
      </c>
      <c r="G1" s="32" t="s">
        <v>537</v>
      </c>
      <c r="H1" s="32" t="s">
        <v>8</v>
      </c>
      <c r="I1" s="32" t="s">
        <v>405</v>
      </c>
      <c r="J1" s="32" t="s">
        <v>9</v>
      </c>
      <c r="K1" s="32" t="s">
        <v>10</v>
      </c>
      <c r="L1" s="32" t="s">
        <v>215</v>
      </c>
    </row>
    <row r="2" spans="1:12" x14ac:dyDescent="0.55000000000000004">
      <c r="A2" s="35" t="s">
        <v>14</v>
      </c>
      <c r="B2" s="35" t="s">
        <v>115</v>
      </c>
      <c r="C2" s="35"/>
      <c r="D2" s="35">
        <v>1</v>
      </c>
      <c r="E2" s="35" t="s">
        <v>443</v>
      </c>
      <c r="F2" s="35" t="s">
        <v>679</v>
      </c>
      <c r="G2" s="35" t="s">
        <v>679</v>
      </c>
      <c r="H2" s="35" t="s">
        <v>15</v>
      </c>
      <c r="I2" s="35"/>
      <c r="J2" s="35"/>
      <c r="K2" s="35" t="s">
        <v>220</v>
      </c>
      <c r="L2" s="35" t="s">
        <v>220</v>
      </c>
    </row>
    <row r="3" spans="1:12" x14ac:dyDescent="0.55000000000000004">
      <c r="A3" s="35" t="s">
        <v>14</v>
      </c>
      <c r="B3" s="35" t="s">
        <v>3</v>
      </c>
      <c r="C3" s="35" t="s">
        <v>404</v>
      </c>
      <c r="D3" s="35">
        <v>2</v>
      </c>
      <c r="E3" s="35" t="s">
        <v>986</v>
      </c>
      <c r="F3" s="35" t="s">
        <v>672</v>
      </c>
      <c r="G3" s="35" t="s">
        <v>672</v>
      </c>
      <c r="H3" s="35" t="s">
        <v>15</v>
      </c>
      <c r="I3" s="35"/>
      <c r="J3" s="35"/>
      <c r="K3" s="35" t="s">
        <v>354</v>
      </c>
      <c r="L3" s="35" t="s">
        <v>354</v>
      </c>
    </row>
    <row r="4" spans="1:12" x14ac:dyDescent="0.55000000000000004">
      <c r="A4" s="3"/>
      <c r="B4" s="14"/>
      <c r="C4" s="14"/>
      <c r="D4" s="50">
        <v>3</v>
      </c>
      <c r="E4" s="14" t="s">
        <v>11</v>
      </c>
      <c r="F4" s="15" t="s">
        <v>667</v>
      </c>
      <c r="G4" s="15" t="s">
        <v>668</v>
      </c>
      <c r="H4" s="14" t="s">
        <v>12</v>
      </c>
      <c r="I4" s="14" t="s">
        <v>13</v>
      </c>
      <c r="J4" s="14"/>
      <c r="K4" s="15" t="s">
        <v>449</v>
      </c>
      <c r="L4" s="37" t="s">
        <v>449</v>
      </c>
    </row>
    <row r="5" spans="1:12" ht="24" x14ac:dyDescent="0.55000000000000004">
      <c r="A5" s="3"/>
      <c r="B5" s="14"/>
      <c r="C5" s="14" t="s">
        <v>404</v>
      </c>
      <c r="D5" s="50">
        <v>4</v>
      </c>
      <c r="E5" s="59" t="s">
        <v>980</v>
      </c>
      <c r="F5" s="59" t="s">
        <v>981</v>
      </c>
      <c r="G5" s="59" t="s">
        <v>981</v>
      </c>
      <c r="H5" s="14" t="s">
        <v>15</v>
      </c>
      <c r="I5" s="14" t="s">
        <v>13</v>
      </c>
      <c r="J5" s="14"/>
      <c r="K5" s="15" t="s">
        <v>448</v>
      </c>
      <c r="L5" s="15" t="s">
        <v>979</v>
      </c>
    </row>
    <row r="6" spans="1:12" ht="35.700000000000003" x14ac:dyDescent="0.55000000000000004">
      <c r="A6" s="3"/>
      <c r="B6" s="14"/>
      <c r="C6" s="14"/>
      <c r="D6" s="50">
        <v>5</v>
      </c>
      <c r="E6" s="14" t="s">
        <v>445</v>
      </c>
      <c r="F6" s="14" t="s">
        <v>789</v>
      </c>
      <c r="G6" s="14" t="s">
        <v>790</v>
      </c>
      <c r="H6" s="14" t="s">
        <v>300</v>
      </c>
      <c r="I6" s="14" t="s">
        <v>13</v>
      </c>
      <c r="J6" s="14"/>
      <c r="K6" s="37" t="s">
        <v>987</v>
      </c>
      <c r="L6" s="37" t="s">
        <v>988</v>
      </c>
    </row>
    <row r="7" spans="1:12" ht="35.700000000000003" x14ac:dyDescent="0.55000000000000004">
      <c r="A7" s="14"/>
      <c r="B7" s="14"/>
      <c r="C7" s="14"/>
      <c r="D7" s="50">
        <v>6</v>
      </c>
      <c r="E7" s="14" t="s">
        <v>73</v>
      </c>
      <c r="F7" s="14" t="s">
        <v>791</v>
      </c>
      <c r="G7" s="14" t="s">
        <v>791</v>
      </c>
      <c r="H7" s="14" t="s">
        <v>12</v>
      </c>
      <c r="I7" s="59" t="s">
        <v>13</v>
      </c>
      <c r="J7" s="14" t="s">
        <v>16</v>
      </c>
      <c r="K7" s="37" t="s">
        <v>982</v>
      </c>
      <c r="L7" s="37" t="s">
        <v>805</v>
      </c>
    </row>
    <row r="8" spans="1:12" s="2" customFormat="1" x14ac:dyDescent="0.55000000000000004">
      <c r="A8" s="14"/>
      <c r="B8" s="14"/>
      <c r="C8" s="14"/>
      <c r="D8" s="50">
        <v>7</v>
      </c>
      <c r="E8" s="14" t="s">
        <v>990</v>
      </c>
      <c r="F8" s="59" t="s">
        <v>995</v>
      </c>
      <c r="G8" s="59" t="s">
        <v>996</v>
      </c>
      <c r="H8" s="59" t="s">
        <v>12</v>
      </c>
      <c r="I8" s="59" t="s">
        <v>22</v>
      </c>
      <c r="J8" s="59" t="s">
        <v>16</v>
      </c>
      <c r="K8" s="59" t="s">
        <v>993</v>
      </c>
      <c r="L8" s="59" t="s">
        <v>994</v>
      </c>
    </row>
    <row r="9" spans="1:12" ht="35.700000000000003" x14ac:dyDescent="0.55000000000000004">
      <c r="A9" s="15"/>
      <c r="B9" s="14"/>
      <c r="C9" s="14"/>
      <c r="D9" s="50">
        <v>8</v>
      </c>
      <c r="E9" s="14" t="s">
        <v>446</v>
      </c>
      <c r="F9" s="14" t="s">
        <v>792</v>
      </c>
      <c r="G9" s="14" t="s">
        <v>792</v>
      </c>
      <c r="H9" s="14" t="s">
        <v>12</v>
      </c>
      <c r="I9" s="14" t="s">
        <v>22</v>
      </c>
      <c r="J9" s="14" t="s">
        <v>16</v>
      </c>
      <c r="K9" s="15" t="s">
        <v>447</v>
      </c>
      <c r="L9" s="15" t="s">
        <v>355</v>
      </c>
    </row>
    <row r="10" spans="1:12" x14ac:dyDescent="0.55000000000000004">
      <c r="A10" s="50"/>
      <c r="B10" s="50"/>
      <c r="C10" s="50"/>
      <c r="D10" s="50">
        <v>9</v>
      </c>
      <c r="E10" s="15" t="s">
        <v>463</v>
      </c>
      <c r="F10" s="15" t="s">
        <v>793</v>
      </c>
      <c r="G10" s="15" t="s">
        <v>793</v>
      </c>
      <c r="H10" s="15" t="s">
        <v>12</v>
      </c>
      <c r="I10" s="15" t="s">
        <v>22</v>
      </c>
      <c r="J10" s="15" t="s">
        <v>323</v>
      </c>
      <c r="K10" s="37" t="s">
        <v>983</v>
      </c>
      <c r="L10" s="37" t="s">
        <v>984</v>
      </c>
    </row>
    <row r="12" spans="1:12" x14ac:dyDescent="0.55000000000000004">
      <c r="A12" t="s">
        <v>450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opLeftCell="F4" zoomScale="130" zoomScaleNormal="130" workbookViewId="0">
      <selection activeCell="F14" sqref="A14:XFD14"/>
    </sheetView>
  </sheetViews>
  <sheetFormatPr defaultColWidth="8.83984375" defaultRowHeight="14.4" x14ac:dyDescent="0.55000000000000004"/>
  <cols>
    <col min="1" max="1" width="6.15625" style="2" bestFit="1" customWidth="1"/>
    <col min="2" max="2" width="6.47265625" style="2" customWidth="1"/>
    <col min="3" max="3" width="17.47265625" style="2" customWidth="1"/>
    <col min="4" max="4" width="4.68359375" style="2" bestFit="1" customWidth="1"/>
    <col min="5" max="5" width="23.83984375" style="2" bestFit="1" customWidth="1"/>
    <col min="6" max="6" width="23.83984375" style="2" customWidth="1"/>
    <col min="7" max="7" width="17.68359375" style="2" bestFit="1" customWidth="1"/>
    <col min="8" max="8" width="7.15625" style="2" bestFit="1" customWidth="1"/>
    <col min="9" max="10" width="10" style="2" customWidth="1"/>
    <col min="11" max="12" width="58.68359375" style="17" customWidth="1"/>
    <col min="13" max="16384" width="8.83984375" style="2"/>
  </cols>
  <sheetData>
    <row r="1" spans="1:12" ht="24" x14ac:dyDescent="0.55000000000000004">
      <c r="A1" s="31" t="s">
        <v>79</v>
      </c>
      <c r="B1" s="32" t="s">
        <v>216</v>
      </c>
      <c r="C1" s="32" t="s">
        <v>223</v>
      </c>
      <c r="D1" s="32" t="s">
        <v>7</v>
      </c>
      <c r="E1" s="32" t="s">
        <v>215</v>
      </c>
      <c r="F1" s="32" t="s">
        <v>217</v>
      </c>
      <c r="G1" s="32" t="s">
        <v>537</v>
      </c>
      <c r="H1" s="32" t="s">
        <v>8</v>
      </c>
      <c r="I1" s="32" t="s">
        <v>224</v>
      </c>
      <c r="J1" s="32" t="s">
        <v>9</v>
      </c>
      <c r="K1" s="32" t="s">
        <v>10</v>
      </c>
      <c r="L1" s="32" t="s">
        <v>215</v>
      </c>
    </row>
    <row r="2" spans="1:12" x14ac:dyDescent="0.55000000000000004">
      <c r="A2" s="41" t="s">
        <v>14</v>
      </c>
      <c r="B2" s="41" t="s">
        <v>115</v>
      </c>
      <c r="C2" s="41"/>
      <c r="D2" s="41">
        <v>1</v>
      </c>
      <c r="E2" s="41" t="s">
        <v>6</v>
      </c>
      <c r="F2" s="41" t="s">
        <v>680</v>
      </c>
      <c r="G2" s="41" t="s">
        <v>680</v>
      </c>
      <c r="H2" s="41" t="s">
        <v>15</v>
      </c>
      <c r="I2" s="41" t="s">
        <v>13</v>
      </c>
      <c r="J2" s="41"/>
      <c r="K2" s="35" t="s">
        <v>220</v>
      </c>
      <c r="L2" s="35" t="s">
        <v>220</v>
      </c>
    </row>
    <row r="3" spans="1:12" s="13" customFormat="1" ht="23.4" x14ac:dyDescent="0.45">
      <c r="A3" s="41" t="s">
        <v>14</v>
      </c>
      <c r="B3" s="41" t="s">
        <v>3</v>
      </c>
      <c r="C3" s="41" t="s">
        <v>404</v>
      </c>
      <c r="D3" s="41">
        <v>2</v>
      </c>
      <c r="E3" s="41" t="s">
        <v>352</v>
      </c>
      <c r="F3" s="41" t="s">
        <v>672</v>
      </c>
      <c r="G3" s="41" t="s">
        <v>672</v>
      </c>
      <c r="H3" s="41" t="s">
        <v>15</v>
      </c>
      <c r="I3" s="41" t="s">
        <v>177</v>
      </c>
      <c r="J3" s="41"/>
      <c r="K3" s="35" t="s">
        <v>356</v>
      </c>
      <c r="L3" s="35" t="s">
        <v>354</v>
      </c>
    </row>
    <row r="4" spans="1:12" s="13" customFormat="1" ht="23.4" x14ac:dyDescent="0.45">
      <c r="A4" s="41" t="s">
        <v>14</v>
      </c>
      <c r="B4" s="41" t="s">
        <v>3</v>
      </c>
      <c r="C4" s="41" t="s">
        <v>404</v>
      </c>
      <c r="D4" s="41">
        <v>3</v>
      </c>
      <c r="E4" s="35" t="s">
        <v>443</v>
      </c>
      <c r="F4" s="41" t="s">
        <v>679</v>
      </c>
      <c r="G4" s="41" t="s">
        <v>679</v>
      </c>
      <c r="H4" s="41" t="s">
        <v>15</v>
      </c>
      <c r="I4" s="41" t="s">
        <v>177</v>
      </c>
      <c r="J4" s="41"/>
      <c r="K4" s="35" t="s">
        <v>681</v>
      </c>
      <c r="L4" s="35" t="s">
        <v>682</v>
      </c>
    </row>
    <row r="5" spans="1:12" s="13" customFormat="1" ht="11.7" x14ac:dyDescent="0.45">
      <c r="A5" s="14"/>
      <c r="B5" s="14"/>
      <c r="C5" s="14"/>
      <c r="D5" s="41">
        <v>4</v>
      </c>
      <c r="E5" s="14" t="s">
        <v>11</v>
      </c>
      <c r="F5" s="15" t="s">
        <v>669</v>
      </c>
      <c r="G5" s="15" t="s">
        <v>670</v>
      </c>
      <c r="H5" s="14" t="s">
        <v>12</v>
      </c>
      <c r="I5" s="14" t="s">
        <v>13</v>
      </c>
      <c r="J5" s="14"/>
      <c r="K5" s="15" t="s">
        <v>357</v>
      </c>
      <c r="L5" s="15" t="s">
        <v>357</v>
      </c>
    </row>
    <row r="6" spans="1:12" ht="35.700000000000003" x14ac:dyDescent="0.55000000000000004">
      <c r="A6" s="14"/>
      <c r="B6" s="14"/>
      <c r="C6" s="14" t="s">
        <v>404</v>
      </c>
      <c r="D6" s="41">
        <v>5</v>
      </c>
      <c r="E6" s="14" t="s">
        <v>110</v>
      </c>
      <c r="F6" s="14" t="s">
        <v>794</v>
      </c>
      <c r="G6" s="14" t="s">
        <v>794</v>
      </c>
      <c r="H6" s="14" t="s">
        <v>15</v>
      </c>
      <c r="I6" s="14" t="s">
        <v>13</v>
      </c>
      <c r="J6" s="14"/>
      <c r="K6" s="15" t="s">
        <v>111</v>
      </c>
      <c r="L6" s="15" t="s">
        <v>358</v>
      </c>
    </row>
    <row r="7" spans="1:12" ht="24" x14ac:dyDescent="0.55000000000000004">
      <c r="A7" s="14"/>
      <c r="B7" s="14"/>
      <c r="C7" s="14"/>
      <c r="D7" s="41">
        <v>6</v>
      </c>
      <c r="E7" s="42" t="s">
        <v>465</v>
      </c>
      <c r="F7" s="42" t="s">
        <v>978</v>
      </c>
      <c r="G7" s="42" t="s">
        <v>978</v>
      </c>
      <c r="H7" s="42" t="s">
        <v>466</v>
      </c>
      <c r="I7" s="42" t="s">
        <v>195</v>
      </c>
      <c r="J7" s="42"/>
      <c r="K7" s="37" t="s">
        <v>467</v>
      </c>
      <c r="L7" s="37" t="s">
        <v>468</v>
      </c>
    </row>
    <row r="8" spans="1:12" x14ac:dyDescent="0.55000000000000004">
      <c r="A8" s="14"/>
      <c r="B8" s="14"/>
      <c r="C8" s="14"/>
      <c r="D8" s="41">
        <v>7</v>
      </c>
      <c r="E8" s="14" t="s">
        <v>747</v>
      </c>
      <c r="F8" s="15" t="s">
        <v>746</v>
      </c>
      <c r="G8" s="15" t="s">
        <v>746</v>
      </c>
      <c r="H8" s="14" t="s">
        <v>12</v>
      </c>
      <c r="I8" s="14" t="s">
        <v>173</v>
      </c>
      <c r="J8" s="14"/>
      <c r="K8" s="14" t="s">
        <v>360</v>
      </c>
      <c r="L8" s="15" t="s">
        <v>359</v>
      </c>
    </row>
    <row r="9" spans="1:12" x14ac:dyDescent="0.55000000000000004">
      <c r="A9" s="14"/>
      <c r="B9" s="14"/>
      <c r="C9" s="14" t="s">
        <v>404</v>
      </c>
      <c r="D9" s="41">
        <v>8</v>
      </c>
      <c r="E9" s="14" t="s">
        <v>371</v>
      </c>
      <c r="F9" s="14" t="s">
        <v>795</v>
      </c>
      <c r="G9" s="14" t="s">
        <v>795</v>
      </c>
      <c r="H9" s="14" t="s">
        <v>12</v>
      </c>
      <c r="I9" s="14" t="s">
        <v>13</v>
      </c>
      <c r="J9" s="14" t="s">
        <v>16</v>
      </c>
      <c r="K9" s="14" t="s">
        <v>948</v>
      </c>
      <c r="L9" s="14" t="s">
        <v>377</v>
      </c>
    </row>
    <row r="10" spans="1:12" x14ac:dyDescent="0.55000000000000004">
      <c r="A10" s="14"/>
      <c r="B10" s="14"/>
      <c r="C10" s="14"/>
      <c r="D10" s="41">
        <v>9</v>
      </c>
      <c r="E10" s="14" t="s">
        <v>372</v>
      </c>
      <c r="F10" s="14" t="s">
        <v>796</v>
      </c>
      <c r="G10" s="14" t="s">
        <v>796</v>
      </c>
      <c r="H10" s="14" t="s">
        <v>12</v>
      </c>
      <c r="I10" s="14" t="s">
        <v>13</v>
      </c>
      <c r="J10" s="14"/>
      <c r="K10" s="14" t="s">
        <v>454</v>
      </c>
      <c r="L10" s="14" t="s">
        <v>804</v>
      </c>
    </row>
    <row r="11" spans="1:12" x14ac:dyDescent="0.55000000000000004">
      <c r="A11" s="14"/>
      <c r="B11" s="14"/>
      <c r="C11" s="14"/>
      <c r="D11" s="41">
        <v>10</v>
      </c>
      <c r="E11" s="14" t="s">
        <v>373</v>
      </c>
      <c r="F11" s="14" t="s">
        <v>797</v>
      </c>
      <c r="G11" s="14" t="s">
        <v>798</v>
      </c>
      <c r="H11" s="14" t="s">
        <v>12</v>
      </c>
      <c r="I11" s="14" t="s">
        <v>13</v>
      </c>
      <c r="J11" s="14" t="s">
        <v>16</v>
      </c>
      <c r="K11" s="14" t="s">
        <v>455</v>
      </c>
      <c r="L11" s="14" t="s">
        <v>361</v>
      </c>
    </row>
    <row r="12" spans="1:12" x14ac:dyDescent="0.55000000000000004">
      <c r="A12" s="14"/>
      <c r="B12" s="14"/>
      <c r="C12" s="14"/>
      <c r="D12" s="41">
        <v>11</v>
      </c>
      <c r="E12" s="14" t="s">
        <v>800</v>
      </c>
      <c r="F12" s="14" t="s">
        <v>801</v>
      </c>
      <c r="G12" s="14" t="s">
        <v>802</v>
      </c>
      <c r="H12" s="14" t="s">
        <v>12</v>
      </c>
      <c r="I12" s="14" t="s">
        <v>22</v>
      </c>
      <c r="J12" s="14" t="s">
        <v>16</v>
      </c>
      <c r="K12" s="14" t="s">
        <v>162</v>
      </c>
      <c r="L12" s="14" t="s">
        <v>362</v>
      </c>
    </row>
    <row r="13" spans="1:12" x14ac:dyDescent="0.55000000000000004">
      <c r="A13" s="14"/>
      <c r="B13" s="14"/>
      <c r="C13" s="14"/>
      <c r="D13" s="41">
        <v>12</v>
      </c>
      <c r="E13" s="14" t="s">
        <v>374</v>
      </c>
      <c r="F13" s="14" t="s">
        <v>799</v>
      </c>
      <c r="G13" s="14" t="s">
        <v>799</v>
      </c>
      <c r="H13" s="14" t="s">
        <v>12</v>
      </c>
      <c r="I13" s="14" t="s">
        <v>22</v>
      </c>
      <c r="J13" s="14" t="s">
        <v>16</v>
      </c>
      <c r="K13" s="14" t="s">
        <v>363</v>
      </c>
      <c r="L13" s="14" t="s">
        <v>363</v>
      </c>
    </row>
    <row r="14" spans="1:12" x14ac:dyDescent="0.55000000000000004">
      <c r="A14" s="14"/>
      <c r="B14" s="14"/>
      <c r="C14" s="14"/>
      <c r="D14" s="41">
        <v>12</v>
      </c>
      <c r="E14" s="14" t="s">
        <v>990</v>
      </c>
      <c r="F14" s="59" t="s">
        <v>991</v>
      </c>
      <c r="G14" s="59" t="s">
        <v>992</v>
      </c>
      <c r="H14" s="59" t="s">
        <v>12</v>
      </c>
      <c r="I14" s="59" t="s">
        <v>22</v>
      </c>
      <c r="J14" s="59" t="s">
        <v>16</v>
      </c>
      <c r="K14" s="59" t="s">
        <v>993</v>
      </c>
      <c r="L14" s="59" t="s">
        <v>994</v>
      </c>
    </row>
    <row r="15" spans="1:12" x14ac:dyDescent="0.55000000000000004">
      <c r="A15" s="14"/>
      <c r="B15" s="14"/>
      <c r="C15" s="14"/>
      <c r="D15" s="41">
        <v>13</v>
      </c>
      <c r="E15" s="14" t="s">
        <v>368</v>
      </c>
      <c r="F15" s="15" t="s">
        <v>721</v>
      </c>
      <c r="G15" s="15" t="s">
        <v>721</v>
      </c>
      <c r="H15" s="14" t="s">
        <v>15</v>
      </c>
      <c r="I15" s="14" t="s">
        <v>181</v>
      </c>
      <c r="J15" s="14"/>
      <c r="K15" s="14" t="s">
        <v>365</v>
      </c>
      <c r="L15" s="15" t="s">
        <v>364</v>
      </c>
    </row>
    <row r="16" spans="1:12" x14ac:dyDescent="0.55000000000000004">
      <c r="A16" s="14"/>
      <c r="B16" s="14"/>
      <c r="C16" s="14"/>
      <c r="D16" s="41">
        <v>14</v>
      </c>
      <c r="E16" s="14" t="s">
        <v>369</v>
      </c>
      <c r="F16" s="19" t="s">
        <v>722</v>
      </c>
      <c r="G16" s="19" t="s">
        <v>722</v>
      </c>
      <c r="H16" s="14" t="s">
        <v>15</v>
      </c>
      <c r="I16" s="14" t="s">
        <v>181</v>
      </c>
      <c r="J16" s="14"/>
      <c r="K16" s="14" t="s">
        <v>366</v>
      </c>
      <c r="L16" s="15" t="s">
        <v>375</v>
      </c>
    </row>
    <row r="17" spans="1:12" ht="24" x14ac:dyDescent="0.55000000000000004">
      <c r="A17" s="14"/>
      <c r="B17" s="14"/>
      <c r="C17" s="14"/>
      <c r="D17" s="41">
        <v>15</v>
      </c>
      <c r="E17" s="14" t="s">
        <v>370</v>
      </c>
      <c r="F17" s="15" t="s">
        <v>723</v>
      </c>
      <c r="G17" s="15" t="s">
        <v>726</v>
      </c>
      <c r="H17" s="14" t="s">
        <v>300</v>
      </c>
      <c r="I17" s="14" t="s">
        <v>181</v>
      </c>
      <c r="J17" s="14"/>
      <c r="K17" s="15" t="s">
        <v>239</v>
      </c>
      <c r="L17" s="15" t="s">
        <v>238</v>
      </c>
    </row>
    <row r="18" spans="1:12" x14ac:dyDescent="0.55000000000000004">
      <c r="A18" s="14"/>
      <c r="B18" s="14"/>
      <c r="C18" s="14"/>
      <c r="D18" s="41">
        <v>16</v>
      </c>
      <c r="E18" s="14" t="s">
        <v>71</v>
      </c>
      <c r="F18" s="14" t="s">
        <v>724</v>
      </c>
      <c r="G18" s="14" t="s">
        <v>725</v>
      </c>
      <c r="H18" s="14" t="s">
        <v>12</v>
      </c>
      <c r="I18" s="14" t="s">
        <v>173</v>
      </c>
      <c r="J18" s="14" t="s">
        <v>16</v>
      </c>
      <c r="K18" s="15" t="s">
        <v>367</v>
      </c>
      <c r="L18" s="15" t="s">
        <v>376</v>
      </c>
    </row>
    <row r="19" spans="1:12" x14ac:dyDescent="0.55000000000000004">
      <c r="A19" s="50"/>
      <c r="B19" s="50"/>
      <c r="C19" s="50"/>
      <c r="D19" s="41">
        <v>17</v>
      </c>
      <c r="E19" s="15" t="s">
        <v>463</v>
      </c>
      <c r="F19" s="15" t="s">
        <v>803</v>
      </c>
      <c r="G19" s="15" t="s">
        <v>803</v>
      </c>
      <c r="H19" s="15" t="s">
        <v>12</v>
      </c>
      <c r="I19" s="15" t="s">
        <v>22</v>
      </c>
      <c r="J19" s="15" t="s">
        <v>323</v>
      </c>
      <c r="K19" s="37" t="s">
        <v>983</v>
      </c>
      <c r="L19" s="37" t="s">
        <v>984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opLeftCell="A3" zoomScale="120" zoomScaleNormal="120" workbookViewId="0">
      <selection activeCell="E7" sqref="E7"/>
    </sheetView>
  </sheetViews>
  <sheetFormatPr defaultColWidth="8.83984375" defaultRowHeight="14.4" x14ac:dyDescent="0.55000000000000004"/>
  <cols>
    <col min="1" max="1" width="6.15625" style="13" bestFit="1" customWidth="1"/>
    <col min="2" max="2" width="9" style="13" customWidth="1"/>
    <col min="3" max="3" width="15" style="13" customWidth="1"/>
    <col min="4" max="4" width="7.47265625" style="13" customWidth="1"/>
    <col min="5" max="6" width="26.47265625" style="13" customWidth="1"/>
    <col min="7" max="7" width="14" style="13" customWidth="1"/>
    <col min="8" max="8" width="11.83984375" style="13" customWidth="1"/>
    <col min="9" max="9" width="9.47265625" style="13" customWidth="1"/>
    <col min="10" max="10" width="9.15625" style="13" customWidth="1"/>
    <col min="11" max="11" width="30.83984375" style="13" customWidth="1"/>
    <col min="12" max="12" width="54.68359375" style="13" customWidth="1"/>
    <col min="13" max="16384" width="8.83984375" style="2"/>
  </cols>
  <sheetData>
    <row r="1" spans="1:12" ht="24" x14ac:dyDescent="0.55000000000000004">
      <c r="A1" s="31" t="s">
        <v>79</v>
      </c>
      <c r="B1" s="32" t="s">
        <v>216</v>
      </c>
      <c r="C1" s="32" t="s">
        <v>223</v>
      </c>
      <c r="D1" s="32" t="s">
        <v>7</v>
      </c>
      <c r="E1" s="32" t="s">
        <v>215</v>
      </c>
      <c r="F1" s="32" t="s">
        <v>217</v>
      </c>
      <c r="G1" s="32" t="s">
        <v>537</v>
      </c>
      <c r="H1" s="32" t="s">
        <v>8</v>
      </c>
      <c r="I1" s="32" t="s">
        <v>405</v>
      </c>
      <c r="J1" s="32" t="s">
        <v>9</v>
      </c>
      <c r="K1" s="32" t="s">
        <v>10</v>
      </c>
      <c r="L1" s="32" t="s">
        <v>215</v>
      </c>
    </row>
    <row r="2" spans="1:12" x14ac:dyDescent="0.55000000000000004">
      <c r="A2" s="35" t="s">
        <v>14</v>
      </c>
      <c r="B2" s="35" t="s">
        <v>115</v>
      </c>
      <c r="C2" s="35"/>
      <c r="D2" s="35">
        <v>1</v>
      </c>
      <c r="E2" s="35" t="s">
        <v>218</v>
      </c>
      <c r="F2" s="35" t="s">
        <v>543</v>
      </c>
      <c r="G2" s="35" t="s">
        <v>543</v>
      </c>
      <c r="H2" s="35" t="s">
        <v>127</v>
      </c>
      <c r="I2" s="35"/>
      <c r="J2" s="35"/>
      <c r="K2" s="35" t="s">
        <v>220</v>
      </c>
      <c r="L2" s="35" t="s">
        <v>220</v>
      </c>
    </row>
    <row r="3" spans="1:12" s="13" customFormat="1" ht="11.7" x14ac:dyDescent="0.45">
      <c r="A3" s="15"/>
      <c r="B3" s="15"/>
      <c r="C3" s="15"/>
      <c r="D3" s="15">
        <v>2</v>
      </c>
      <c r="E3" s="15" t="s">
        <v>11</v>
      </c>
      <c r="F3" s="15" t="s">
        <v>539</v>
      </c>
      <c r="G3" s="15" t="s">
        <v>544</v>
      </c>
      <c r="H3" s="15" t="s">
        <v>12</v>
      </c>
      <c r="I3" s="15" t="s">
        <v>13</v>
      </c>
      <c r="J3" s="16" t="s">
        <v>232</v>
      </c>
      <c r="K3" s="15" t="s">
        <v>113</v>
      </c>
      <c r="L3" s="15" t="s">
        <v>221</v>
      </c>
    </row>
    <row r="4" spans="1:12" s="13" customFormat="1" ht="23.4" x14ac:dyDescent="0.45">
      <c r="A4" s="15"/>
      <c r="B4" s="15"/>
      <c r="C4" s="15" t="s">
        <v>402</v>
      </c>
      <c r="D4" s="15">
        <v>3</v>
      </c>
      <c r="E4" s="15" t="s">
        <v>80</v>
      </c>
      <c r="F4" s="15" t="s">
        <v>540</v>
      </c>
      <c r="G4" s="15" t="s">
        <v>545</v>
      </c>
      <c r="H4" s="15" t="s">
        <v>135</v>
      </c>
      <c r="I4" s="15" t="s">
        <v>13</v>
      </c>
      <c r="J4" s="15"/>
      <c r="K4" s="15" t="s">
        <v>81</v>
      </c>
      <c r="L4" s="15" t="s">
        <v>222</v>
      </c>
    </row>
    <row r="5" spans="1:12" s="13" customFormat="1" ht="11.7" x14ac:dyDescent="0.45">
      <c r="A5" s="15"/>
      <c r="B5" s="15"/>
      <c r="C5" s="15" t="s">
        <v>402</v>
      </c>
      <c r="D5" s="15">
        <v>4</v>
      </c>
      <c r="E5" s="15" t="s">
        <v>114</v>
      </c>
      <c r="F5" s="15" t="s">
        <v>546</v>
      </c>
      <c r="G5" s="15" t="s">
        <v>546</v>
      </c>
      <c r="H5" s="15" t="s">
        <v>127</v>
      </c>
      <c r="I5" s="15" t="s">
        <v>13</v>
      </c>
      <c r="J5" s="15" t="s">
        <v>126</v>
      </c>
      <c r="K5" s="15" t="s">
        <v>128</v>
      </c>
      <c r="L5" s="15" t="s">
        <v>227</v>
      </c>
    </row>
    <row r="6" spans="1:12" s="13" customFormat="1" ht="70.2" x14ac:dyDescent="0.45">
      <c r="A6" s="15"/>
      <c r="B6" s="15"/>
      <c r="C6" s="15" t="s">
        <v>403</v>
      </c>
      <c r="D6" s="15">
        <v>5</v>
      </c>
      <c r="E6" s="15" t="s">
        <v>219</v>
      </c>
      <c r="F6" s="15" t="s">
        <v>863</v>
      </c>
      <c r="G6" s="15" t="s">
        <v>863</v>
      </c>
      <c r="H6" s="15" t="s">
        <v>940</v>
      </c>
      <c r="I6" s="15" t="s">
        <v>13</v>
      </c>
      <c r="J6" s="15"/>
      <c r="K6" s="15" t="s">
        <v>136</v>
      </c>
      <c r="L6" s="15" t="s">
        <v>941</v>
      </c>
    </row>
    <row r="7" spans="1:12" s="13" customFormat="1" ht="46.8" x14ac:dyDescent="0.45">
      <c r="A7" s="15"/>
      <c r="B7" s="15"/>
      <c r="C7" s="15"/>
      <c r="D7" s="15">
        <v>6</v>
      </c>
      <c r="E7" s="15" t="s">
        <v>453</v>
      </c>
      <c r="F7" s="15" t="s">
        <v>541</v>
      </c>
      <c r="G7" s="15" t="s">
        <v>547</v>
      </c>
      <c r="H7" s="15" t="s">
        <v>451</v>
      </c>
      <c r="I7" s="15" t="s">
        <v>13</v>
      </c>
      <c r="J7" s="15" t="s">
        <v>126</v>
      </c>
      <c r="K7" s="15" t="s">
        <v>452</v>
      </c>
      <c r="L7" s="15" t="s">
        <v>921</v>
      </c>
    </row>
    <row r="8" spans="1:12" s="13" customFormat="1" ht="35.1" x14ac:dyDescent="0.45">
      <c r="A8" s="15"/>
      <c r="B8" s="15"/>
      <c r="C8" s="15" t="s">
        <v>404</v>
      </c>
      <c r="D8" s="15">
        <v>7</v>
      </c>
      <c r="E8" s="15" t="s">
        <v>163</v>
      </c>
      <c r="F8" s="15" t="s">
        <v>542</v>
      </c>
      <c r="G8" s="15" t="s">
        <v>542</v>
      </c>
      <c r="H8" s="15" t="s">
        <v>127</v>
      </c>
      <c r="I8" s="15" t="s">
        <v>13</v>
      </c>
      <c r="J8" s="15" t="s">
        <v>126</v>
      </c>
      <c r="K8" s="15" t="s">
        <v>226</v>
      </c>
      <c r="L8" s="15" t="s">
        <v>225</v>
      </c>
    </row>
    <row r="9" spans="1:12" s="13" customFormat="1" ht="11.7" x14ac:dyDescent="0.45"/>
    <row r="10" spans="1:12" x14ac:dyDescent="0.55000000000000004">
      <c r="A10" s="2"/>
      <c r="B10" s="2"/>
      <c r="C10" s="2"/>
      <c r="D10" s="2"/>
      <c r="E10" s="2"/>
      <c r="F10" s="2"/>
      <c r="G10" s="2"/>
      <c r="H10" s="2"/>
      <c r="I10" s="2"/>
      <c r="J10" s="2"/>
      <c r="K10" s="2"/>
      <c r="L10" s="2"/>
    </row>
    <row r="11" spans="1:12" x14ac:dyDescent="0.55000000000000004">
      <c r="A11" s="2"/>
      <c r="B11" s="2"/>
      <c r="C11" s="2"/>
      <c r="D11" s="2"/>
      <c r="E11" s="2"/>
      <c r="F11" s="2"/>
      <c r="G11" s="2"/>
      <c r="H11" s="2"/>
      <c r="I11" s="2"/>
      <c r="J11" s="2"/>
      <c r="K11" s="2"/>
      <c r="L11" s="2"/>
    </row>
    <row r="12" spans="1:12" x14ac:dyDescent="0.55000000000000004">
      <c r="A12" s="2"/>
      <c r="B12" s="2"/>
      <c r="C12" s="2"/>
      <c r="D12" s="2"/>
      <c r="E12" s="2"/>
      <c r="F12" s="2"/>
      <c r="G12" s="2"/>
      <c r="H12" s="2"/>
      <c r="I12" s="2"/>
      <c r="J12" s="2"/>
      <c r="K12" s="2"/>
      <c r="L12" s="2"/>
    </row>
    <row r="13" spans="1:12" x14ac:dyDescent="0.55000000000000004">
      <c r="A13" s="2"/>
      <c r="B13" s="2"/>
      <c r="C13" s="2"/>
      <c r="D13" s="2"/>
      <c r="E13" s="2"/>
      <c r="F13" s="2"/>
      <c r="G13" s="2"/>
      <c r="H13" s="2"/>
      <c r="I13" s="2"/>
      <c r="J13" s="2"/>
      <c r="K13" s="2"/>
      <c r="L13" s="2"/>
    </row>
    <row r="14" spans="1:12" x14ac:dyDescent="0.55000000000000004">
      <c r="A14" s="2"/>
      <c r="B14" s="2"/>
      <c r="C14" s="2"/>
      <c r="D14" s="2"/>
      <c r="E14" s="2"/>
      <c r="F14" s="2"/>
      <c r="G14" s="2"/>
      <c r="H14" s="2"/>
      <c r="I14" s="2"/>
      <c r="J14" s="2"/>
      <c r="K14" s="2"/>
      <c r="L14" s="2"/>
    </row>
    <row r="15" spans="1:12" x14ac:dyDescent="0.55000000000000004">
      <c r="A15" s="2"/>
      <c r="B15" s="2"/>
      <c r="C15" s="2"/>
      <c r="D15" s="2"/>
      <c r="E15" s="2"/>
      <c r="F15" s="2"/>
      <c r="G15" s="2"/>
      <c r="H15" s="2"/>
      <c r="I15" s="2"/>
      <c r="J15" s="2"/>
      <c r="K15" s="2"/>
      <c r="L15" s="2"/>
    </row>
    <row r="16" spans="1:12" x14ac:dyDescent="0.55000000000000004">
      <c r="A16" s="2"/>
      <c r="B16" s="2"/>
      <c r="C16" s="2"/>
      <c r="D16" s="2"/>
      <c r="E16" s="2"/>
      <c r="F16" s="2"/>
      <c r="G16" s="2"/>
      <c r="H16" s="2"/>
      <c r="I16" s="2"/>
      <c r="J16" s="2"/>
      <c r="K16" s="2"/>
      <c r="L16" s="2"/>
    </row>
    <row r="17" spans="1:12" x14ac:dyDescent="0.55000000000000004">
      <c r="A17" s="2"/>
      <c r="B17" s="2"/>
      <c r="C17" s="2"/>
      <c r="D17" s="2"/>
      <c r="E17" s="2"/>
      <c r="F17" s="2"/>
      <c r="G17" s="2"/>
      <c r="H17" s="2"/>
      <c r="I17" s="2"/>
      <c r="J17" s="2"/>
      <c r="K17" s="2"/>
      <c r="L17" s="2"/>
    </row>
    <row r="18" spans="1:12" x14ac:dyDescent="0.55000000000000004">
      <c r="A18" s="2"/>
      <c r="B18" s="2"/>
      <c r="C18" s="2"/>
      <c r="D18" s="2"/>
      <c r="E18" s="2"/>
      <c r="F18" s="2"/>
      <c r="G18" s="2"/>
      <c r="H18" s="2"/>
      <c r="I18" s="2"/>
      <c r="J18" s="2"/>
      <c r="K18" s="2"/>
      <c r="L18" s="2"/>
    </row>
    <row r="19" spans="1:12" x14ac:dyDescent="0.55000000000000004">
      <c r="A19" s="2"/>
      <c r="B19" s="2"/>
      <c r="C19" s="2"/>
      <c r="D19" s="2"/>
      <c r="E19" s="2"/>
      <c r="F19" s="2"/>
      <c r="G19" s="2"/>
      <c r="H19" s="2"/>
      <c r="I19" s="2"/>
      <c r="J19" s="2"/>
      <c r="K19" s="2"/>
      <c r="L19" s="2"/>
    </row>
    <row r="20" spans="1:12" s="12" customFormat="1" ht="11.7" x14ac:dyDescent="0.55000000000000004"/>
    <row r="21" spans="1:12" x14ac:dyDescent="0.55000000000000004">
      <c r="A21" s="2"/>
      <c r="B21" s="2"/>
      <c r="C21" s="2"/>
      <c r="D21" s="2"/>
      <c r="E21" s="2"/>
      <c r="F21" s="2"/>
      <c r="G21" s="2"/>
      <c r="H21" s="2"/>
      <c r="I21" s="2"/>
      <c r="J21" s="2"/>
      <c r="K21" s="2"/>
      <c r="L21" s="2"/>
    </row>
    <row r="22" spans="1:12" x14ac:dyDescent="0.55000000000000004">
      <c r="A22" s="2"/>
      <c r="B22" s="2"/>
      <c r="C22" s="2"/>
      <c r="D22" s="2"/>
      <c r="E22" s="2"/>
      <c r="F22" s="2"/>
      <c r="G22" s="2"/>
      <c r="H22" s="2"/>
      <c r="I22" s="2"/>
      <c r="J22" s="2"/>
      <c r="K22" s="2"/>
      <c r="L22" s="2"/>
    </row>
    <row r="23" spans="1:12" x14ac:dyDescent="0.55000000000000004">
      <c r="A23" s="2"/>
      <c r="B23" s="2"/>
      <c r="C23" s="2"/>
      <c r="D23" s="2"/>
      <c r="E23" s="2"/>
      <c r="F23" s="2"/>
      <c r="G23" s="2"/>
      <c r="H23" s="2"/>
      <c r="I23" s="2"/>
      <c r="J23" s="2"/>
      <c r="K23" s="2"/>
      <c r="L23" s="2"/>
    </row>
    <row r="24" spans="1:12" x14ac:dyDescent="0.55000000000000004">
      <c r="A24" s="2"/>
      <c r="B24" s="2"/>
      <c r="C24" s="2"/>
      <c r="D24" s="2"/>
      <c r="E24" s="2"/>
      <c r="F24" s="2"/>
      <c r="G24" s="2"/>
      <c r="H24" s="2"/>
      <c r="I24" s="2"/>
      <c r="J24" s="2"/>
      <c r="K24" s="2"/>
      <c r="L24" s="2"/>
    </row>
    <row r="25" spans="1:12" x14ac:dyDescent="0.55000000000000004">
      <c r="A25" s="2"/>
      <c r="B25" s="2"/>
      <c r="C25" s="2"/>
      <c r="D25" s="2"/>
      <c r="E25" s="2"/>
      <c r="F25" s="2"/>
      <c r="G25" s="2"/>
      <c r="H25" s="2"/>
      <c r="I25" s="2"/>
      <c r="J25" s="2"/>
      <c r="K25" s="2"/>
      <c r="L25" s="2"/>
    </row>
    <row r="26" spans="1:12" x14ac:dyDescent="0.55000000000000004">
      <c r="A26" s="2"/>
      <c r="B26" s="2"/>
      <c r="C26" s="2"/>
      <c r="D26" s="2"/>
      <c r="E26" s="2"/>
      <c r="F26" s="2"/>
      <c r="G26" s="2"/>
      <c r="H26" s="2"/>
      <c r="I26" s="2"/>
      <c r="J26" s="2"/>
      <c r="K26" s="2"/>
      <c r="L26" s="2"/>
    </row>
    <row r="27" spans="1:12" x14ac:dyDescent="0.55000000000000004">
      <c r="A27" s="2"/>
      <c r="B27" s="2"/>
      <c r="C27" s="2"/>
      <c r="D27" s="2"/>
      <c r="E27" s="2"/>
      <c r="F27" s="2"/>
      <c r="G27" s="2"/>
      <c r="H27" s="2"/>
      <c r="I27" s="2"/>
      <c r="J27" s="2"/>
      <c r="K27" s="2"/>
      <c r="L27" s="2"/>
    </row>
    <row r="28" spans="1:12" x14ac:dyDescent="0.55000000000000004">
      <c r="A28" s="2"/>
      <c r="B28" s="2"/>
      <c r="C28" s="2"/>
      <c r="D28" s="2"/>
      <c r="E28" s="2"/>
      <c r="F28" s="2"/>
      <c r="G28" s="2"/>
      <c r="H28" s="2"/>
      <c r="I28" s="2"/>
      <c r="J28" s="2"/>
      <c r="K28" s="2"/>
      <c r="L28" s="2"/>
    </row>
    <row r="29" spans="1:12" x14ac:dyDescent="0.55000000000000004">
      <c r="A29" s="2"/>
      <c r="B29" s="2"/>
      <c r="C29" s="2"/>
      <c r="D29" s="2"/>
      <c r="E29" s="2"/>
      <c r="F29" s="2"/>
      <c r="G29" s="2"/>
      <c r="H29" s="2"/>
      <c r="I29" s="2"/>
      <c r="J29" s="2"/>
      <c r="K29" s="2"/>
      <c r="L29" s="2"/>
    </row>
    <row r="30" spans="1:12" x14ac:dyDescent="0.55000000000000004">
      <c r="A30" s="2"/>
      <c r="B30" s="2"/>
      <c r="C30" s="2"/>
      <c r="D30" s="2"/>
      <c r="E30" s="2"/>
      <c r="F30" s="2"/>
      <c r="G30" s="2"/>
      <c r="H30" s="2"/>
      <c r="I30" s="2"/>
      <c r="J30" s="2"/>
      <c r="K30" s="2"/>
      <c r="L30" s="2"/>
    </row>
    <row r="31" spans="1:12" x14ac:dyDescent="0.55000000000000004">
      <c r="A31" s="2"/>
      <c r="B31" s="2"/>
      <c r="C31" s="2"/>
      <c r="D31" s="2"/>
      <c r="E31" s="2"/>
      <c r="F31" s="2"/>
      <c r="G31" s="2"/>
      <c r="H31" s="2"/>
      <c r="I31" s="2"/>
      <c r="J31" s="2"/>
      <c r="K31" s="2"/>
      <c r="L31" s="2"/>
    </row>
    <row r="32" spans="1:12" x14ac:dyDescent="0.55000000000000004">
      <c r="A32" s="2"/>
      <c r="B32" s="2"/>
      <c r="C32" s="2"/>
      <c r="D32" s="2"/>
      <c r="E32" s="2"/>
      <c r="F32" s="2"/>
      <c r="G32" s="2"/>
      <c r="H32" s="2"/>
      <c r="I32" s="2"/>
      <c r="J32" s="2"/>
      <c r="K32" s="2"/>
      <c r="L32" s="2"/>
    </row>
    <row r="33" spans="1:12" x14ac:dyDescent="0.55000000000000004">
      <c r="A33" s="2"/>
      <c r="B33" s="2"/>
      <c r="C33" s="2"/>
      <c r="D33" s="2"/>
      <c r="E33" s="2"/>
      <c r="F33" s="2"/>
      <c r="G33" s="2"/>
      <c r="H33" s="2"/>
      <c r="I33" s="2"/>
      <c r="J33" s="2"/>
      <c r="K33" s="2"/>
      <c r="L33" s="2"/>
    </row>
    <row r="34" spans="1:12" x14ac:dyDescent="0.55000000000000004">
      <c r="A34" s="2"/>
      <c r="B34" s="2"/>
      <c r="C34" s="2"/>
      <c r="D34" s="2"/>
      <c r="E34" s="2"/>
      <c r="F34" s="2"/>
      <c r="G34" s="2"/>
      <c r="H34" s="2"/>
      <c r="I34" s="2"/>
      <c r="J34" s="2"/>
      <c r="K34" s="2"/>
      <c r="L34" s="2"/>
    </row>
    <row r="35" spans="1:12" x14ac:dyDescent="0.55000000000000004">
      <c r="A35" s="2"/>
      <c r="B35" s="2"/>
      <c r="C35" s="2"/>
      <c r="D35" s="2"/>
      <c r="E35" s="2"/>
      <c r="F35" s="2"/>
      <c r="G35" s="2"/>
      <c r="H35" s="2"/>
      <c r="I35" s="2"/>
      <c r="J35" s="2"/>
      <c r="K35" s="2"/>
      <c r="L35" s="2"/>
    </row>
    <row r="36" spans="1:12" x14ac:dyDescent="0.55000000000000004">
      <c r="A36" s="2"/>
      <c r="B36" s="2"/>
      <c r="C36" s="2"/>
      <c r="D36" s="2"/>
      <c r="E36" s="2"/>
      <c r="F36" s="2"/>
      <c r="G36" s="2"/>
      <c r="H36" s="2"/>
      <c r="I36" s="2"/>
      <c r="J36" s="2"/>
      <c r="K36" s="2"/>
      <c r="L36" s="2"/>
    </row>
    <row r="37" spans="1:12" x14ac:dyDescent="0.55000000000000004">
      <c r="A37" s="2"/>
      <c r="B37" s="2"/>
      <c r="C37" s="2"/>
      <c r="D37" s="2"/>
      <c r="E37" s="2"/>
      <c r="F37" s="2"/>
      <c r="G37" s="2"/>
      <c r="H37" s="2"/>
      <c r="I37" s="2"/>
      <c r="J37" s="2"/>
      <c r="K37" s="2"/>
      <c r="L37" s="2"/>
    </row>
    <row r="38" spans="1:12" x14ac:dyDescent="0.55000000000000004">
      <c r="A38" s="2"/>
      <c r="B38" s="2"/>
      <c r="C38" s="2"/>
      <c r="D38" s="2"/>
      <c r="E38" s="2"/>
      <c r="F38" s="2"/>
      <c r="G38" s="2"/>
      <c r="H38" s="2"/>
      <c r="I38" s="2"/>
      <c r="J38" s="2"/>
      <c r="K38" s="2"/>
      <c r="L38" s="2"/>
    </row>
    <row r="39" spans="1:12" x14ac:dyDescent="0.55000000000000004">
      <c r="A39" s="2"/>
      <c r="B39" s="2"/>
      <c r="C39" s="2"/>
      <c r="D39" s="2"/>
      <c r="E39" s="2"/>
      <c r="F39" s="2"/>
      <c r="G39" s="2"/>
      <c r="H39" s="2"/>
      <c r="I39" s="2"/>
      <c r="J39" s="2"/>
      <c r="K39" s="2"/>
      <c r="L39" s="2"/>
    </row>
    <row r="40" spans="1:12" x14ac:dyDescent="0.55000000000000004">
      <c r="A40" s="2"/>
      <c r="B40" s="2"/>
      <c r="C40" s="2"/>
      <c r="D40" s="2"/>
      <c r="E40" s="2"/>
      <c r="F40" s="2"/>
      <c r="G40" s="2"/>
      <c r="H40" s="2"/>
      <c r="I40" s="2"/>
      <c r="J40" s="2"/>
      <c r="K40" s="2"/>
      <c r="L40" s="2"/>
    </row>
    <row r="41" spans="1:12" x14ac:dyDescent="0.55000000000000004">
      <c r="A41" s="2"/>
      <c r="B41" s="2"/>
      <c r="C41" s="2"/>
      <c r="D41" s="2"/>
      <c r="E41" s="2"/>
      <c r="F41" s="2"/>
      <c r="G41" s="2"/>
      <c r="H41" s="2"/>
      <c r="I41" s="2"/>
      <c r="J41" s="2"/>
      <c r="K41" s="2"/>
      <c r="L41" s="2"/>
    </row>
    <row r="42" spans="1:12" x14ac:dyDescent="0.55000000000000004">
      <c r="A42" s="2"/>
      <c r="B42" s="2"/>
      <c r="C42" s="2"/>
      <c r="D42" s="2"/>
      <c r="E42" s="2"/>
      <c r="F42" s="2"/>
      <c r="G42" s="2"/>
      <c r="H42" s="2"/>
      <c r="I42" s="2"/>
      <c r="J42" s="2"/>
      <c r="K42" s="2"/>
      <c r="L42" s="2"/>
    </row>
    <row r="43" spans="1:12" x14ac:dyDescent="0.55000000000000004">
      <c r="A43" s="2"/>
      <c r="B43" s="2"/>
      <c r="C43" s="2"/>
      <c r="D43" s="2"/>
      <c r="E43" s="2"/>
      <c r="F43" s="2"/>
      <c r="G43" s="2"/>
      <c r="H43" s="2"/>
      <c r="I43" s="2"/>
      <c r="J43" s="2"/>
      <c r="K43" s="2"/>
      <c r="L43" s="2"/>
    </row>
    <row r="44" spans="1:12" x14ac:dyDescent="0.55000000000000004">
      <c r="A44" s="2"/>
      <c r="B44" s="2"/>
      <c r="C44" s="2"/>
      <c r="D44" s="2"/>
      <c r="E44" s="2"/>
      <c r="F44" s="2"/>
      <c r="G44" s="2"/>
      <c r="H44" s="2"/>
      <c r="I44" s="2"/>
      <c r="J44" s="2"/>
      <c r="K44" s="2"/>
      <c r="L44" s="2"/>
    </row>
    <row r="45" spans="1:12" x14ac:dyDescent="0.55000000000000004">
      <c r="A45" s="2"/>
      <c r="B45" s="2"/>
      <c r="C45" s="2"/>
      <c r="D45" s="2"/>
      <c r="E45" s="2"/>
      <c r="F45" s="2"/>
      <c r="G45" s="2"/>
      <c r="H45" s="2"/>
      <c r="I45" s="2"/>
      <c r="J45" s="2"/>
      <c r="K45" s="2"/>
      <c r="L45" s="2"/>
    </row>
    <row r="46" spans="1:12" x14ac:dyDescent="0.55000000000000004">
      <c r="A46" s="2"/>
      <c r="B46" s="2"/>
      <c r="C46" s="2"/>
      <c r="D46" s="2"/>
      <c r="E46" s="2"/>
      <c r="F46" s="2"/>
      <c r="G46" s="2"/>
      <c r="H46" s="2"/>
      <c r="I46" s="2"/>
      <c r="J46" s="2"/>
      <c r="K46" s="2"/>
      <c r="L46" s="2"/>
    </row>
    <row r="47" spans="1:12" x14ac:dyDescent="0.55000000000000004">
      <c r="A47" s="2"/>
      <c r="B47" s="2"/>
      <c r="C47" s="2"/>
      <c r="D47" s="2"/>
      <c r="E47" s="2"/>
      <c r="F47" s="2"/>
      <c r="G47" s="2"/>
      <c r="H47" s="2"/>
      <c r="I47" s="2"/>
      <c r="J47" s="2"/>
      <c r="K47" s="2"/>
      <c r="L47" s="2"/>
    </row>
    <row r="48" spans="1:12" x14ac:dyDescent="0.55000000000000004">
      <c r="A48" s="2"/>
      <c r="B48" s="2"/>
      <c r="C48" s="2"/>
      <c r="D48" s="2"/>
      <c r="E48" s="2"/>
      <c r="F48" s="2"/>
      <c r="G48" s="2"/>
      <c r="H48" s="2"/>
      <c r="I48" s="2"/>
      <c r="J48" s="2"/>
      <c r="K48" s="2"/>
      <c r="L48" s="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opLeftCell="A13" workbookViewId="0">
      <selection activeCell="A22" sqref="A22"/>
    </sheetView>
  </sheetViews>
  <sheetFormatPr defaultColWidth="8.83984375" defaultRowHeight="14.4" x14ac:dyDescent="0.55000000000000004"/>
  <cols>
    <col min="1" max="1" width="5.3125" customWidth="1"/>
    <col min="3" max="3" width="14.83984375" customWidth="1"/>
    <col min="5" max="5" width="16.47265625" customWidth="1"/>
    <col min="6" max="6" width="25.3125" customWidth="1"/>
    <col min="7" max="7" width="25.3125" style="1" customWidth="1"/>
    <col min="11" max="11" width="32.47265625" customWidth="1"/>
    <col min="12" max="12" width="31" customWidth="1"/>
  </cols>
  <sheetData>
    <row r="1" spans="1:12" s="2" customFormat="1" ht="24" x14ac:dyDescent="0.55000000000000004">
      <c r="A1" s="31" t="s">
        <v>79</v>
      </c>
      <c r="B1" s="32" t="s">
        <v>216</v>
      </c>
      <c r="C1" s="32" t="s">
        <v>223</v>
      </c>
      <c r="D1" s="32" t="s">
        <v>7</v>
      </c>
      <c r="E1" s="32" t="s">
        <v>215</v>
      </c>
      <c r="F1" s="32" t="s">
        <v>217</v>
      </c>
      <c r="G1" s="32" t="s">
        <v>537</v>
      </c>
      <c r="H1" s="32" t="s">
        <v>8</v>
      </c>
      <c r="I1" s="32" t="s">
        <v>405</v>
      </c>
      <c r="J1" s="32" t="s">
        <v>9</v>
      </c>
      <c r="K1" s="32" t="s">
        <v>10</v>
      </c>
      <c r="L1" s="32" t="s">
        <v>215</v>
      </c>
    </row>
    <row r="2" spans="1:12" x14ac:dyDescent="0.55000000000000004">
      <c r="A2" s="35" t="s">
        <v>14</v>
      </c>
      <c r="B2" s="35" t="s">
        <v>115</v>
      </c>
      <c r="C2" s="35"/>
      <c r="D2" s="35">
        <v>1</v>
      </c>
      <c r="E2" s="35" t="s">
        <v>392</v>
      </c>
      <c r="F2" s="35" t="s">
        <v>550</v>
      </c>
      <c r="G2" s="35" t="s">
        <v>550</v>
      </c>
      <c r="H2" s="35" t="s">
        <v>15</v>
      </c>
      <c r="I2" s="35"/>
      <c r="J2" s="35"/>
      <c r="K2" s="35" t="s">
        <v>220</v>
      </c>
      <c r="L2" s="35" t="s">
        <v>220</v>
      </c>
    </row>
    <row r="3" spans="1:12" x14ac:dyDescent="0.55000000000000004">
      <c r="A3" s="35" t="s">
        <v>14</v>
      </c>
      <c r="B3" s="35" t="s">
        <v>3</v>
      </c>
      <c r="C3" s="35" t="s">
        <v>404</v>
      </c>
      <c r="D3" s="35">
        <v>2</v>
      </c>
      <c r="E3" s="35" t="s">
        <v>549</v>
      </c>
      <c r="F3" s="35" t="s">
        <v>548</v>
      </c>
      <c r="G3" s="35" t="s">
        <v>548</v>
      </c>
      <c r="H3" s="35" t="s">
        <v>15</v>
      </c>
      <c r="I3" s="35"/>
      <c r="J3" s="35"/>
      <c r="K3" s="35" t="s">
        <v>172</v>
      </c>
      <c r="L3" s="35" t="s">
        <v>172</v>
      </c>
    </row>
    <row r="4" spans="1:12" s="1" customFormat="1" x14ac:dyDescent="0.55000000000000004">
      <c r="A4" s="15"/>
      <c r="B4" s="15"/>
      <c r="C4" s="15"/>
      <c r="D4" s="15">
        <v>3</v>
      </c>
      <c r="E4" s="15" t="s">
        <v>11</v>
      </c>
      <c r="F4" s="15" t="s">
        <v>551</v>
      </c>
      <c r="G4" s="15" t="s">
        <v>552</v>
      </c>
      <c r="H4" s="15" t="s">
        <v>12</v>
      </c>
      <c r="I4" s="15" t="s">
        <v>13</v>
      </c>
      <c r="J4" s="15"/>
      <c r="K4" s="15" t="s">
        <v>382</v>
      </c>
      <c r="L4" s="15" t="s">
        <v>382</v>
      </c>
    </row>
    <row r="5" spans="1:12" s="1" customFormat="1" ht="35.700000000000003" x14ac:dyDescent="0.55000000000000004">
      <c r="A5" s="15"/>
      <c r="B5" s="15"/>
      <c r="C5" s="15"/>
      <c r="D5" s="15">
        <v>4</v>
      </c>
      <c r="E5" s="19" t="s">
        <v>465</v>
      </c>
      <c r="F5" s="19" t="s">
        <v>553</v>
      </c>
      <c r="G5" s="19" t="s">
        <v>553</v>
      </c>
      <c r="H5" s="19" t="s">
        <v>466</v>
      </c>
      <c r="I5" s="19" t="s">
        <v>195</v>
      </c>
      <c r="J5" s="19"/>
      <c r="K5" s="15" t="s">
        <v>467</v>
      </c>
      <c r="L5" s="15" t="s">
        <v>468</v>
      </c>
    </row>
    <row r="6" spans="1:12" x14ac:dyDescent="0.55000000000000004">
      <c r="A6" s="15"/>
      <c r="B6" s="15"/>
      <c r="C6" s="15" t="s">
        <v>404</v>
      </c>
      <c r="D6" s="15">
        <v>5</v>
      </c>
      <c r="E6" s="15" t="s">
        <v>116</v>
      </c>
      <c r="F6" s="15" t="s">
        <v>554</v>
      </c>
      <c r="G6" s="15" t="s">
        <v>554</v>
      </c>
      <c r="H6" s="15" t="s">
        <v>12</v>
      </c>
      <c r="I6" s="15" t="s">
        <v>13</v>
      </c>
      <c r="J6" s="15" t="s">
        <v>323</v>
      </c>
      <c r="K6" s="15" t="s">
        <v>379</v>
      </c>
      <c r="L6" s="15" t="s">
        <v>380</v>
      </c>
    </row>
    <row r="7" spans="1:12" x14ac:dyDescent="0.55000000000000004">
      <c r="A7" s="15"/>
      <c r="B7" s="15"/>
      <c r="C7" s="2"/>
      <c r="D7" s="15">
        <v>6</v>
      </c>
      <c r="E7" s="15" t="s">
        <v>381</v>
      </c>
      <c r="F7" s="15" t="s">
        <v>735</v>
      </c>
      <c r="G7" s="15" t="s">
        <v>735</v>
      </c>
      <c r="H7" s="15" t="s">
        <v>12</v>
      </c>
      <c r="I7" s="15" t="s">
        <v>173</v>
      </c>
      <c r="J7" s="15"/>
      <c r="K7" s="15" t="s">
        <v>235</v>
      </c>
      <c r="L7" s="15" t="s">
        <v>235</v>
      </c>
    </row>
    <row r="8" spans="1:12" s="1" customFormat="1" ht="47.4" x14ac:dyDescent="0.55000000000000004">
      <c r="A8" s="15"/>
      <c r="B8" s="15"/>
      <c r="C8" s="15"/>
      <c r="D8" s="15">
        <v>7</v>
      </c>
      <c r="E8" s="19" t="s">
        <v>538</v>
      </c>
      <c r="F8" s="19" t="s">
        <v>555</v>
      </c>
      <c r="G8" s="19" t="s">
        <v>555</v>
      </c>
      <c r="H8" s="15" t="s">
        <v>12</v>
      </c>
      <c r="I8" s="19" t="s">
        <v>195</v>
      </c>
      <c r="J8" s="15" t="s">
        <v>470</v>
      </c>
      <c r="K8" s="15" t="s">
        <v>471</v>
      </c>
      <c r="L8" s="15" t="s">
        <v>472</v>
      </c>
    </row>
    <row r="9" spans="1:12" s="1" customFormat="1" ht="24" x14ac:dyDescent="0.55000000000000004">
      <c r="A9" s="15"/>
      <c r="B9" s="15"/>
      <c r="C9" s="15"/>
      <c r="D9" s="15">
        <v>8</v>
      </c>
      <c r="E9" s="19" t="s">
        <v>490</v>
      </c>
      <c r="F9" s="19" t="s">
        <v>556</v>
      </c>
      <c r="G9" s="19" t="s">
        <v>556</v>
      </c>
      <c r="H9" s="15" t="s">
        <v>12</v>
      </c>
      <c r="I9" s="19" t="s">
        <v>195</v>
      </c>
      <c r="J9" s="19"/>
      <c r="K9" s="15" t="s">
        <v>474</v>
      </c>
      <c r="L9" s="15" t="s">
        <v>475</v>
      </c>
    </row>
    <row r="10" spans="1:12" s="1" customFormat="1" ht="24" x14ac:dyDescent="0.55000000000000004">
      <c r="A10" s="50"/>
      <c r="B10" s="50"/>
      <c r="C10" s="50"/>
      <c r="D10" s="15">
        <v>9</v>
      </c>
      <c r="E10" s="15" t="s">
        <v>463</v>
      </c>
      <c r="F10" s="15" t="s">
        <v>557</v>
      </c>
      <c r="G10" s="15" t="s">
        <v>557</v>
      </c>
      <c r="H10" s="15" t="s">
        <v>12</v>
      </c>
      <c r="I10" s="15" t="s">
        <v>22</v>
      </c>
      <c r="J10" s="15" t="s">
        <v>323</v>
      </c>
      <c r="K10" s="15" t="s">
        <v>922</v>
      </c>
      <c r="L10" s="15" t="s">
        <v>922</v>
      </c>
    </row>
    <row r="11" spans="1:12" ht="24" x14ac:dyDescent="0.55000000000000004">
      <c r="A11" s="15"/>
      <c r="B11" s="15"/>
      <c r="C11" s="15"/>
      <c r="D11" s="15">
        <v>10</v>
      </c>
      <c r="E11" s="15" t="s">
        <v>117</v>
      </c>
      <c r="F11" s="15" t="s">
        <v>558</v>
      </c>
      <c r="G11" s="15" t="s">
        <v>558</v>
      </c>
      <c r="H11" s="15" t="s">
        <v>15</v>
      </c>
      <c r="I11" s="15" t="s">
        <v>181</v>
      </c>
      <c r="J11" s="15"/>
      <c r="K11" s="15" t="s">
        <v>429</v>
      </c>
      <c r="L11" s="15" t="s">
        <v>429</v>
      </c>
    </row>
    <row r="12" spans="1:12" ht="70.8" x14ac:dyDescent="0.55000000000000004">
      <c r="A12" s="15"/>
      <c r="B12" s="15"/>
      <c r="C12" s="15"/>
      <c r="D12" s="15">
        <v>11</v>
      </c>
      <c r="E12" s="15" t="s">
        <v>118</v>
      </c>
      <c r="F12" s="19" t="s">
        <v>559</v>
      </c>
      <c r="G12" s="19" t="s">
        <v>559</v>
      </c>
      <c r="H12" s="15" t="s">
        <v>15</v>
      </c>
      <c r="I12" s="15" t="s">
        <v>181</v>
      </c>
      <c r="J12" s="15"/>
      <c r="K12" s="15" t="s">
        <v>430</v>
      </c>
      <c r="L12" s="15" t="s">
        <v>430</v>
      </c>
    </row>
    <row r="13" spans="1:12" ht="47.4" x14ac:dyDescent="0.55000000000000004">
      <c r="A13" s="15"/>
      <c r="B13" s="15"/>
      <c r="C13" s="15"/>
      <c r="D13" s="15">
        <v>12</v>
      </c>
      <c r="E13" s="15" t="s">
        <v>119</v>
      </c>
      <c r="F13" s="15" t="s">
        <v>560</v>
      </c>
      <c r="G13" s="15" t="s">
        <v>561</v>
      </c>
      <c r="H13" s="15" t="s">
        <v>300</v>
      </c>
      <c r="I13" s="15" t="s">
        <v>181</v>
      </c>
      <c r="J13" s="15"/>
      <c r="K13" s="15" t="s">
        <v>239</v>
      </c>
      <c r="L13" s="15" t="s">
        <v>238</v>
      </c>
    </row>
    <row r="14" spans="1:12" ht="24" x14ac:dyDescent="0.55000000000000004">
      <c r="A14" s="15"/>
      <c r="B14" s="15"/>
      <c r="C14" s="15"/>
      <c r="D14" s="15">
        <v>13</v>
      </c>
      <c r="E14" s="15" t="s">
        <v>71</v>
      </c>
      <c r="F14" s="14" t="s">
        <v>562</v>
      </c>
      <c r="G14" s="14" t="s">
        <v>563</v>
      </c>
      <c r="H14" s="15" t="s">
        <v>12</v>
      </c>
      <c r="I14" s="15" t="s">
        <v>173</v>
      </c>
      <c r="J14" s="15" t="s">
        <v>323</v>
      </c>
      <c r="K14" s="15" t="s">
        <v>378</v>
      </c>
      <c r="L14" s="15" t="s">
        <v>378</v>
      </c>
    </row>
    <row r="15" spans="1:12" s="1" customFormat="1" ht="35.700000000000003" x14ac:dyDescent="0.55000000000000004">
      <c r="A15" s="2"/>
      <c r="B15" s="2" t="s">
        <v>411</v>
      </c>
      <c r="C15" s="15" t="s">
        <v>404</v>
      </c>
      <c r="D15" s="15">
        <v>14</v>
      </c>
      <c r="E15" s="33" t="s">
        <v>406</v>
      </c>
      <c r="F15" s="33" t="s">
        <v>566</v>
      </c>
      <c r="G15" s="33" t="s">
        <v>567</v>
      </c>
      <c r="H15" s="33" t="s">
        <v>12</v>
      </c>
      <c r="I15" s="33" t="s">
        <v>13</v>
      </c>
      <c r="J15" s="2"/>
      <c r="K15" s="33" t="s">
        <v>408</v>
      </c>
      <c r="L15" s="33" t="s">
        <v>407</v>
      </c>
    </row>
    <row r="16" spans="1:12" s="1" customFormat="1" x14ac:dyDescent="0.55000000000000004">
      <c r="A16" s="15"/>
      <c r="B16" s="15"/>
      <c r="C16" s="15"/>
      <c r="D16" s="15">
        <v>15</v>
      </c>
      <c r="E16" s="19" t="s">
        <v>476</v>
      </c>
      <c r="F16" s="19" t="s">
        <v>568</v>
      </c>
      <c r="G16" s="19" t="s">
        <v>569</v>
      </c>
      <c r="H16" s="15"/>
      <c r="I16" s="19" t="s">
        <v>174</v>
      </c>
      <c r="J16" s="15" t="s">
        <v>323</v>
      </c>
      <c r="K16" s="15" t="s">
        <v>923</v>
      </c>
      <c r="L16" s="15" t="s">
        <v>923</v>
      </c>
    </row>
    <row r="17" spans="1:12" s="1" customFormat="1" ht="47.4" x14ac:dyDescent="0.55000000000000004">
      <c r="A17" s="15"/>
      <c r="B17" s="15"/>
      <c r="C17" s="15"/>
      <c r="D17" s="15">
        <v>16</v>
      </c>
      <c r="E17" s="19" t="s">
        <v>808</v>
      </c>
      <c r="F17" s="19" t="s">
        <v>570</v>
      </c>
      <c r="G17" s="19" t="s">
        <v>570</v>
      </c>
      <c r="H17" s="19" t="s">
        <v>15</v>
      </c>
      <c r="I17" s="19" t="s">
        <v>174</v>
      </c>
      <c r="J17" s="19"/>
      <c r="K17" s="15" t="s">
        <v>478</v>
      </c>
      <c r="L17" s="15" t="s">
        <v>479</v>
      </c>
    </row>
    <row r="18" spans="1:12" s="1" customFormat="1" ht="35.700000000000003" x14ac:dyDescent="0.55000000000000004">
      <c r="A18" s="15"/>
      <c r="B18" s="15"/>
      <c r="C18" s="15"/>
      <c r="D18" s="15">
        <v>17</v>
      </c>
      <c r="E18" s="19" t="s">
        <v>809</v>
      </c>
      <c r="F18" s="19" t="s">
        <v>571</v>
      </c>
      <c r="G18" s="19" t="s">
        <v>571</v>
      </c>
      <c r="H18" s="19" t="s">
        <v>15</v>
      </c>
      <c r="I18" s="19" t="s">
        <v>174</v>
      </c>
      <c r="J18" s="19"/>
      <c r="K18" s="15" t="s">
        <v>481</v>
      </c>
      <c r="L18" s="15" t="s">
        <v>482</v>
      </c>
    </row>
    <row r="19" spans="1:12" s="1" customFormat="1" ht="59.1" x14ac:dyDescent="0.55000000000000004">
      <c r="A19" s="15"/>
      <c r="B19" s="15"/>
      <c r="C19" s="15"/>
      <c r="D19" s="15">
        <v>18</v>
      </c>
      <c r="E19" s="19" t="s">
        <v>810</v>
      </c>
      <c r="F19" s="19" t="s">
        <v>572</v>
      </c>
      <c r="G19" s="19" t="s">
        <v>573</v>
      </c>
      <c r="H19" s="15" t="s">
        <v>300</v>
      </c>
      <c r="I19" s="19" t="s">
        <v>174</v>
      </c>
      <c r="J19" s="19"/>
      <c r="K19" s="15" t="s">
        <v>484</v>
      </c>
      <c r="L19" s="15" t="s">
        <v>485</v>
      </c>
    </row>
    <row r="20" spans="1:12" s="1" customFormat="1" x14ac:dyDescent="0.55000000000000004">
      <c r="A20" s="15"/>
      <c r="B20" s="15"/>
      <c r="C20" s="15"/>
      <c r="D20" s="15">
        <v>19</v>
      </c>
      <c r="E20" s="15" t="s">
        <v>462</v>
      </c>
      <c r="F20" s="15" t="s">
        <v>574</v>
      </c>
      <c r="G20" s="15" t="s">
        <v>575</v>
      </c>
      <c r="H20" s="15" t="s">
        <v>451</v>
      </c>
      <c r="I20" s="15" t="s">
        <v>174</v>
      </c>
      <c r="J20" s="15" t="s">
        <v>16</v>
      </c>
      <c r="K20" s="15" t="s">
        <v>462</v>
      </c>
      <c r="L20" s="15" t="s">
        <v>462</v>
      </c>
    </row>
    <row r="22" spans="1:12" x14ac:dyDescent="0.55000000000000004">
      <c r="A22" s="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opLeftCell="A16" workbookViewId="0">
      <selection activeCell="A22" sqref="A22"/>
    </sheetView>
  </sheetViews>
  <sheetFormatPr defaultColWidth="8.83984375" defaultRowHeight="14.4" x14ac:dyDescent="0.55000000000000004"/>
  <cols>
    <col min="3" max="3" width="15.15625" customWidth="1"/>
    <col min="5" max="5" width="20.68359375" customWidth="1"/>
    <col min="6" max="6" width="20.68359375" style="1" customWidth="1"/>
    <col min="7" max="7" width="19.15625" customWidth="1"/>
    <col min="11" max="11" width="43" customWidth="1"/>
    <col min="12" max="12" width="46.83984375" customWidth="1"/>
  </cols>
  <sheetData>
    <row r="1" spans="1:12" s="2" customFormat="1" ht="24" x14ac:dyDescent="0.55000000000000004">
      <c r="A1" s="31" t="s">
        <v>79</v>
      </c>
      <c r="B1" s="32" t="s">
        <v>216</v>
      </c>
      <c r="C1" s="32" t="s">
        <v>223</v>
      </c>
      <c r="D1" s="32" t="s">
        <v>7</v>
      </c>
      <c r="E1" s="32" t="s">
        <v>215</v>
      </c>
      <c r="F1" s="32" t="s">
        <v>217</v>
      </c>
      <c r="G1" s="32" t="s">
        <v>537</v>
      </c>
      <c r="H1" s="32" t="s">
        <v>8</v>
      </c>
      <c r="I1" s="32" t="s">
        <v>224</v>
      </c>
      <c r="J1" s="32" t="s">
        <v>9</v>
      </c>
      <c r="K1" s="32" t="s">
        <v>10</v>
      </c>
      <c r="L1" s="32" t="s">
        <v>215</v>
      </c>
    </row>
    <row r="2" spans="1:12" x14ac:dyDescent="0.55000000000000004">
      <c r="A2" s="35" t="s">
        <v>14</v>
      </c>
      <c r="B2" s="35" t="s">
        <v>115</v>
      </c>
      <c r="C2" s="35"/>
      <c r="D2" s="35">
        <v>1</v>
      </c>
      <c r="E2" s="35" t="s">
        <v>213</v>
      </c>
      <c r="F2" s="35" t="s">
        <v>671</v>
      </c>
      <c r="G2" s="35" t="s">
        <v>671</v>
      </c>
      <c r="H2" s="35" t="s">
        <v>15</v>
      </c>
      <c r="I2" s="35" t="s">
        <v>13</v>
      </c>
      <c r="J2" s="35"/>
      <c r="K2" s="35" t="s">
        <v>220</v>
      </c>
      <c r="L2" s="35" t="s">
        <v>220</v>
      </c>
    </row>
    <row r="3" spans="1:12" x14ac:dyDescent="0.55000000000000004">
      <c r="A3" s="35" t="s">
        <v>14</v>
      </c>
      <c r="B3" s="35" t="s">
        <v>3</v>
      </c>
      <c r="C3" s="35"/>
      <c r="D3" s="35">
        <v>2</v>
      </c>
      <c r="E3" s="35" t="s">
        <v>212</v>
      </c>
      <c r="F3" s="35" t="s">
        <v>548</v>
      </c>
      <c r="G3" s="35" t="s">
        <v>548</v>
      </c>
      <c r="H3" s="35" t="s">
        <v>15</v>
      </c>
      <c r="I3" s="35" t="s">
        <v>13</v>
      </c>
      <c r="J3" s="35"/>
      <c r="K3" s="35" t="s">
        <v>172</v>
      </c>
      <c r="L3" s="35" t="s">
        <v>172</v>
      </c>
    </row>
    <row r="4" spans="1:12" s="1" customFormat="1" x14ac:dyDescent="0.55000000000000004">
      <c r="A4" s="15"/>
      <c r="B4" s="15"/>
      <c r="C4" s="15"/>
      <c r="D4" s="15">
        <v>3</v>
      </c>
      <c r="E4" s="15" t="s">
        <v>11</v>
      </c>
      <c r="F4" s="15" t="s">
        <v>643</v>
      </c>
      <c r="G4" s="15" t="s">
        <v>644</v>
      </c>
      <c r="H4" s="15" t="s">
        <v>12</v>
      </c>
      <c r="I4" s="15" t="s">
        <v>13</v>
      </c>
      <c r="J4" s="15"/>
      <c r="K4" s="15" t="s">
        <v>384</v>
      </c>
      <c r="L4" s="15" t="s">
        <v>384</v>
      </c>
    </row>
    <row r="5" spans="1:12" s="1" customFormat="1" ht="24" x14ac:dyDescent="0.55000000000000004">
      <c r="A5" s="15"/>
      <c r="B5" s="15"/>
      <c r="C5" s="15"/>
      <c r="D5" s="15">
        <v>4</v>
      </c>
      <c r="E5" s="19" t="s">
        <v>465</v>
      </c>
      <c r="F5" s="19" t="s">
        <v>645</v>
      </c>
      <c r="G5" s="19" t="s">
        <v>645</v>
      </c>
      <c r="H5" s="19" t="s">
        <v>466</v>
      </c>
      <c r="I5" s="19" t="s">
        <v>195</v>
      </c>
      <c r="J5" s="19"/>
      <c r="K5" s="15" t="s">
        <v>467</v>
      </c>
      <c r="L5" s="15" t="s">
        <v>468</v>
      </c>
    </row>
    <row r="6" spans="1:12" x14ac:dyDescent="0.55000000000000004">
      <c r="A6" s="15"/>
      <c r="B6" s="15"/>
      <c r="C6" s="15"/>
      <c r="D6" s="15">
        <v>5</v>
      </c>
      <c r="E6" s="15" t="s">
        <v>123</v>
      </c>
      <c r="F6" s="15" t="s">
        <v>731</v>
      </c>
      <c r="G6" s="15" t="s">
        <v>732</v>
      </c>
      <c r="H6" s="15" t="s">
        <v>12</v>
      </c>
      <c r="I6" s="15" t="s">
        <v>13</v>
      </c>
      <c r="J6" s="15"/>
      <c r="K6" s="15" t="s">
        <v>383</v>
      </c>
      <c r="L6" s="15" t="s">
        <v>383</v>
      </c>
    </row>
    <row r="7" spans="1:12" x14ac:dyDescent="0.55000000000000004">
      <c r="A7" s="15"/>
      <c r="B7" s="15"/>
      <c r="C7" s="15"/>
      <c r="D7" s="15">
        <v>6</v>
      </c>
      <c r="E7" s="15" t="s">
        <v>733</v>
      </c>
      <c r="F7" s="15" t="s">
        <v>734</v>
      </c>
      <c r="G7" s="15" t="s">
        <v>734</v>
      </c>
      <c r="H7" s="15" t="s">
        <v>12</v>
      </c>
      <c r="I7" s="15" t="s">
        <v>173</v>
      </c>
      <c r="J7" s="15"/>
      <c r="K7" s="15" t="s">
        <v>235</v>
      </c>
      <c r="L7" s="15" t="s">
        <v>235</v>
      </c>
    </row>
    <row r="8" spans="1:12" s="1" customFormat="1" ht="35.700000000000003" x14ac:dyDescent="0.55000000000000004">
      <c r="A8" s="15"/>
      <c r="B8" s="15"/>
      <c r="C8" s="15"/>
      <c r="D8" s="15">
        <v>7</v>
      </c>
      <c r="E8" s="19" t="s">
        <v>469</v>
      </c>
      <c r="F8" s="19" t="s">
        <v>625</v>
      </c>
      <c r="G8" s="19" t="s">
        <v>625</v>
      </c>
      <c r="H8" s="15" t="s">
        <v>12</v>
      </c>
      <c r="I8" s="19" t="s">
        <v>195</v>
      </c>
      <c r="J8" s="15" t="s">
        <v>470</v>
      </c>
      <c r="K8" s="15" t="s">
        <v>471</v>
      </c>
      <c r="L8" s="15" t="s">
        <v>472</v>
      </c>
    </row>
    <row r="9" spans="1:12" s="1" customFormat="1" x14ac:dyDescent="0.55000000000000004">
      <c r="A9" s="15"/>
      <c r="B9" s="15"/>
      <c r="C9" s="15"/>
      <c r="D9" s="15">
        <v>8</v>
      </c>
      <c r="E9" s="19" t="s">
        <v>473</v>
      </c>
      <c r="F9" s="19" t="s">
        <v>626</v>
      </c>
      <c r="G9" s="19" t="s">
        <v>626</v>
      </c>
      <c r="H9" s="15" t="s">
        <v>12</v>
      </c>
      <c r="I9" s="19" t="s">
        <v>195</v>
      </c>
      <c r="J9" s="19"/>
      <c r="K9" s="15" t="s">
        <v>474</v>
      </c>
      <c r="L9" s="15" t="s">
        <v>475</v>
      </c>
    </row>
    <row r="10" spans="1:12" s="1" customFormat="1" x14ac:dyDescent="0.55000000000000004">
      <c r="A10" s="15"/>
      <c r="B10" s="15"/>
      <c r="C10" s="15"/>
      <c r="D10" s="15">
        <v>9</v>
      </c>
      <c r="E10" s="15" t="s">
        <v>463</v>
      </c>
      <c r="F10" s="15" t="s">
        <v>627</v>
      </c>
      <c r="G10" s="15" t="s">
        <v>627</v>
      </c>
      <c r="H10" s="15" t="s">
        <v>12</v>
      </c>
      <c r="I10" s="15" t="s">
        <v>22</v>
      </c>
      <c r="J10" s="15" t="s">
        <v>323</v>
      </c>
      <c r="K10" s="50"/>
      <c r="L10" s="15" t="s">
        <v>464</v>
      </c>
    </row>
    <row r="11" spans="1:12" x14ac:dyDescent="0.55000000000000004">
      <c r="A11" s="15"/>
      <c r="B11" s="15"/>
      <c r="C11" s="15"/>
      <c r="D11" s="15">
        <v>10</v>
      </c>
      <c r="E11" s="15" t="s">
        <v>120</v>
      </c>
      <c r="F11" s="15" t="s">
        <v>684</v>
      </c>
      <c r="G11" s="15" t="s">
        <v>684</v>
      </c>
      <c r="H11" s="15" t="s">
        <v>15</v>
      </c>
      <c r="I11" s="15" t="s">
        <v>181</v>
      </c>
      <c r="J11" s="15"/>
      <c r="K11" s="15" t="s">
        <v>427</v>
      </c>
      <c r="L11" s="15" t="s">
        <v>427</v>
      </c>
    </row>
    <row r="12" spans="1:12" ht="59.1" x14ac:dyDescent="0.55000000000000004">
      <c r="A12" s="15"/>
      <c r="B12" s="15"/>
      <c r="C12" s="15"/>
      <c r="D12" s="15">
        <v>11</v>
      </c>
      <c r="E12" s="15" t="s">
        <v>121</v>
      </c>
      <c r="F12" s="19" t="s">
        <v>685</v>
      </c>
      <c r="G12" s="19" t="s">
        <v>685</v>
      </c>
      <c r="H12" s="15" t="s">
        <v>15</v>
      </c>
      <c r="I12" s="15" t="s">
        <v>181</v>
      </c>
      <c r="J12" s="15"/>
      <c r="K12" s="15" t="s">
        <v>428</v>
      </c>
      <c r="L12" s="15" t="s">
        <v>428</v>
      </c>
    </row>
    <row r="13" spans="1:12" ht="35.700000000000003" x14ac:dyDescent="0.55000000000000004">
      <c r="A13" s="15"/>
      <c r="B13" s="15"/>
      <c r="C13" s="15"/>
      <c r="D13" s="15">
        <v>12</v>
      </c>
      <c r="E13" s="15" t="s">
        <v>122</v>
      </c>
      <c r="F13" s="15" t="s">
        <v>686</v>
      </c>
      <c r="G13" s="15" t="s">
        <v>730</v>
      </c>
      <c r="H13" s="15" t="s">
        <v>300</v>
      </c>
      <c r="I13" s="15" t="s">
        <v>181</v>
      </c>
      <c r="J13" s="15"/>
      <c r="K13" s="15" t="s">
        <v>239</v>
      </c>
      <c r="L13" s="15" t="s">
        <v>238</v>
      </c>
    </row>
    <row r="14" spans="1:12" x14ac:dyDescent="0.55000000000000004">
      <c r="A14" s="15"/>
      <c r="B14" s="15"/>
      <c r="C14" s="15"/>
      <c r="D14" s="15">
        <v>13</v>
      </c>
      <c r="E14" s="15" t="s">
        <v>71</v>
      </c>
      <c r="F14" s="14" t="s">
        <v>687</v>
      </c>
      <c r="G14" s="14" t="s">
        <v>688</v>
      </c>
      <c r="H14" s="15" t="s">
        <v>12</v>
      </c>
      <c r="I14" s="15" t="s">
        <v>173</v>
      </c>
      <c r="J14" s="15" t="s">
        <v>323</v>
      </c>
      <c r="K14" s="15" t="s">
        <v>378</v>
      </c>
      <c r="L14" s="15" t="s">
        <v>378</v>
      </c>
    </row>
    <row r="15" spans="1:12" s="1" customFormat="1" x14ac:dyDescent="0.55000000000000004">
      <c r="A15" s="15"/>
      <c r="B15" s="15"/>
      <c r="C15" s="15"/>
      <c r="D15" s="15">
        <v>14</v>
      </c>
      <c r="E15" s="19" t="s">
        <v>476</v>
      </c>
      <c r="F15" s="19" t="s">
        <v>576</v>
      </c>
      <c r="G15" s="19" t="s">
        <v>577</v>
      </c>
      <c r="H15" s="15"/>
      <c r="I15" s="19" t="s">
        <v>174</v>
      </c>
      <c r="J15" s="15" t="s">
        <v>323</v>
      </c>
      <c r="K15" s="15" t="s">
        <v>923</v>
      </c>
      <c r="L15" s="15" t="s">
        <v>923</v>
      </c>
    </row>
    <row r="16" spans="1:12" s="1" customFormat="1" ht="35.700000000000003" x14ac:dyDescent="0.55000000000000004">
      <c r="A16" s="15"/>
      <c r="B16" s="15"/>
      <c r="C16" s="15"/>
      <c r="D16" s="15">
        <v>15</v>
      </c>
      <c r="E16" s="19" t="s">
        <v>477</v>
      </c>
      <c r="F16" s="19" t="s">
        <v>578</v>
      </c>
      <c r="G16" s="19" t="s">
        <v>578</v>
      </c>
      <c r="H16" s="19" t="s">
        <v>15</v>
      </c>
      <c r="I16" s="19" t="s">
        <v>174</v>
      </c>
      <c r="J16" s="19"/>
      <c r="K16" s="15" t="s">
        <v>478</v>
      </c>
      <c r="L16" s="15" t="s">
        <v>479</v>
      </c>
    </row>
    <row r="17" spans="1:12" s="1" customFormat="1" ht="35.700000000000003" x14ac:dyDescent="0.55000000000000004">
      <c r="A17" s="15"/>
      <c r="B17" s="15"/>
      <c r="C17" s="15"/>
      <c r="D17" s="15">
        <v>16</v>
      </c>
      <c r="E17" s="19" t="s">
        <v>480</v>
      </c>
      <c r="F17" s="19" t="s">
        <v>579</v>
      </c>
      <c r="G17" s="19" t="s">
        <v>579</v>
      </c>
      <c r="H17" s="19" t="s">
        <v>15</v>
      </c>
      <c r="I17" s="19" t="s">
        <v>174</v>
      </c>
      <c r="J17" s="19"/>
      <c r="K17" s="15" t="s">
        <v>481</v>
      </c>
      <c r="L17" s="15" t="s">
        <v>482</v>
      </c>
    </row>
    <row r="18" spans="1:12" s="1" customFormat="1" ht="47.4" x14ac:dyDescent="0.55000000000000004">
      <c r="A18" s="15"/>
      <c r="B18" s="15"/>
      <c r="C18" s="15"/>
      <c r="D18" s="15">
        <v>17</v>
      </c>
      <c r="E18" s="19" t="s">
        <v>483</v>
      </c>
      <c r="F18" s="19" t="s">
        <v>580</v>
      </c>
      <c r="G18" s="19" t="s">
        <v>581</v>
      </c>
      <c r="H18" s="15" t="s">
        <v>300</v>
      </c>
      <c r="I18" s="19" t="s">
        <v>174</v>
      </c>
      <c r="J18" s="19"/>
      <c r="K18" s="15" t="s">
        <v>484</v>
      </c>
      <c r="L18" s="19" t="s">
        <v>485</v>
      </c>
    </row>
    <row r="19" spans="1:12" s="1" customFormat="1" x14ac:dyDescent="0.55000000000000004">
      <c r="A19" s="15"/>
      <c r="B19" s="15"/>
      <c r="C19" s="15"/>
      <c r="D19" s="15">
        <v>18</v>
      </c>
      <c r="E19" s="15" t="s">
        <v>462</v>
      </c>
      <c r="F19" s="15" t="s">
        <v>582</v>
      </c>
      <c r="G19" s="15" t="s">
        <v>583</v>
      </c>
      <c r="H19" s="15" t="s">
        <v>451</v>
      </c>
      <c r="I19" s="15" t="s">
        <v>174</v>
      </c>
      <c r="J19" s="15" t="s">
        <v>16</v>
      </c>
      <c r="K19" s="15" t="s">
        <v>462</v>
      </c>
      <c r="L19" s="15" t="s">
        <v>462</v>
      </c>
    </row>
    <row r="20" spans="1:12" x14ac:dyDescent="0.55000000000000004">
      <c r="A20" s="2"/>
      <c r="B20" s="2"/>
      <c r="C20" s="2"/>
      <c r="D20" s="2"/>
      <c r="E20" s="2"/>
      <c r="F20" s="2"/>
      <c r="G20" s="2"/>
      <c r="H20" s="2"/>
      <c r="I20" s="2"/>
      <c r="J20" s="2"/>
      <c r="K20" s="2"/>
      <c r="L20" s="2"/>
    </row>
    <row r="21" spans="1:12" x14ac:dyDescent="0.55000000000000004">
      <c r="A21"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opLeftCell="C1" zoomScale="120" zoomScaleNormal="120" workbookViewId="0">
      <selection activeCell="E4" sqref="E4:E6"/>
    </sheetView>
  </sheetViews>
  <sheetFormatPr defaultColWidth="5.68359375" defaultRowHeight="11.7" x14ac:dyDescent="0.55000000000000004"/>
  <cols>
    <col min="1" max="1" width="6.15625" style="12" bestFit="1" customWidth="1"/>
    <col min="2" max="2" width="6.83984375" style="12" customWidth="1"/>
    <col min="3" max="3" width="15.3125" style="12" customWidth="1"/>
    <col min="4" max="4" width="4.68359375" style="12" bestFit="1" customWidth="1"/>
    <col min="5" max="6" width="26.47265625" style="12" customWidth="1"/>
    <col min="7" max="7" width="14" style="12" bestFit="1" customWidth="1"/>
    <col min="8" max="8" width="6.83984375" style="12" customWidth="1"/>
    <col min="9" max="9" width="9.3125" style="12" customWidth="1"/>
    <col min="10" max="10" width="9.15625" style="12" bestFit="1" customWidth="1"/>
    <col min="11" max="12" width="54.68359375" style="12" customWidth="1"/>
    <col min="13" max="16384" width="5.68359375" style="12"/>
  </cols>
  <sheetData>
    <row r="1" spans="1:12" s="18" customFormat="1" ht="23.4" x14ac:dyDescent="0.45">
      <c r="A1" s="31" t="s">
        <v>79</v>
      </c>
      <c r="B1" s="32" t="s">
        <v>216</v>
      </c>
      <c r="C1" s="32" t="s">
        <v>223</v>
      </c>
      <c r="D1" s="32" t="s">
        <v>7</v>
      </c>
      <c r="E1" s="32" t="s">
        <v>215</v>
      </c>
      <c r="F1" s="32" t="s">
        <v>217</v>
      </c>
      <c r="G1" s="32" t="s">
        <v>537</v>
      </c>
      <c r="H1" s="32" t="s">
        <v>8</v>
      </c>
      <c r="I1" s="32" t="s">
        <v>224</v>
      </c>
      <c r="J1" s="32" t="s">
        <v>9</v>
      </c>
      <c r="K1" s="32" t="s">
        <v>10</v>
      </c>
      <c r="L1" s="32" t="s">
        <v>215</v>
      </c>
    </row>
    <row r="2" spans="1:12" x14ac:dyDescent="0.45">
      <c r="A2" s="36" t="s">
        <v>14</v>
      </c>
      <c r="B2" s="36" t="s">
        <v>115</v>
      </c>
      <c r="C2" s="36"/>
      <c r="D2" s="36">
        <v>1</v>
      </c>
      <c r="E2" s="36" t="s">
        <v>131</v>
      </c>
      <c r="F2" s="36" t="s">
        <v>548</v>
      </c>
      <c r="G2" s="36" t="s">
        <v>548</v>
      </c>
      <c r="H2" s="36"/>
      <c r="I2" s="36" t="s">
        <v>13</v>
      </c>
      <c r="J2" s="36"/>
      <c r="K2" s="35" t="s">
        <v>220</v>
      </c>
      <c r="L2" s="35" t="s">
        <v>220</v>
      </c>
    </row>
    <row r="3" spans="1:12" x14ac:dyDescent="0.55000000000000004">
      <c r="A3" s="36" t="s">
        <v>14</v>
      </c>
      <c r="B3" s="36" t="s">
        <v>3</v>
      </c>
      <c r="C3" s="36" t="s">
        <v>404</v>
      </c>
      <c r="D3" s="36">
        <v>2</v>
      </c>
      <c r="E3" s="36" t="s">
        <v>218</v>
      </c>
      <c r="F3" s="36" t="s">
        <v>543</v>
      </c>
      <c r="G3" s="36" t="s">
        <v>543</v>
      </c>
      <c r="H3" s="36"/>
      <c r="I3" s="36" t="s">
        <v>13</v>
      </c>
      <c r="J3" s="36"/>
      <c r="K3" s="36" t="s">
        <v>171</v>
      </c>
      <c r="L3" s="36" t="s">
        <v>171</v>
      </c>
    </row>
    <row r="4" spans="1:12" x14ac:dyDescent="0.45">
      <c r="A4" s="9"/>
      <c r="B4" s="9"/>
      <c r="C4" s="9"/>
      <c r="D4" s="9">
        <v>3</v>
      </c>
      <c r="E4" s="9" t="s">
        <v>11</v>
      </c>
      <c r="F4" s="15" t="s">
        <v>646</v>
      </c>
      <c r="G4" s="15" t="s">
        <v>647</v>
      </c>
      <c r="H4" s="9" t="s">
        <v>12</v>
      </c>
      <c r="I4" s="9" t="s">
        <v>13</v>
      </c>
      <c r="J4" s="9"/>
      <c r="K4" s="9" t="s">
        <v>130</v>
      </c>
      <c r="L4" s="11" t="s">
        <v>229</v>
      </c>
    </row>
    <row r="5" spans="1:12" x14ac:dyDescent="0.55000000000000004">
      <c r="A5" s="9"/>
      <c r="B5" s="9"/>
      <c r="C5" s="9" t="s">
        <v>404</v>
      </c>
      <c r="D5" s="9">
        <v>4</v>
      </c>
      <c r="E5" s="9" t="s">
        <v>96</v>
      </c>
      <c r="F5" s="9" t="s">
        <v>755</v>
      </c>
      <c r="G5" s="9" t="s">
        <v>758</v>
      </c>
      <c r="H5" s="9" t="s">
        <v>12</v>
      </c>
      <c r="I5" s="9" t="s">
        <v>13</v>
      </c>
      <c r="J5" s="9" t="s">
        <v>16</v>
      </c>
      <c r="K5" s="9" t="s">
        <v>105</v>
      </c>
      <c r="L5" s="9" t="s">
        <v>230</v>
      </c>
    </row>
    <row r="6" spans="1:12" ht="23.4" x14ac:dyDescent="0.55000000000000004">
      <c r="A6" s="9"/>
      <c r="B6" s="9"/>
      <c r="C6" s="9" t="s">
        <v>404</v>
      </c>
      <c r="D6" s="9">
        <v>5</v>
      </c>
      <c r="E6" s="9" t="s">
        <v>106</v>
      </c>
      <c r="F6" s="9" t="s">
        <v>756</v>
      </c>
      <c r="G6" s="9" t="s">
        <v>757</v>
      </c>
      <c r="H6" s="9"/>
      <c r="I6" s="9" t="s">
        <v>13</v>
      </c>
      <c r="J6" s="9" t="s">
        <v>16</v>
      </c>
      <c r="K6" s="9" t="s">
        <v>107</v>
      </c>
      <c r="L6" s="9" t="s">
        <v>231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opLeftCell="A19" zoomScale="115" zoomScaleNormal="115" workbookViewId="0">
      <selection activeCell="A23" sqref="A23"/>
    </sheetView>
  </sheetViews>
  <sheetFormatPr defaultColWidth="8.83984375" defaultRowHeight="14.4" x14ac:dyDescent="0.55000000000000004"/>
  <cols>
    <col min="1" max="1" width="6.15625" style="10" bestFit="1" customWidth="1"/>
    <col min="2" max="2" width="8.47265625" style="10" customWidth="1"/>
    <col min="3" max="3" width="16.15625" style="10" customWidth="1"/>
    <col min="4" max="4" width="4.68359375" style="10" bestFit="1" customWidth="1"/>
    <col min="5" max="5" width="20.83984375" style="10" bestFit="1" customWidth="1"/>
    <col min="6" max="6" width="20.83984375" style="10" customWidth="1"/>
    <col min="7" max="7" width="15.15625" style="10" customWidth="1"/>
    <col min="8" max="8" width="9.3125" style="10" customWidth="1"/>
    <col min="9" max="9" width="8.68359375" style="10" bestFit="1" customWidth="1"/>
    <col min="10" max="10" width="9.68359375" style="10" bestFit="1" customWidth="1"/>
    <col min="11" max="12" width="65" style="10" customWidth="1"/>
  </cols>
  <sheetData>
    <row r="1" spans="1:12" ht="30.75" customHeight="1" x14ac:dyDescent="0.55000000000000004">
      <c r="A1" s="31" t="s">
        <v>79</v>
      </c>
      <c r="B1" s="32" t="s">
        <v>216</v>
      </c>
      <c r="C1" s="32" t="s">
        <v>223</v>
      </c>
      <c r="D1" s="32" t="s">
        <v>7</v>
      </c>
      <c r="E1" s="32" t="s">
        <v>215</v>
      </c>
      <c r="F1" s="32" t="s">
        <v>217</v>
      </c>
      <c r="G1" s="32" t="s">
        <v>537</v>
      </c>
      <c r="H1" s="32" t="s">
        <v>8</v>
      </c>
      <c r="I1" s="32" t="s">
        <v>224</v>
      </c>
      <c r="J1" s="32" t="s">
        <v>9</v>
      </c>
      <c r="K1" s="32" t="s">
        <v>10</v>
      </c>
      <c r="L1" s="32" t="s">
        <v>215</v>
      </c>
    </row>
    <row r="2" spans="1:12" x14ac:dyDescent="0.55000000000000004">
      <c r="A2" s="35" t="s">
        <v>14</v>
      </c>
      <c r="B2" s="35" t="s">
        <v>115</v>
      </c>
      <c r="C2" s="35"/>
      <c r="D2" s="35">
        <v>1</v>
      </c>
      <c r="E2" s="35" t="s">
        <v>488</v>
      </c>
      <c r="F2" s="35" t="s">
        <v>494</v>
      </c>
      <c r="G2" s="35" t="s">
        <v>494</v>
      </c>
      <c r="H2" s="35" t="s">
        <v>127</v>
      </c>
      <c r="I2" s="35" t="s">
        <v>13</v>
      </c>
      <c r="J2" s="35"/>
      <c r="K2" s="35" t="s">
        <v>220</v>
      </c>
      <c r="L2" s="35" t="s">
        <v>220</v>
      </c>
    </row>
    <row r="3" spans="1:12" x14ac:dyDescent="0.55000000000000004">
      <c r="A3" s="35" t="s">
        <v>14</v>
      </c>
      <c r="B3" s="35" t="s">
        <v>3</v>
      </c>
      <c r="C3" s="35"/>
      <c r="D3" s="35">
        <v>2</v>
      </c>
      <c r="E3" s="35" t="s">
        <v>393</v>
      </c>
      <c r="F3" s="35" t="s">
        <v>548</v>
      </c>
      <c r="G3" s="35" t="s">
        <v>548</v>
      </c>
      <c r="H3" s="35" t="s">
        <v>127</v>
      </c>
      <c r="I3" s="35" t="s">
        <v>13</v>
      </c>
      <c r="J3" s="35"/>
      <c r="K3" s="35" t="s">
        <v>172</v>
      </c>
      <c r="L3" s="35" t="s">
        <v>172</v>
      </c>
    </row>
    <row r="4" spans="1:12" x14ac:dyDescent="0.55000000000000004">
      <c r="A4" s="35" t="s">
        <v>14</v>
      </c>
      <c r="B4" s="35" t="s">
        <v>3</v>
      </c>
      <c r="C4" s="35"/>
      <c r="D4" s="35">
        <v>3</v>
      </c>
      <c r="E4" s="35" t="s">
        <v>394</v>
      </c>
      <c r="F4" s="35" t="s">
        <v>461</v>
      </c>
      <c r="G4" s="35" t="s">
        <v>461</v>
      </c>
      <c r="H4" s="35" t="s">
        <v>12</v>
      </c>
      <c r="I4" s="35" t="s">
        <v>13</v>
      </c>
      <c r="J4" s="35"/>
      <c r="K4" s="35" t="s">
        <v>234</v>
      </c>
      <c r="L4" s="35" t="s">
        <v>234</v>
      </c>
    </row>
    <row r="5" spans="1:12" s="1" customFormat="1" ht="24" x14ac:dyDescent="0.55000000000000004">
      <c r="A5" s="35" t="s">
        <v>14</v>
      </c>
      <c r="B5" s="35" t="s">
        <v>3</v>
      </c>
      <c r="C5" s="35"/>
      <c r="D5" s="35">
        <v>4</v>
      </c>
      <c r="E5" s="35" t="s">
        <v>392</v>
      </c>
      <c r="F5" s="35" t="s">
        <v>550</v>
      </c>
      <c r="G5" s="35" t="s">
        <v>550</v>
      </c>
      <c r="H5" s="35" t="s">
        <v>127</v>
      </c>
      <c r="I5" s="35" t="s">
        <v>177</v>
      </c>
      <c r="J5" s="35"/>
      <c r="K5" s="35" t="s">
        <v>179</v>
      </c>
      <c r="L5" s="35" t="s">
        <v>233</v>
      </c>
    </row>
    <row r="6" spans="1:12" s="1" customFormat="1" x14ac:dyDescent="0.55000000000000004">
      <c r="A6" s="13"/>
      <c r="B6" s="13"/>
      <c r="C6" s="15"/>
      <c r="D6" s="15">
        <v>5</v>
      </c>
      <c r="E6" s="15" t="s">
        <v>11</v>
      </c>
      <c r="F6" s="15" t="s">
        <v>648</v>
      </c>
      <c r="G6" s="15" t="s">
        <v>650</v>
      </c>
      <c r="H6" s="15" t="s">
        <v>12</v>
      </c>
      <c r="I6" s="15" t="s">
        <v>13</v>
      </c>
      <c r="J6" s="15"/>
      <c r="K6" s="15" t="s">
        <v>489</v>
      </c>
      <c r="L6" s="15" t="s">
        <v>489</v>
      </c>
    </row>
    <row r="7" spans="1:12" s="1" customFormat="1" ht="24" x14ac:dyDescent="0.55000000000000004">
      <c r="A7" s="15"/>
      <c r="B7" s="15"/>
      <c r="C7" s="15"/>
      <c r="D7" s="15">
        <v>6</v>
      </c>
      <c r="E7" s="19" t="s">
        <v>465</v>
      </c>
      <c r="F7" s="19" t="s">
        <v>649</v>
      </c>
      <c r="G7" s="19" t="s">
        <v>649</v>
      </c>
      <c r="H7" s="19" t="s">
        <v>466</v>
      </c>
      <c r="I7" s="19" t="s">
        <v>195</v>
      </c>
      <c r="J7" s="19"/>
      <c r="K7" s="15" t="s">
        <v>467</v>
      </c>
      <c r="L7" s="15" t="s">
        <v>468</v>
      </c>
    </row>
    <row r="8" spans="1:12" ht="35.700000000000003" x14ac:dyDescent="0.55000000000000004">
      <c r="A8" s="15"/>
      <c r="B8" s="15"/>
      <c r="C8" s="15"/>
      <c r="D8" s="15">
        <v>7</v>
      </c>
      <c r="E8" s="15" t="s">
        <v>237</v>
      </c>
      <c r="F8" s="15" t="s">
        <v>736</v>
      </c>
      <c r="G8" s="15" t="s">
        <v>736</v>
      </c>
      <c r="H8" s="15" t="s">
        <v>12</v>
      </c>
      <c r="I8" s="15" t="s">
        <v>173</v>
      </c>
      <c r="J8" s="15"/>
      <c r="K8" s="15" t="s">
        <v>175</v>
      </c>
      <c r="L8" s="15" t="s">
        <v>235</v>
      </c>
    </row>
    <row r="9" spans="1:12" s="1" customFormat="1" ht="24" x14ac:dyDescent="0.55000000000000004">
      <c r="A9" s="15"/>
      <c r="B9" s="15"/>
      <c r="C9" s="15"/>
      <c r="D9" s="15">
        <v>8</v>
      </c>
      <c r="E9" s="19" t="s">
        <v>469</v>
      </c>
      <c r="F9" s="19" t="s">
        <v>628</v>
      </c>
      <c r="G9" s="19" t="s">
        <v>628</v>
      </c>
      <c r="H9" s="15" t="s">
        <v>12</v>
      </c>
      <c r="I9" s="19" t="s">
        <v>195</v>
      </c>
      <c r="J9" s="15" t="s">
        <v>470</v>
      </c>
      <c r="K9" s="15" t="s">
        <v>471</v>
      </c>
      <c r="L9" s="15" t="s">
        <v>472</v>
      </c>
    </row>
    <row r="10" spans="1:12" s="1" customFormat="1" x14ac:dyDescent="0.55000000000000004">
      <c r="A10" s="15"/>
      <c r="B10" s="15"/>
      <c r="C10" s="15"/>
      <c r="D10" s="15">
        <v>9</v>
      </c>
      <c r="E10" s="19" t="s">
        <v>473</v>
      </c>
      <c r="F10" s="19" t="s">
        <v>629</v>
      </c>
      <c r="G10" s="19" t="s">
        <v>629</v>
      </c>
      <c r="H10" s="15" t="s">
        <v>12</v>
      </c>
      <c r="I10" s="19" t="s">
        <v>195</v>
      </c>
      <c r="J10" s="19"/>
      <c r="K10" s="37" t="s">
        <v>970</v>
      </c>
      <c r="L10" s="15" t="s">
        <v>475</v>
      </c>
    </row>
    <row r="11" spans="1:12" s="1" customFormat="1" x14ac:dyDescent="0.55000000000000004">
      <c r="A11" s="50"/>
      <c r="B11" s="50"/>
      <c r="C11" s="50"/>
      <c r="D11" s="15">
        <v>10</v>
      </c>
      <c r="E11" s="15" t="s">
        <v>463</v>
      </c>
      <c r="F11" s="15" t="s">
        <v>630</v>
      </c>
      <c r="G11" s="15" t="s">
        <v>630</v>
      </c>
      <c r="H11" s="15" t="s">
        <v>12</v>
      </c>
      <c r="I11" s="15" t="s">
        <v>22</v>
      </c>
      <c r="J11" s="15" t="s">
        <v>323</v>
      </c>
      <c r="K11" s="50"/>
      <c r="L11" s="15" t="s">
        <v>464</v>
      </c>
    </row>
    <row r="12" spans="1:12" ht="24" x14ac:dyDescent="0.55000000000000004">
      <c r="A12" s="15"/>
      <c r="B12" s="15"/>
      <c r="C12" s="15"/>
      <c r="D12" s="15">
        <v>11</v>
      </c>
      <c r="E12" s="15" t="s">
        <v>133</v>
      </c>
      <c r="F12" s="15" t="s">
        <v>689</v>
      </c>
      <c r="G12" s="15" t="s">
        <v>689</v>
      </c>
      <c r="H12" s="15" t="s">
        <v>127</v>
      </c>
      <c r="I12" s="15" t="s">
        <v>174</v>
      </c>
      <c r="J12" s="15"/>
      <c r="K12" s="15" t="s">
        <v>425</v>
      </c>
      <c r="L12" s="15" t="s">
        <v>425</v>
      </c>
    </row>
    <row r="13" spans="1:12" ht="35.700000000000003" x14ac:dyDescent="0.55000000000000004">
      <c r="A13" s="15"/>
      <c r="B13" s="15"/>
      <c r="C13" s="15"/>
      <c r="D13" s="15">
        <v>12</v>
      </c>
      <c r="E13" s="15" t="s">
        <v>236</v>
      </c>
      <c r="F13" s="19" t="s">
        <v>690</v>
      </c>
      <c r="G13" s="19" t="s">
        <v>690</v>
      </c>
      <c r="H13" s="15" t="s">
        <v>127</v>
      </c>
      <c r="I13" s="15" t="s">
        <v>174</v>
      </c>
      <c r="J13" s="15"/>
      <c r="K13" s="15" t="s">
        <v>426</v>
      </c>
      <c r="L13" s="15" t="s">
        <v>426</v>
      </c>
    </row>
    <row r="14" spans="1:12" ht="24" x14ac:dyDescent="0.55000000000000004">
      <c r="A14" s="15"/>
      <c r="B14" s="15"/>
      <c r="C14" s="15"/>
      <c r="D14" s="15">
        <v>13</v>
      </c>
      <c r="E14" s="15" t="s">
        <v>238</v>
      </c>
      <c r="F14" s="15" t="s">
        <v>691</v>
      </c>
      <c r="G14" s="15" t="s">
        <v>729</v>
      </c>
      <c r="H14" s="15" t="s">
        <v>259</v>
      </c>
      <c r="I14" s="15" t="s">
        <v>174</v>
      </c>
      <c r="J14" s="15"/>
      <c r="K14" s="15" t="s">
        <v>239</v>
      </c>
      <c r="L14" s="15" t="s">
        <v>238</v>
      </c>
    </row>
    <row r="15" spans="1:12" x14ac:dyDescent="0.55000000000000004">
      <c r="A15" s="15"/>
      <c r="B15" s="14"/>
      <c r="C15" s="14"/>
      <c r="D15" s="15">
        <v>14</v>
      </c>
      <c r="E15" s="14" t="s">
        <v>71</v>
      </c>
      <c r="F15" s="14" t="s">
        <v>692</v>
      </c>
      <c r="G15" s="14" t="s">
        <v>693</v>
      </c>
      <c r="H15" s="14" t="s">
        <v>12</v>
      </c>
      <c r="I15" s="15" t="s">
        <v>173</v>
      </c>
      <c r="J15" s="14" t="s">
        <v>16</v>
      </c>
      <c r="K15" s="15" t="s">
        <v>240</v>
      </c>
      <c r="L15" s="15" t="s">
        <v>240</v>
      </c>
    </row>
    <row r="16" spans="1:12" s="1" customFormat="1" x14ac:dyDescent="0.55000000000000004">
      <c r="A16" s="15"/>
      <c r="B16" s="15"/>
      <c r="C16" s="15"/>
      <c r="D16" s="15">
        <v>15</v>
      </c>
      <c r="E16" s="19" t="s">
        <v>476</v>
      </c>
      <c r="F16" s="19" t="s">
        <v>584</v>
      </c>
      <c r="G16" s="19" t="s">
        <v>585</v>
      </c>
      <c r="H16" s="15"/>
      <c r="I16" s="19" t="s">
        <v>174</v>
      </c>
      <c r="J16" s="15" t="s">
        <v>323</v>
      </c>
      <c r="K16" s="15" t="s">
        <v>923</v>
      </c>
      <c r="L16" s="15" t="s">
        <v>923</v>
      </c>
    </row>
    <row r="17" spans="1:12" s="1" customFormat="1" ht="24" x14ac:dyDescent="0.55000000000000004">
      <c r="A17" s="15"/>
      <c r="B17" s="15"/>
      <c r="C17" s="15"/>
      <c r="D17" s="15">
        <v>16</v>
      </c>
      <c r="E17" s="19" t="s">
        <v>477</v>
      </c>
      <c r="F17" s="19" t="s">
        <v>586</v>
      </c>
      <c r="G17" s="19" t="s">
        <v>586</v>
      </c>
      <c r="H17" s="19" t="s">
        <v>15</v>
      </c>
      <c r="I17" s="19" t="s">
        <v>174</v>
      </c>
      <c r="J17" s="19"/>
      <c r="K17" s="15" t="s">
        <v>478</v>
      </c>
      <c r="L17" s="15" t="s">
        <v>479</v>
      </c>
    </row>
    <row r="18" spans="1:12" s="1" customFormat="1" ht="24" x14ac:dyDescent="0.55000000000000004">
      <c r="A18" s="15"/>
      <c r="B18" s="15"/>
      <c r="C18" s="15"/>
      <c r="D18" s="15">
        <v>17</v>
      </c>
      <c r="E18" s="19" t="s">
        <v>480</v>
      </c>
      <c r="F18" s="19" t="s">
        <v>587</v>
      </c>
      <c r="G18" s="19" t="s">
        <v>587</v>
      </c>
      <c r="H18" s="19" t="s">
        <v>15</v>
      </c>
      <c r="I18" s="19" t="s">
        <v>174</v>
      </c>
      <c r="J18" s="19"/>
      <c r="K18" s="15" t="s">
        <v>481</v>
      </c>
      <c r="L18" s="15" t="s">
        <v>482</v>
      </c>
    </row>
    <row r="19" spans="1:12" s="1" customFormat="1" ht="35.700000000000003" x14ac:dyDescent="0.55000000000000004">
      <c r="A19" s="15"/>
      <c r="B19" s="15"/>
      <c r="C19" s="15"/>
      <c r="D19" s="15">
        <v>18</v>
      </c>
      <c r="E19" s="19" t="s">
        <v>483</v>
      </c>
      <c r="F19" s="19" t="s">
        <v>588</v>
      </c>
      <c r="G19" s="19" t="s">
        <v>589</v>
      </c>
      <c r="H19" s="15" t="s">
        <v>300</v>
      </c>
      <c r="I19" s="19" t="s">
        <v>174</v>
      </c>
      <c r="J19" s="19"/>
      <c r="K19" s="15" t="s">
        <v>484</v>
      </c>
      <c r="L19" s="19" t="s">
        <v>485</v>
      </c>
    </row>
    <row r="20" spans="1:12" s="1" customFormat="1" x14ac:dyDescent="0.55000000000000004">
      <c r="A20" s="15"/>
      <c r="B20" s="15"/>
      <c r="C20" s="15"/>
      <c r="D20" s="15">
        <v>19</v>
      </c>
      <c r="E20" s="15" t="s">
        <v>462</v>
      </c>
      <c r="F20" s="15" t="s">
        <v>590</v>
      </c>
      <c r="G20" s="19" t="s">
        <v>591</v>
      </c>
      <c r="H20" s="15" t="s">
        <v>451</v>
      </c>
      <c r="I20" s="15" t="s">
        <v>174</v>
      </c>
      <c r="J20" s="15" t="s">
        <v>16</v>
      </c>
      <c r="K20" s="15" t="s">
        <v>462</v>
      </c>
      <c r="L20" s="15" t="s">
        <v>462</v>
      </c>
    </row>
    <row r="23" spans="1:12" s="7" customFormat="1" x14ac:dyDescent="0.55000000000000004">
      <c r="A23" s="38"/>
      <c r="B23" s="38"/>
      <c r="C23" s="38"/>
      <c r="D23" s="38"/>
      <c r="E23" s="38"/>
      <c r="F23" s="38"/>
      <c r="G23" s="38"/>
      <c r="H23" s="38"/>
      <c r="I23" s="38"/>
      <c r="J23" s="38"/>
      <c r="K23" s="38"/>
      <c r="L23" s="3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130" zoomScaleNormal="130" workbookViewId="0"/>
  </sheetViews>
  <sheetFormatPr defaultColWidth="8.83984375" defaultRowHeight="14.4" x14ac:dyDescent="0.55000000000000004"/>
  <cols>
    <col min="1" max="1" width="7.83984375" customWidth="1"/>
    <col min="3" max="3" width="16.15625" style="1" customWidth="1"/>
    <col min="5" max="5" width="17.15625" customWidth="1"/>
    <col min="6" max="6" width="21.47265625" style="1" customWidth="1"/>
    <col min="7" max="7" width="21.47265625" customWidth="1"/>
    <col min="11" max="11" width="47.47265625" customWidth="1"/>
    <col min="12" max="12" width="55.68359375" customWidth="1"/>
  </cols>
  <sheetData>
    <row r="1" spans="1:12" ht="24" x14ac:dyDescent="0.55000000000000004">
      <c r="A1" s="31" t="s">
        <v>79</v>
      </c>
      <c r="B1" s="32" t="s">
        <v>216</v>
      </c>
      <c r="C1" s="32" t="s">
        <v>223</v>
      </c>
      <c r="D1" s="32" t="s">
        <v>7</v>
      </c>
      <c r="E1" s="32" t="s">
        <v>215</v>
      </c>
      <c r="F1" s="32" t="s">
        <v>217</v>
      </c>
      <c r="G1" s="32" t="s">
        <v>537</v>
      </c>
      <c r="H1" s="32" t="s">
        <v>8</v>
      </c>
      <c r="I1" s="32" t="s">
        <v>224</v>
      </c>
      <c r="J1" s="32" t="s">
        <v>9</v>
      </c>
      <c r="K1" s="32" t="s">
        <v>10</v>
      </c>
      <c r="L1" s="32" t="s">
        <v>215</v>
      </c>
    </row>
    <row r="2" spans="1:12" x14ac:dyDescent="0.55000000000000004">
      <c r="A2" s="39" t="s">
        <v>14</v>
      </c>
      <c r="B2" s="39" t="s">
        <v>115</v>
      </c>
      <c r="C2" s="39"/>
      <c r="D2" s="39">
        <v>1</v>
      </c>
      <c r="E2" s="39" t="s">
        <v>139</v>
      </c>
      <c r="F2" s="39" t="s">
        <v>461</v>
      </c>
      <c r="G2" s="39" t="s">
        <v>461</v>
      </c>
      <c r="H2" s="39" t="s">
        <v>15</v>
      </c>
      <c r="I2" s="39" t="s">
        <v>13</v>
      </c>
      <c r="J2" s="39"/>
      <c r="K2" s="35" t="s">
        <v>220</v>
      </c>
      <c r="L2" s="35" t="s">
        <v>220</v>
      </c>
    </row>
    <row r="3" spans="1:12" x14ac:dyDescent="0.55000000000000004">
      <c r="A3" s="5"/>
      <c r="B3" s="5"/>
      <c r="C3" s="5"/>
      <c r="D3" s="5">
        <v>2</v>
      </c>
      <c r="E3" s="19" t="s">
        <v>11</v>
      </c>
      <c r="F3" s="15" t="s">
        <v>651</v>
      </c>
      <c r="G3" s="15" t="s">
        <v>652</v>
      </c>
      <c r="H3" s="19" t="s">
        <v>12</v>
      </c>
      <c r="I3" s="19" t="s">
        <v>13</v>
      </c>
      <c r="J3" s="5"/>
      <c r="K3" s="4" t="s">
        <v>247</v>
      </c>
      <c r="L3" s="4" t="s">
        <v>247</v>
      </c>
    </row>
    <row r="4" spans="1:12" ht="24" x14ac:dyDescent="0.55000000000000004">
      <c r="A4" s="5"/>
      <c r="B4" s="5"/>
      <c r="C4" s="5" t="s">
        <v>14</v>
      </c>
      <c r="D4" s="5">
        <v>3</v>
      </c>
      <c r="E4" s="19" t="s">
        <v>132</v>
      </c>
      <c r="F4" s="19" t="s">
        <v>771</v>
      </c>
      <c r="G4" s="19" t="s">
        <v>772</v>
      </c>
      <c r="H4" s="19" t="s">
        <v>12</v>
      </c>
      <c r="I4" s="19" t="s">
        <v>13</v>
      </c>
      <c r="J4" s="5"/>
      <c r="K4" s="4" t="s">
        <v>83</v>
      </c>
      <c r="L4" s="4" t="s">
        <v>246</v>
      </c>
    </row>
    <row r="5" spans="1:12" x14ac:dyDescent="0.55000000000000004">
      <c r="A5" s="19"/>
      <c r="B5" s="5"/>
      <c r="C5" s="5"/>
      <c r="D5" s="5">
        <v>4</v>
      </c>
      <c r="E5" s="19" t="s">
        <v>2</v>
      </c>
      <c r="F5" s="19" t="s">
        <v>759</v>
      </c>
      <c r="G5" s="19" t="s">
        <v>759</v>
      </c>
      <c r="H5" s="19" t="s">
        <v>12</v>
      </c>
      <c r="I5" s="19" t="s">
        <v>22</v>
      </c>
      <c r="J5" s="5" t="s">
        <v>16</v>
      </c>
      <c r="K5" s="4" t="s">
        <v>241</v>
      </c>
      <c r="L5" s="5" t="s">
        <v>241</v>
      </c>
    </row>
    <row r="6" spans="1:12" ht="24" x14ac:dyDescent="0.55000000000000004">
      <c r="A6" s="19"/>
      <c r="B6" s="5"/>
      <c r="C6" s="5"/>
      <c r="D6" s="5">
        <v>5</v>
      </c>
      <c r="E6" s="19" t="s">
        <v>82</v>
      </c>
      <c r="F6" s="19" t="s">
        <v>760</v>
      </c>
      <c r="G6" s="19" t="s">
        <v>761</v>
      </c>
      <c r="H6" s="19" t="s">
        <v>12</v>
      </c>
      <c r="I6" s="19" t="s">
        <v>13</v>
      </c>
      <c r="J6" s="5" t="s">
        <v>16</v>
      </c>
      <c r="K6" s="4" t="s">
        <v>396</v>
      </c>
      <c r="L6" s="19" t="s">
        <v>82</v>
      </c>
    </row>
    <row r="7" spans="1:12" x14ac:dyDescent="0.55000000000000004">
      <c r="A7" s="19"/>
      <c r="B7" s="5"/>
      <c r="C7" s="5"/>
      <c r="D7" s="5">
        <v>6</v>
      </c>
      <c r="E7" s="19" t="s">
        <v>84</v>
      </c>
      <c r="F7" s="19" t="s">
        <v>762</v>
      </c>
      <c r="G7" s="19" t="s">
        <v>763</v>
      </c>
      <c r="H7" s="19" t="s">
        <v>15</v>
      </c>
      <c r="I7" s="19" t="s">
        <v>22</v>
      </c>
      <c r="J7" s="5" t="s">
        <v>85</v>
      </c>
      <c r="K7" s="4" t="s">
        <v>242</v>
      </c>
      <c r="L7" s="5" t="s">
        <v>242</v>
      </c>
    </row>
    <row r="8" spans="1:12" x14ac:dyDescent="0.55000000000000004">
      <c r="A8" s="19"/>
      <c r="B8" s="5"/>
      <c r="C8" s="5"/>
      <c r="D8" s="5">
        <v>7</v>
      </c>
      <c r="E8" s="19" t="s">
        <v>86</v>
      </c>
      <c r="F8" s="19" t="s">
        <v>764</v>
      </c>
      <c r="G8" s="19" t="s">
        <v>765</v>
      </c>
      <c r="H8" s="19" t="s">
        <v>12</v>
      </c>
      <c r="I8" s="19" t="s">
        <v>13</v>
      </c>
      <c r="J8" s="5" t="s">
        <v>16</v>
      </c>
      <c r="K8" s="4" t="s">
        <v>395</v>
      </c>
      <c r="L8" s="5" t="s">
        <v>86</v>
      </c>
    </row>
    <row r="9" spans="1:12" ht="24" x14ac:dyDescent="0.55000000000000004">
      <c r="A9" s="19"/>
      <c r="B9" s="5"/>
      <c r="C9" s="5"/>
      <c r="D9" s="5">
        <v>8</v>
      </c>
      <c r="E9" s="19" t="s">
        <v>137</v>
      </c>
      <c r="F9" s="19" t="s">
        <v>766</v>
      </c>
      <c r="G9" s="19" t="s">
        <v>767</v>
      </c>
      <c r="H9" s="19" t="s">
        <v>15</v>
      </c>
      <c r="I9" s="19" t="s">
        <v>22</v>
      </c>
      <c r="J9" s="28" t="s">
        <v>87</v>
      </c>
      <c r="K9" s="4" t="s">
        <v>138</v>
      </c>
      <c r="L9" s="19" t="s">
        <v>243</v>
      </c>
    </row>
    <row r="10" spans="1:12" x14ac:dyDescent="0.55000000000000004">
      <c r="A10" s="19"/>
      <c r="B10" s="5"/>
      <c r="C10" s="5"/>
      <c r="D10" s="5">
        <v>9</v>
      </c>
      <c r="E10" s="19" t="s">
        <v>88</v>
      </c>
      <c r="F10" s="19" t="s">
        <v>768</v>
      </c>
      <c r="G10" s="19" t="s">
        <v>768</v>
      </c>
      <c r="H10" s="19" t="s">
        <v>15</v>
      </c>
      <c r="I10" s="19" t="s">
        <v>22</v>
      </c>
      <c r="J10" s="28" t="s">
        <v>89</v>
      </c>
      <c r="K10" s="15" t="s">
        <v>244</v>
      </c>
      <c r="L10" s="19" t="s">
        <v>244</v>
      </c>
    </row>
    <row r="11" spans="1:12" ht="35.700000000000003" x14ac:dyDescent="0.55000000000000004">
      <c r="A11" s="19"/>
      <c r="B11" s="5"/>
      <c r="C11" s="5"/>
      <c r="D11" s="5">
        <v>10</v>
      </c>
      <c r="E11" s="19" t="s">
        <v>90</v>
      </c>
      <c r="F11" s="19" t="s">
        <v>769</v>
      </c>
      <c r="G11" s="19" t="s">
        <v>769</v>
      </c>
      <c r="H11" s="19" t="s">
        <v>12</v>
      </c>
      <c r="I11" s="19" t="s">
        <v>22</v>
      </c>
      <c r="J11" s="5" t="s">
        <v>16</v>
      </c>
      <c r="K11" s="4" t="s">
        <v>91</v>
      </c>
      <c r="L11" s="19" t="s">
        <v>248</v>
      </c>
    </row>
    <row r="12" spans="1:12" x14ac:dyDescent="0.55000000000000004">
      <c r="A12" s="19"/>
      <c r="B12" s="5"/>
      <c r="C12" s="5"/>
      <c r="D12" s="5">
        <v>11</v>
      </c>
      <c r="E12" s="19" t="s">
        <v>92</v>
      </c>
      <c r="F12" s="19" t="s">
        <v>770</v>
      </c>
      <c r="G12" s="19" t="s">
        <v>770</v>
      </c>
      <c r="H12" s="19" t="s">
        <v>15</v>
      </c>
      <c r="I12" s="19" t="s">
        <v>13</v>
      </c>
      <c r="J12" s="5" t="s">
        <v>16</v>
      </c>
      <c r="K12" s="4" t="s">
        <v>93</v>
      </c>
      <c r="L12" s="19" t="s">
        <v>245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opLeftCell="A28" zoomScale="130" zoomScaleNormal="130" workbookViewId="0">
      <selection activeCell="A32" sqref="A32"/>
    </sheetView>
  </sheetViews>
  <sheetFormatPr defaultColWidth="8.83984375" defaultRowHeight="14.4" x14ac:dyDescent="0.55000000000000004"/>
  <cols>
    <col min="1" max="1" width="6.15625" style="10" bestFit="1" customWidth="1"/>
    <col min="2" max="2" width="8.47265625" style="10" customWidth="1"/>
    <col min="3" max="3" width="15.68359375" style="10" customWidth="1"/>
    <col min="4" max="4" width="8.68359375" style="10" customWidth="1"/>
    <col min="5" max="5" width="24.83984375" style="10" customWidth="1"/>
    <col min="6" max="6" width="20.68359375" style="10" bestFit="1" customWidth="1"/>
    <col min="7" max="7" width="14.83984375" style="10" customWidth="1"/>
    <col min="8" max="8" width="8.83984375" style="10" customWidth="1"/>
    <col min="9" max="9" width="8.68359375" style="10" bestFit="1" customWidth="1"/>
    <col min="10" max="10" width="9.68359375" style="10" bestFit="1" customWidth="1"/>
    <col min="11" max="12" width="65" style="10" customWidth="1"/>
  </cols>
  <sheetData>
    <row r="1" spans="1:12" ht="24" x14ac:dyDescent="0.55000000000000004">
      <c r="A1" s="31" t="s">
        <v>79</v>
      </c>
      <c r="B1" s="32" t="s">
        <v>216</v>
      </c>
      <c r="C1" s="32" t="s">
        <v>223</v>
      </c>
      <c r="D1" s="32" t="s">
        <v>7</v>
      </c>
      <c r="E1" s="32" t="s">
        <v>215</v>
      </c>
      <c r="F1" s="32" t="s">
        <v>217</v>
      </c>
      <c r="G1" s="32" t="s">
        <v>537</v>
      </c>
      <c r="H1" s="32" t="s">
        <v>8</v>
      </c>
      <c r="I1" s="32" t="s">
        <v>405</v>
      </c>
      <c r="J1" s="32" t="s">
        <v>9</v>
      </c>
      <c r="K1" s="32" t="s">
        <v>10</v>
      </c>
      <c r="L1" s="32" t="s">
        <v>215</v>
      </c>
    </row>
    <row r="2" spans="1:12" s="1" customFormat="1" x14ac:dyDescent="0.55000000000000004">
      <c r="A2" s="35" t="s">
        <v>14</v>
      </c>
      <c r="B2" s="35" t="s">
        <v>115</v>
      </c>
      <c r="C2" s="35"/>
      <c r="D2" s="35">
        <v>1</v>
      </c>
      <c r="E2" s="35" t="s">
        <v>431</v>
      </c>
      <c r="F2" s="35" t="s">
        <v>493</v>
      </c>
      <c r="G2" s="35" t="s">
        <v>493</v>
      </c>
      <c r="H2" s="35"/>
      <c r="I2" s="35" t="s">
        <v>13</v>
      </c>
      <c r="J2" s="35"/>
      <c r="K2" s="35" t="s">
        <v>220</v>
      </c>
      <c r="L2" s="35" t="s">
        <v>220</v>
      </c>
    </row>
    <row r="3" spans="1:12" s="1" customFormat="1" x14ac:dyDescent="0.55000000000000004">
      <c r="A3" s="35" t="s">
        <v>14</v>
      </c>
      <c r="B3" s="35" t="s">
        <v>3</v>
      </c>
      <c r="C3" s="35"/>
      <c r="D3" s="35">
        <v>2</v>
      </c>
      <c r="E3" s="35" t="s">
        <v>176</v>
      </c>
      <c r="F3" s="35" t="s">
        <v>460</v>
      </c>
      <c r="G3" s="35" t="s">
        <v>460</v>
      </c>
      <c r="H3" s="35"/>
      <c r="I3" s="35" t="s">
        <v>177</v>
      </c>
      <c r="J3" s="35"/>
      <c r="K3" s="35" t="s">
        <v>184</v>
      </c>
      <c r="L3" s="35" t="s">
        <v>249</v>
      </c>
    </row>
    <row r="4" spans="1:12" s="1" customFormat="1" x14ac:dyDescent="0.55000000000000004">
      <c r="A4" s="35" t="s">
        <v>14</v>
      </c>
      <c r="B4" s="35" t="s">
        <v>3</v>
      </c>
      <c r="C4" s="35"/>
      <c r="D4" s="35">
        <v>3</v>
      </c>
      <c r="E4" s="35" t="s">
        <v>495</v>
      </c>
      <c r="F4" s="35" t="s">
        <v>494</v>
      </c>
      <c r="G4" s="35" t="s">
        <v>494</v>
      </c>
      <c r="H4" s="35"/>
      <c r="I4" s="35" t="s">
        <v>177</v>
      </c>
      <c r="J4" s="35"/>
      <c r="K4" s="35" t="s">
        <v>178</v>
      </c>
      <c r="L4" s="35" t="s">
        <v>250</v>
      </c>
    </row>
    <row r="5" spans="1:12" s="1" customFormat="1" x14ac:dyDescent="0.55000000000000004">
      <c r="A5" s="35" t="s">
        <v>14</v>
      </c>
      <c r="B5" s="35" t="s">
        <v>3</v>
      </c>
      <c r="C5" s="35"/>
      <c r="D5" s="35">
        <v>4</v>
      </c>
      <c r="E5" s="35" t="s">
        <v>182</v>
      </c>
      <c r="F5" s="35" t="s">
        <v>461</v>
      </c>
      <c r="G5" s="35" t="s">
        <v>461</v>
      </c>
      <c r="H5" s="35" t="s">
        <v>15</v>
      </c>
      <c r="I5" s="35" t="s">
        <v>13</v>
      </c>
      <c r="J5" s="35"/>
      <c r="K5" s="35" t="s">
        <v>180</v>
      </c>
      <c r="L5" s="35" t="s">
        <v>251</v>
      </c>
    </row>
    <row r="6" spans="1:12" s="1" customFormat="1" x14ac:dyDescent="0.55000000000000004">
      <c r="A6" s="35" t="s">
        <v>14</v>
      </c>
      <c r="B6" s="35" t="s">
        <v>3</v>
      </c>
      <c r="C6" s="35"/>
      <c r="D6" s="35">
        <v>5</v>
      </c>
      <c r="E6" s="35" t="s">
        <v>393</v>
      </c>
      <c r="F6" s="35" t="s">
        <v>548</v>
      </c>
      <c r="G6" s="35" t="s">
        <v>548</v>
      </c>
      <c r="H6" s="35" t="s">
        <v>15</v>
      </c>
      <c r="I6" s="35" t="s">
        <v>177</v>
      </c>
      <c r="J6" s="35"/>
      <c r="K6" s="35" t="s">
        <v>172</v>
      </c>
      <c r="L6" s="35" t="s">
        <v>172</v>
      </c>
    </row>
    <row r="7" spans="1:12" x14ac:dyDescent="0.55000000000000004">
      <c r="A7" s="15"/>
      <c r="B7" s="15"/>
      <c r="C7" s="15"/>
      <c r="D7" s="35">
        <v>6</v>
      </c>
      <c r="E7" s="15" t="s">
        <v>11</v>
      </c>
      <c r="F7" s="15" t="s">
        <v>458</v>
      </c>
      <c r="G7" s="15" t="s">
        <v>459</v>
      </c>
      <c r="H7" s="15" t="s">
        <v>12</v>
      </c>
      <c r="I7" s="15" t="s">
        <v>13</v>
      </c>
      <c r="J7" s="15"/>
      <c r="K7" s="15" t="s">
        <v>261</v>
      </c>
      <c r="L7" s="15" t="s">
        <v>261</v>
      </c>
    </row>
    <row r="8" spans="1:12" s="1" customFormat="1" ht="24" x14ac:dyDescent="0.55000000000000004">
      <c r="A8" s="15"/>
      <c r="B8" s="15" t="s">
        <v>410</v>
      </c>
      <c r="C8" s="15" t="s">
        <v>404</v>
      </c>
      <c r="D8" s="35">
        <v>7</v>
      </c>
      <c r="E8" s="15" t="s">
        <v>564</v>
      </c>
      <c r="F8" s="15" t="s">
        <v>565</v>
      </c>
      <c r="G8" s="15" t="s">
        <v>754</v>
      </c>
      <c r="H8" s="15" t="s">
        <v>12</v>
      </c>
      <c r="I8" s="15" t="s">
        <v>13</v>
      </c>
      <c r="J8" s="15"/>
      <c r="K8" s="15" t="s">
        <v>748</v>
      </c>
      <c r="L8" s="15" t="s">
        <v>409</v>
      </c>
    </row>
    <row r="9" spans="1:12" s="1" customFormat="1" ht="24" x14ac:dyDescent="0.55000000000000004">
      <c r="A9" s="15"/>
      <c r="B9" s="15"/>
      <c r="C9" s="15"/>
      <c r="D9" s="35">
        <v>8</v>
      </c>
      <c r="E9" s="19" t="s">
        <v>465</v>
      </c>
      <c r="F9" s="19" t="s">
        <v>496</v>
      </c>
      <c r="G9" s="19" t="s">
        <v>496</v>
      </c>
      <c r="H9" s="19" t="s">
        <v>466</v>
      </c>
      <c r="I9" s="19" t="s">
        <v>195</v>
      </c>
      <c r="J9" s="19"/>
      <c r="K9" s="15" t="s">
        <v>467</v>
      </c>
      <c r="L9" s="15" t="s">
        <v>468</v>
      </c>
    </row>
    <row r="10" spans="1:12" x14ac:dyDescent="0.55000000000000004">
      <c r="A10" s="15"/>
      <c r="B10" s="15"/>
      <c r="C10" s="15"/>
      <c r="D10" s="35">
        <v>9</v>
      </c>
      <c r="E10" s="15" t="s">
        <v>260</v>
      </c>
      <c r="F10" s="15" t="s">
        <v>492</v>
      </c>
      <c r="G10" s="15" t="s">
        <v>492</v>
      </c>
      <c r="H10" s="15"/>
      <c r="I10" s="15" t="s">
        <v>173</v>
      </c>
      <c r="J10" s="15"/>
      <c r="K10" s="15" t="s">
        <v>235</v>
      </c>
      <c r="L10" s="15" t="s">
        <v>235</v>
      </c>
    </row>
    <row r="11" spans="1:12" s="1" customFormat="1" ht="24" x14ac:dyDescent="0.55000000000000004">
      <c r="A11" s="15"/>
      <c r="B11" s="15"/>
      <c r="C11" s="15"/>
      <c r="D11" s="35">
        <v>10</v>
      </c>
      <c r="E11" s="19" t="s">
        <v>497</v>
      </c>
      <c r="F11" s="19" t="s">
        <v>501</v>
      </c>
      <c r="G11" s="19" t="s">
        <v>501</v>
      </c>
      <c r="H11" s="15" t="s">
        <v>12</v>
      </c>
      <c r="I11" s="19" t="s">
        <v>195</v>
      </c>
      <c r="J11" s="15" t="s">
        <v>470</v>
      </c>
      <c r="K11" s="15" t="s">
        <v>471</v>
      </c>
      <c r="L11" s="15" t="s">
        <v>472</v>
      </c>
    </row>
    <row r="12" spans="1:12" s="1" customFormat="1" x14ac:dyDescent="0.55000000000000004">
      <c r="A12" s="15"/>
      <c r="B12" s="15"/>
      <c r="C12" s="15"/>
      <c r="D12" s="35">
        <v>11</v>
      </c>
      <c r="E12" s="19" t="s">
        <v>491</v>
      </c>
      <c r="F12" s="19" t="s">
        <v>502</v>
      </c>
      <c r="G12" s="19" t="s">
        <v>502</v>
      </c>
      <c r="H12" s="15" t="s">
        <v>12</v>
      </c>
      <c r="I12" s="19" t="s">
        <v>195</v>
      </c>
      <c r="J12" s="19"/>
      <c r="K12" s="37" t="s">
        <v>970</v>
      </c>
      <c r="L12" s="15" t="s">
        <v>475</v>
      </c>
    </row>
    <row r="13" spans="1:12" s="1" customFormat="1" x14ac:dyDescent="0.55000000000000004">
      <c r="A13" s="15"/>
      <c r="B13" s="15"/>
      <c r="C13" s="15"/>
      <c r="D13" s="35">
        <v>12</v>
      </c>
      <c r="E13" s="15" t="s">
        <v>463</v>
      </c>
      <c r="F13" s="15" t="s">
        <v>503</v>
      </c>
      <c r="G13" s="15" t="s">
        <v>503</v>
      </c>
      <c r="H13" s="15" t="s">
        <v>12</v>
      </c>
      <c r="I13" s="15" t="s">
        <v>22</v>
      </c>
      <c r="J13" s="15" t="s">
        <v>323</v>
      </c>
      <c r="K13" s="50"/>
      <c r="L13" s="15" t="s">
        <v>464</v>
      </c>
    </row>
    <row r="14" spans="1:12" ht="24" x14ac:dyDescent="0.55000000000000004">
      <c r="A14" s="15"/>
      <c r="B14" s="15"/>
      <c r="C14" s="15"/>
      <c r="D14" s="35">
        <v>13</v>
      </c>
      <c r="E14" s="15" t="s">
        <v>456</v>
      </c>
      <c r="F14" s="15" t="s">
        <v>504</v>
      </c>
      <c r="G14" s="15" t="s">
        <v>525</v>
      </c>
      <c r="H14" s="15" t="s">
        <v>15</v>
      </c>
      <c r="I14" s="15" t="s">
        <v>22</v>
      </c>
      <c r="J14" s="16" t="s">
        <v>94</v>
      </c>
      <c r="K14" s="15" t="s">
        <v>95</v>
      </c>
      <c r="L14" s="15" t="s">
        <v>252</v>
      </c>
    </row>
    <row r="15" spans="1:12" x14ac:dyDescent="0.55000000000000004">
      <c r="A15" s="15"/>
      <c r="B15" s="15"/>
      <c r="C15" s="15"/>
      <c r="D15" s="35">
        <v>14</v>
      </c>
      <c r="E15" s="15" t="s">
        <v>97</v>
      </c>
      <c r="F15" s="15" t="s">
        <v>505</v>
      </c>
      <c r="G15" s="15" t="s">
        <v>526</v>
      </c>
      <c r="H15" s="15" t="s">
        <v>12</v>
      </c>
      <c r="I15" s="15" t="s">
        <v>22</v>
      </c>
      <c r="J15" s="15" t="s">
        <v>16</v>
      </c>
      <c r="K15" s="15" t="s">
        <v>253</v>
      </c>
      <c r="L15" s="15" t="s">
        <v>255</v>
      </c>
    </row>
    <row r="16" spans="1:12" ht="24" x14ac:dyDescent="0.55000000000000004">
      <c r="A16" s="15"/>
      <c r="B16" s="15"/>
      <c r="C16" s="15"/>
      <c r="D16" s="35">
        <v>15</v>
      </c>
      <c r="E16" s="15" t="s">
        <v>98</v>
      </c>
      <c r="F16" s="15" t="s">
        <v>506</v>
      </c>
      <c r="G16" s="15" t="s">
        <v>527</v>
      </c>
      <c r="H16" s="15" t="s">
        <v>12</v>
      </c>
      <c r="I16" s="37" t="s">
        <v>177</v>
      </c>
      <c r="J16" s="37"/>
      <c r="K16" s="37" t="s">
        <v>989</v>
      </c>
      <c r="L16" s="15" t="s">
        <v>254</v>
      </c>
    </row>
    <row r="17" spans="1:12" x14ac:dyDescent="0.55000000000000004">
      <c r="A17" s="15"/>
      <c r="B17" s="15"/>
      <c r="C17" s="15"/>
      <c r="D17" s="35">
        <v>16</v>
      </c>
      <c r="E17" s="15" t="s">
        <v>99</v>
      </c>
      <c r="F17" s="15" t="s">
        <v>507</v>
      </c>
      <c r="G17" s="15" t="s">
        <v>528</v>
      </c>
      <c r="H17" s="15" t="s">
        <v>12</v>
      </c>
      <c r="I17" s="15" t="s">
        <v>22</v>
      </c>
      <c r="J17" s="15"/>
      <c r="K17" s="15" t="s">
        <v>100</v>
      </c>
      <c r="L17" s="15" t="s">
        <v>99</v>
      </c>
    </row>
    <row r="18" spans="1:12" x14ac:dyDescent="0.55000000000000004">
      <c r="A18" s="15"/>
      <c r="B18" s="15"/>
      <c r="C18" s="15" t="s">
        <v>404</v>
      </c>
      <c r="D18" s="35">
        <v>17</v>
      </c>
      <c r="E18" s="15" t="s">
        <v>101</v>
      </c>
      <c r="F18" s="15" t="s">
        <v>508</v>
      </c>
      <c r="G18" s="15" t="s">
        <v>529</v>
      </c>
      <c r="H18" s="15" t="s">
        <v>12</v>
      </c>
      <c r="I18" s="15" t="s">
        <v>13</v>
      </c>
      <c r="J18" s="15"/>
      <c r="K18" s="15" t="s">
        <v>256</v>
      </c>
      <c r="L18" s="15" t="s">
        <v>256</v>
      </c>
    </row>
    <row r="19" spans="1:12" x14ac:dyDescent="0.55000000000000004">
      <c r="A19" s="15"/>
      <c r="B19" s="15"/>
      <c r="C19" s="15" t="s">
        <v>404</v>
      </c>
      <c r="D19" s="35">
        <v>18</v>
      </c>
      <c r="E19" s="15" t="s">
        <v>807</v>
      </c>
      <c r="F19" s="15" t="s">
        <v>457</v>
      </c>
      <c r="G19" s="15" t="s">
        <v>530</v>
      </c>
      <c r="H19" s="15" t="s">
        <v>12</v>
      </c>
      <c r="I19" s="15" t="s">
        <v>13</v>
      </c>
      <c r="J19" s="15"/>
      <c r="K19" s="15" t="s">
        <v>102</v>
      </c>
      <c r="L19" s="15" t="s">
        <v>257</v>
      </c>
    </row>
    <row r="20" spans="1:12" x14ac:dyDescent="0.55000000000000004">
      <c r="A20" s="15"/>
      <c r="B20" s="15"/>
      <c r="C20" s="15"/>
      <c r="D20" s="35">
        <v>19</v>
      </c>
      <c r="E20" s="15" t="s">
        <v>103</v>
      </c>
      <c r="F20" s="15" t="s">
        <v>509</v>
      </c>
      <c r="G20" s="15" t="s">
        <v>531</v>
      </c>
      <c r="H20" s="15" t="s">
        <v>12</v>
      </c>
      <c r="I20" s="15" t="s">
        <v>22</v>
      </c>
      <c r="J20" s="15"/>
      <c r="K20" s="15" t="s">
        <v>104</v>
      </c>
      <c r="L20" s="15" t="s">
        <v>258</v>
      </c>
    </row>
    <row r="21" spans="1:12" x14ac:dyDescent="0.55000000000000004">
      <c r="A21" s="15"/>
      <c r="B21" s="15"/>
      <c r="C21" s="15"/>
      <c r="D21" s="35">
        <v>20</v>
      </c>
      <c r="E21" s="15" t="s">
        <v>432</v>
      </c>
      <c r="F21" s="15" t="s">
        <v>515</v>
      </c>
      <c r="G21" s="15" t="s">
        <v>515</v>
      </c>
      <c r="H21" s="15" t="s">
        <v>127</v>
      </c>
      <c r="I21" s="15" t="s">
        <v>181</v>
      </c>
      <c r="J21" s="15"/>
      <c r="K21" s="15" t="s">
        <v>423</v>
      </c>
      <c r="L21" s="15" t="s">
        <v>423</v>
      </c>
    </row>
    <row r="22" spans="1:12" ht="35.700000000000003" x14ac:dyDescent="0.55000000000000004">
      <c r="A22" s="15"/>
      <c r="B22" s="15"/>
      <c r="C22" s="15"/>
      <c r="D22" s="35">
        <v>21</v>
      </c>
      <c r="E22" s="19" t="s">
        <v>433</v>
      </c>
      <c r="F22" s="19" t="s">
        <v>516</v>
      </c>
      <c r="G22" s="19" t="s">
        <v>516</v>
      </c>
      <c r="H22" s="15" t="s">
        <v>127</v>
      </c>
      <c r="I22" s="15" t="s">
        <v>181</v>
      </c>
      <c r="J22" s="15"/>
      <c r="K22" s="15" t="s">
        <v>424</v>
      </c>
      <c r="L22" s="15" t="s">
        <v>424</v>
      </c>
    </row>
    <row r="23" spans="1:12" ht="24" x14ac:dyDescent="0.55000000000000004">
      <c r="A23" s="15"/>
      <c r="B23" s="15"/>
      <c r="C23" s="15"/>
      <c r="D23" s="35">
        <v>22</v>
      </c>
      <c r="E23" s="15" t="s">
        <v>510</v>
      </c>
      <c r="F23" s="15" t="s">
        <v>517</v>
      </c>
      <c r="G23" s="15" t="s">
        <v>728</v>
      </c>
      <c r="H23" s="15" t="s">
        <v>259</v>
      </c>
      <c r="I23" s="15" t="s">
        <v>181</v>
      </c>
      <c r="J23" s="15"/>
      <c r="K23" s="15" t="s">
        <v>239</v>
      </c>
      <c r="L23" s="15" t="s">
        <v>238</v>
      </c>
    </row>
    <row r="24" spans="1:12" x14ac:dyDescent="0.55000000000000004">
      <c r="A24" s="15"/>
      <c r="B24" s="14"/>
      <c r="C24" s="14"/>
      <c r="D24" s="35">
        <v>23</v>
      </c>
      <c r="E24" s="14" t="s">
        <v>71</v>
      </c>
      <c r="F24" s="14" t="s">
        <v>511</v>
      </c>
      <c r="G24" s="14" t="s">
        <v>524</v>
      </c>
      <c r="H24" s="14" t="s">
        <v>12</v>
      </c>
      <c r="I24" s="14" t="s">
        <v>173</v>
      </c>
      <c r="J24" s="14" t="s">
        <v>16</v>
      </c>
      <c r="K24" s="15" t="s">
        <v>240</v>
      </c>
      <c r="L24" s="15" t="s">
        <v>240</v>
      </c>
    </row>
    <row r="25" spans="1:12" s="1" customFormat="1" x14ac:dyDescent="0.55000000000000004">
      <c r="A25" s="15"/>
      <c r="B25" s="15"/>
      <c r="C25" s="15"/>
      <c r="D25" s="35">
        <v>24</v>
      </c>
      <c r="E25" s="19" t="s">
        <v>476</v>
      </c>
      <c r="F25" s="19" t="s">
        <v>512</v>
      </c>
      <c r="G25" s="19" t="s">
        <v>535</v>
      </c>
      <c r="H25" s="15"/>
      <c r="I25" s="19" t="s">
        <v>174</v>
      </c>
      <c r="J25" s="15" t="s">
        <v>323</v>
      </c>
      <c r="K25" s="15" t="s">
        <v>923</v>
      </c>
      <c r="L25" s="15" t="s">
        <v>923</v>
      </c>
    </row>
    <row r="26" spans="1:12" s="1" customFormat="1" ht="24" x14ac:dyDescent="0.55000000000000004">
      <c r="A26" s="15"/>
      <c r="B26" s="15"/>
      <c r="C26" s="15"/>
      <c r="D26" s="35">
        <v>25</v>
      </c>
      <c r="E26" s="19" t="s">
        <v>498</v>
      </c>
      <c r="F26" s="51" t="s">
        <v>532</v>
      </c>
      <c r="G26" s="19" t="s">
        <v>532</v>
      </c>
      <c r="H26" s="19" t="s">
        <v>15</v>
      </c>
      <c r="I26" s="19" t="s">
        <v>174</v>
      </c>
      <c r="J26" s="19"/>
      <c r="K26" s="15" t="s">
        <v>478</v>
      </c>
      <c r="L26" s="15" t="s">
        <v>479</v>
      </c>
    </row>
    <row r="27" spans="1:12" s="1" customFormat="1" ht="24" x14ac:dyDescent="0.55000000000000004">
      <c r="A27" s="15"/>
      <c r="B27" s="15"/>
      <c r="C27" s="15"/>
      <c r="D27" s="35">
        <v>26</v>
      </c>
      <c r="E27" s="19" t="s">
        <v>499</v>
      </c>
      <c r="F27" s="51" t="s">
        <v>533</v>
      </c>
      <c r="G27" s="19" t="s">
        <v>533</v>
      </c>
      <c r="H27" s="19" t="s">
        <v>15</v>
      </c>
      <c r="I27" s="19" t="s">
        <v>174</v>
      </c>
      <c r="J27" s="19"/>
      <c r="K27" s="15" t="s">
        <v>481</v>
      </c>
      <c r="L27" s="15" t="s">
        <v>482</v>
      </c>
    </row>
    <row r="28" spans="1:12" s="1" customFormat="1" ht="35.700000000000003" x14ac:dyDescent="0.55000000000000004">
      <c r="A28" s="15"/>
      <c r="B28" s="15"/>
      <c r="C28" s="15"/>
      <c r="D28" s="35">
        <v>27</v>
      </c>
      <c r="E28" s="19" t="s">
        <v>500</v>
      </c>
      <c r="F28" s="19" t="s">
        <v>513</v>
      </c>
      <c r="G28" s="15" t="s">
        <v>536</v>
      </c>
      <c r="H28" s="15" t="s">
        <v>300</v>
      </c>
      <c r="I28" s="19" t="s">
        <v>174</v>
      </c>
      <c r="J28" s="19"/>
      <c r="K28" s="15" t="s">
        <v>484</v>
      </c>
      <c r="L28" s="19" t="s">
        <v>485</v>
      </c>
    </row>
    <row r="29" spans="1:12" s="1" customFormat="1" x14ac:dyDescent="0.55000000000000004">
      <c r="A29" s="15"/>
      <c r="B29" s="15"/>
      <c r="C29" s="15"/>
      <c r="D29" s="35">
        <v>28</v>
      </c>
      <c r="E29" s="15" t="s">
        <v>462</v>
      </c>
      <c r="F29" s="15" t="s">
        <v>514</v>
      </c>
      <c r="G29" s="15" t="s">
        <v>534</v>
      </c>
      <c r="H29" s="15" t="s">
        <v>451</v>
      </c>
      <c r="I29" s="15" t="s">
        <v>174</v>
      </c>
      <c r="J29" s="15" t="s">
        <v>16</v>
      </c>
      <c r="K29" s="15" t="s">
        <v>462</v>
      </c>
      <c r="L29" s="15" t="s">
        <v>462</v>
      </c>
    </row>
    <row r="32" spans="1:12" x14ac:dyDescent="0.55000000000000004">
      <c r="A32" s="38"/>
    </row>
  </sheetData>
  <conditionalFormatting sqref="E1:G1">
    <cfRule type="duplicateValues" dxfId="0"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A47" zoomScale="120" zoomScaleNormal="120" workbookViewId="0">
      <selection activeCell="A51" sqref="A51"/>
    </sheetView>
  </sheetViews>
  <sheetFormatPr defaultColWidth="20.15625" defaultRowHeight="14.4" x14ac:dyDescent="0.55000000000000004"/>
  <cols>
    <col min="1" max="1" width="6.15625" style="7" bestFit="1" customWidth="1"/>
    <col min="2" max="2" width="5.68359375" style="7" customWidth="1"/>
    <col min="3" max="3" width="17.83984375" style="7" customWidth="1"/>
    <col min="4" max="4" width="4.68359375" style="7" bestFit="1" customWidth="1"/>
    <col min="5" max="5" width="27.68359375" style="7" bestFit="1" customWidth="1"/>
    <col min="6" max="6" width="27.68359375" style="7" customWidth="1"/>
    <col min="7" max="7" width="16.68359375" style="7" customWidth="1"/>
    <col min="8" max="8" width="11" style="7" customWidth="1"/>
    <col min="9" max="9" width="9.47265625" style="7" customWidth="1"/>
    <col min="10" max="10" width="20.68359375" style="7" customWidth="1"/>
    <col min="11" max="11" width="59.3125" style="8" customWidth="1"/>
    <col min="12" max="12" width="57.15625" style="8" customWidth="1"/>
    <col min="13" max="16384" width="20.15625" style="7"/>
  </cols>
  <sheetData>
    <row r="1" spans="1:12" s="1" customFormat="1" ht="24" x14ac:dyDescent="0.55000000000000004">
      <c r="A1" s="31" t="s">
        <v>79</v>
      </c>
      <c r="B1" s="32" t="s">
        <v>216</v>
      </c>
      <c r="C1" s="32" t="s">
        <v>223</v>
      </c>
      <c r="D1" s="32" t="s">
        <v>7</v>
      </c>
      <c r="E1" s="32" t="s">
        <v>215</v>
      </c>
      <c r="F1" s="32" t="s">
        <v>217</v>
      </c>
      <c r="G1" s="32" t="s">
        <v>537</v>
      </c>
      <c r="H1" s="32" t="s">
        <v>8</v>
      </c>
      <c r="I1" s="32" t="s">
        <v>405</v>
      </c>
      <c r="J1" s="32" t="s">
        <v>9</v>
      </c>
      <c r="K1" s="32" t="s">
        <v>10</v>
      </c>
      <c r="L1" s="32" t="s">
        <v>215</v>
      </c>
    </row>
    <row r="2" spans="1:12" x14ac:dyDescent="0.55000000000000004">
      <c r="A2" s="39" t="s">
        <v>14</v>
      </c>
      <c r="B2" s="39" t="s">
        <v>115</v>
      </c>
      <c r="C2" s="39"/>
      <c r="D2" s="39">
        <v>1</v>
      </c>
      <c r="E2" s="39" t="s">
        <v>209</v>
      </c>
      <c r="F2" s="39" t="s">
        <v>673</v>
      </c>
      <c r="G2" s="39" t="s">
        <v>673</v>
      </c>
      <c r="H2" s="39"/>
      <c r="I2" s="39" t="s">
        <v>13</v>
      </c>
      <c r="J2" s="39"/>
      <c r="K2" s="35" t="s">
        <v>220</v>
      </c>
      <c r="L2" s="35" t="s">
        <v>220</v>
      </c>
    </row>
    <row r="3" spans="1:12" x14ac:dyDescent="0.55000000000000004">
      <c r="A3" s="39" t="s">
        <v>14</v>
      </c>
      <c r="B3" s="39" t="s">
        <v>3</v>
      </c>
      <c r="C3" s="39" t="s">
        <v>404</v>
      </c>
      <c r="D3" s="39">
        <v>2</v>
      </c>
      <c r="E3" s="39" t="s">
        <v>288</v>
      </c>
      <c r="F3" s="39" t="s">
        <v>493</v>
      </c>
      <c r="G3" s="39" t="s">
        <v>493</v>
      </c>
      <c r="H3" s="39"/>
      <c r="I3" s="39" t="s">
        <v>13</v>
      </c>
      <c r="J3" s="39"/>
      <c r="K3" s="35" t="s">
        <v>262</v>
      </c>
      <c r="L3" s="35" t="s">
        <v>262</v>
      </c>
    </row>
    <row r="4" spans="1:12" x14ac:dyDescent="0.55000000000000004">
      <c r="A4" s="19"/>
      <c r="B4" s="19"/>
      <c r="C4" s="19"/>
      <c r="D4" s="14">
        <v>3</v>
      </c>
      <c r="E4" s="19" t="s">
        <v>11</v>
      </c>
      <c r="F4" s="15" t="s">
        <v>653</v>
      </c>
      <c r="G4" s="15" t="s">
        <v>655</v>
      </c>
      <c r="H4" s="19" t="s">
        <v>12</v>
      </c>
      <c r="I4" s="19" t="s">
        <v>13</v>
      </c>
      <c r="J4" s="19"/>
      <c r="K4" s="15" t="s">
        <v>263</v>
      </c>
      <c r="L4" s="15" t="s">
        <v>263</v>
      </c>
    </row>
    <row r="5" spans="1:12" ht="24" x14ac:dyDescent="0.55000000000000004">
      <c r="A5" s="19"/>
      <c r="B5" s="19"/>
      <c r="C5" s="19"/>
      <c r="D5" s="14">
        <v>4</v>
      </c>
      <c r="E5" s="19" t="s">
        <v>465</v>
      </c>
      <c r="F5" s="19" t="s">
        <v>654</v>
      </c>
      <c r="G5" s="19" t="s">
        <v>654</v>
      </c>
      <c r="H5" s="19" t="s">
        <v>466</v>
      </c>
      <c r="I5" s="19" t="s">
        <v>195</v>
      </c>
      <c r="J5" s="19"/>
      <c r="K5" s="15" t="s">
        <v>467</v>
      </c>
      <c r="L5" s="15" t="s">
        <v>468</v>
      </c>
    </row>
    <row r="6" spans="1:12" ht="47.4" x14ac:dyDescent="0.55000000000000004">
      <c r="A6" s="19"/>
      <c r="B6" s="19"/>
      <c r="C6" s="19" t="s">
        <v>404</v>
      </c>
      <c r="D6" s="14">
        <v>5</v>
      </c>
      <c r="E6" s="19" t="s">
        <v>416</v>
      </c>
      <c r="F6" s="19" t="s">
        <v>811</v>
      </c>
      <c r="G6" s="19" t="s">
        <v>812</v>
      </c>
      <c r="H6" s="19" t="s">
        <v>15</v>
      </c>
      <c r="I6" s="19" t="s">
        <v>13</v>
      </c>
      <c r="J6" s="19"/>
      <c r="K6" s="15" t="s">
        <v>142</v>
      </c>
      <c r="L6" s="15" t="s">
        <v>264</v>
      </c>
    </row>
    <row r="7" spans="1:12" x14ac:dyDescent="0.55000000000000004">
      <c r="A7" s="19"/>
      <c r="B7" s="19"/>
      <c r="C7" s="19"/>
      <c r="D7" s="14">
        <v>6</v>
      </c>
      <c r="E7" s="19" t="s">
        <v>289</v>
      </c>
      <c r="F7" s="15" t="s">
        <v>737</v>
      </c>
      <c r="G7" s="15" t="s">
        <v>737</v>
      </c>
      <c r="H7" s="19"/>
      <c r="I7" s="19" t="s">
        <v>173</v>
      </c>
      <c r="J7" s="19"/>
      <c r="K7" s="15" t="s">
        <v>235</v>
      </c>
      <c r="L7" s="15" t="s">
        <v>235</v>
      </c>
    </row>
    <row r="8" spans="1:12" ht="24" x14ac:dyDescent="0.55000000000000004">
      <c r="A8" s="19"/>
      <c r="B8" s="19"/>
      <c r="C8" s="19"/>
      <c r="D8" s="14">
        <v>7</v>
      </c>
      <c r="E8" s="19" t="s">
        <v>469</v>
      </c>
      <c r="F8" s="19" t="s">
        <v>631</v>
      </c>
      <c r="G8" s="19" t="s">
        <v>631</v>
      </c>
      <c r="H8" s="15" t="s">
        <v>12</v>
      </c>
      <c r="I8" s="19" t="s">
        <v>195</v>
      </c>
      <c r="J8" s="15" t="s">
        <v>470</v>
      </c>
      <c r="K8" s="15" t="s">
        <v>471</v>
      </c>
      <c r="L8" s="15" t="s">
        <v>472</v>
      </c>
    </row>
    <row r="9" spans="1:12" x14ac:dyDescent="0.55000000000000004">
      <c r="A9" s="19"/>
      <c r="B9" s="19"/>
      <c r="C9" s="19"/>
      <c r="D9" s="14">
        <v>8</v>
      </c>
      <c r="E9" s="19" t="s">
        <v>473</v>
      </c>
      <c r="F9" s="19" t="s">
        <v>632</v>
      </c>
      <c r="G9" s="19" t="s">
        <v>632</v>
      </c>
      <c r="H9" s="15" t="s">
        <v>12</v>
      </c>
      <c r="I9" s="19" t="s">
        <v>195</v>
      </c>
      <c r="J9" s="19"/>
      <c r="K9" s="37" t="s">
        <v>971</v>
      </c>
      <c r="L9" s="15" t="s">
        <v>475</v>
      </c>
    </row>
    <row r="10" spans="1:12" x14ac:dyDescent="0.55000000000000004">
      <c r="A10" s="19"/>
      <c r="B10" s="19"/>
      <c r="C10" s="19"/>
      <c r="D10" s="14">
        <v>9</v>
      </c>
      <c r="E10" s="15" t="s">
        <v>463</v>
      </c>
      <c r="F10" s="15" t="s">
        <v>633</v>
      </c>
      <c r="G10" s="15" t="s">
        <v>633</v>
      </c>
      <c r="H10" s="15" t="s">
        <v>12</v>
      </c>
      <c r="I10" s="15" t="s">
        <v>22</v>
      </c>
      <c r="J10" s="15" t="s">
        <v>323</v>
      </c>
      <c r="K10" s="50"/>
      <c r="L10" s="15" t="s">
        <v>464</v>
      </c>
    </row>
    <row r="11" spans="1:12" ht="35.700000000000003" x14ac:dyDescent="0.55000000000000004">
      <c r="A11" s="19"/>
      <c r="B11" s="19"/>
      <c r="C11" s="19"/>
      <c r="D11" s="14">
        <v>10</v>
      </c>
      <c r="E11" s="19" t="s">
        <v>112</v>
      </c>
      <c r="F11" s="19" t="s">
        <v>813</v>
      </c>
      <c r="G11" s="19" t="s">
        <v>814</v>
      </c>
      <c r="H11" s="19" t="s">
        <v>12</v>
      </c>
      <c r="I11" s="19" t="s">
        <v>13</v>
      </c>
      <c r="J11" s="19" t="s">
        <v>16</v>
      </c>
      <c r="K11" s="15" t="s">
        <v>143</v>
      </c>
      <c r="L11" s="15" t="s">
        <v>266</v>
      </c>
    </row>
    <row r="12" spans="1:12" ht="35.700000000000003" x14ac:dyDescent="0.55000000000000004">
      <c r="A12" s="5"/>
      <c r="B12" s="19"/>
      <c r="C12" s="19"/>
      <c r="D12" s="14">
        <v>11</v>
      </c>
      <c r="E12" s="19" t="s">
        <v>35</v>
      </c>
      <c r="F12" s="19" t="s">
        <v>815</v>
      </c>
      <c r="G12" s="19" t="s">
        <v>816</v>
      </c>
      <c r="H12" s="19" t="s">
        <v>12</v>
      </c>
      <c r="I12" s="19" t="s">
        <v>13</v>
      </c>
      <c r="J12" s="19" t="s">
        <v>16</v>
      </c>
      <c r="K12" s="15" t="s">
        <v>267</v>
      </c>
      <c r="L12" s="15" t="s">
        <v>265</v>
      </c>
    </row>
    <row r="13" spans="1:12" ht="35.700000000000003" x14ac:dyDescent="0.55000000000000004">
      <c r="A13" s="5"/>
      <c r="B13" s="19"/>
      <c r="C13" s="19"/>
      <c r="D13" s="14">
        <v>12</v>
      </c>
      <c r="E13" s="19" t="s">
        <v>36</v>
      </c>
      <c r="F13" s="19" t="s">
        <v>817</v>
      </c>
      <c r="G13" s="19" t="s">
        <v>818</v>
      </c>
      <c r="H13" s="19" t="s">
        <v>12</v>
      </c>
      <c r="I13" s="19" t="s">
        <v>13</v>
      </c>
      <c r="J13" s="19" t="s">
        <v>16</v>
      </c>
      <c r="K13" s="15" t="s">
        <v>435</v>
      </c>
      <c r="L13" s="15" t="s">
        <v>862</v>
      </c>
    </row>
    <row r="14" spans="1:12" x14ac:dyDescent="0.55000000000000004">
      <c r="A14" s="5"/>
      <c r="B14" s="19"/>
      <c r="C14" s="19"/>
      <c r="D14" s="14">
        <v>13</v>
      </c>
      <c r="E14" s="51" t="s">
        <v>278</v>
      </c>
      <c r="F14" s="51" t="s">
        <v>819</v>
      </c>
      <c r="G14" s="51" t="s">
        <v>819</v>
      </c>
      <c r="H14" s="19"/>
      <c r="I14" s="19" t="s">
        <v>22</v>
      </c>
      <c r="J14" s="19"/>
      <c r="K14" s="52" t="s">
        <v>272</v>
      </c>
      <c r="L14" s="52" t="s">
        <v>268</v>
      </c>
    </row>
    <row r="15" spans="1:12" x14ac:dyDescent="0.55000000000000004">
      <c r="A15" s="5"/>
      <c r="B15" s="19"/>
      <c r="C15" s="19"/>
      <c r="D15" s="14">
        <v>14</v>
      </c>
      <c r="E15" s="51" t="s">
        <v>276</v>
      </c>
      <c r="F15" s="51" t="s">
        <v>820</v>
      </c>
      <c r="G15" s="51" t="s">
        <v>820</v>
      </c>
      <c r="H15" s="19" t="s">
        <v>12</v>
      </c>
      <c r="I15" s="19" t="s">
        <v>22</v>
      </c>
      <c r="J15" s="19"/>
      <c r="K15" s="52" t="s">
        <v>273</v>
      </c>
      <c r="L15" s="52" t="s">
        <v>269</v>
      </c>
    </row>
    <row r="16" spans="1:12" x14ac:dyDescent="0.55000000000000004">
      <c r="A16" s="5"/>
      <c r="B16" s="19"/>
      <c r="C16" s="19"/>
      <c r="D16" s="14">
        <v>15</v>
      </c>
      <c r="E16" s="51" t="s">
        <v>279</v>
      </c>
      <c r="F16" s="51" t="s">
        <v>821</v>
      </c>
      <c r="G16" s="51" t="s">
        <v>821</v>
      </c>
      <c r="H16" s="19"/>
      <c r="I16" s="19" t="s">
        <v>13</v>
      </c>
      <c r="J16" s="19"/>
      <c r="K16" s="52" t="s">
        <v>274</v>
      </c>
      <c r="L16" s="52" t="s">
        <v>270</v>
      </c>
    </row>
    <row r="17" spans="1:12" x14ac:dyDescent="0.55000000000000004">
      <c r="A17" s="5"/>
      <c r="B17" s="19"/>
      <c r="C17" s="19"/>
      <c r="D17" s="14">
        <v>16</v>
      </c>
      <c r="E17" s="51" t="s">
        <v>277</v>
      </c>
      <c r="F17" s="51" t="s">
        <v>822</v>
      </c>
      <c r="G17" s="51" t="s">
        <v>822</v>
      </c>
      <c r="H17" s="19"/>
      <c r="I17" s="19" t="s">
        <v>22</v>
      </c>
      <c r="J17" s="19"/>
      <c r="K17" s="52" t="s">
        <v>275</v>
      </c>
      <c r="L17" s="52" t="s">
        <v>271</v>
      </c>
    </row>
    <row r="18" spans="1:12" x14ac:dyDescent="0.55000000000000004">
      <c r="A18" s="5"/>
      <c r="B18" s="19"/>
      <c r="C18" s="19"/>
      <c r="D18" s="14">
        <v>17</v>
      </c>
      <c r="E18" s="19" t="s">
        <v>38</v>
      </c>
      <c r="F18" s="19" t="s">
        <v>823</v>
      </c>
      <c r="G18" s="19" t="s">
        <v>824</v>
      </c>
      <c r="H18" s="19" t="s">
        <v>15</v>
      </c>
      <c r="I18" s="19" t="s">
        <v>22</v>
      </c>
      <c r="J18" s="19"/>
      <c r="K18" s="15" t="s">
        <v>280</v>
      </c>
      <c r="L18" s="15" t="s">
        <v>144</v>
      </c>
    </row>
    <row r="19" spans="1:12" x14ac:dyDescent="0.55000000000000004">
      <c r="A19" s="5"/>
      <c r="B19" s="19"/>
      <c r="C19" s="19"/>
      <c r="D19" s="14">
        <v>18</v>
      </c>
      <c r="E19" s="15" t="s">
        <v>829</v>
      </c>
      <c r="F19" s="19" t="s">
        <v>825</v>
      </c>
      <c r="G19" s="19" t="s">
        <v>825</v>
      </c>
      <c r="H19" s="19" t="s">
        <v>39</v>
      </c>
      <c r="I19" s="19" t="s">
        <v>22</v>
      </c>
      <c r="J19" s="19"/>
      <c r="K19" s="15" t="s">
        <v>145</v>
      </c>
      <c r="L19" s="15" t="s">
        <v>145</v>
      </c>
    </row>
    <row r="20" spans="1:12" x14ac:dyDescent="0.55000000000000004">
      <c r="A20" s="5"/>
      <c r="B20" s="19"/>
      <c r="C20" s="19"/>
      <c r="D20" s="14">
        <v>19</v>
      </c>
      <c r="E20" s="15" t="s">
        <v>830</v>
      </c>
      <c r="F20" s="19" t="s">
        <v>826</v>
      </c>
      <c r="G20" s="19" t="s">
        <v>826</v>
      </c>
      <c r="H20" s="19" t="s">
        <v>39</v>
      </c>
      <c r="I20" s="19" t="s">
        <v>22</v>
      </c>
      <c r="J20" s="19"/>
      <c r="K20" s="15" t="s">
        <v>146</v>
      </c>
      <c r="L20" s="15" t="s">
        <v>146</v>
      </c>
    </row>
    <row r="21" spans="1:12" x14ac:dyDescent="0.55000000000000004">
      <c r="A21" s="5"/>
      <c r="B21" s="19"/>
      <c r="C21" s="19"/>
      <c r="D21" s="14">
        <v>20</v>
      </c>
      <c r="E21" s="15" t="s">
        <v>831</v>
      </c>
      <c r="F21" s="19" t="s">
        <v>827</v>
      </c>
      <c r="G21" s="19" t="s">
        <v>827</v>
      </c>
      <c r="H21" s="19" t="s">
        <v>39</v>
      </c>
      <c r="I21" s="19" t="s">
        <v>22</v>
      </c>
      <c r="J21" s="19"/>
      <c r="K21" s="15" t="s">
        <v>147</v>
      </c>
      <c r="L21" s="15" t="s">
        <v>147</v>
      </c>
    </row>
    <row r="22" spans="1:12" x14ac:dyDescent="0.55000000000000004">
      <c r="A22" s="5"/>
      <c r="B22" s="19"/>
      <c r="C22" s="19"/>
      <c r="D22" s="14">
        <v>21</v>
      </c>
      <c r="E22" s="15" t="s">
        <v>832</v>
      </c>
      <c r="F22" s="19" t="s">
        <v>828</v>
      </c>
      <c r="G22" s="19" t="s">
        <v>828</v>
      </c>
      <c r="H22" s="19" t="s">
        <v>39</v>
      </c>
      <c r="I22" s="19" t="s">
        <v>22</v>
      </c>
      <c r="J22" s="19"/>
      <c r="K22" s="15" t="s">
        <v>148</v>
      </c>
      <c r="L22" s="15" t="s">
        <v>148</v>
      </c>
    </row>
    <row r="23" spans="1:12" ht="24" x14ac:dyDescent="0.55000000000000004">
      <c r="A23" s="5"/>
      <c r="B23" s="19"/>
      <c r="C23" s="19"/>
      <c r="D23" s="14">
        <v>22</v>
      </c>
      <c r="E23" s="19" t="s">
        <v>40</v>
      </c>
      <c r="F23" s="19" t="s">
        <v>833</v>
      </c>
      <c r="G23" s="19" t="s">
        <v>834</v>
      </c>
      <c r="H23" s="19"/>
      <c r="I23" s="19" t="s">
        <v>22</v>
      </c>
      <c r="J23" s="19" t="s">
        <v>16</v>
      </c>
      <c r="K23" s="15" t="s">
        <v>41</v>
      </c>
      <c r="L23" s="15" t="s">
        <v>281</v>
      </c>
    </row>
    <row r="24" spans="1:12" ht="24" x14ac:dyDescent="0.55000000000000004">
      <c r="A24" s="5"/>
      <c r="B24" s="19"/>
      <c r="C24" s="19"/>
      <c r="D24" s="14">
        <v>23</v>
      </c>
      <c r="E24" s="19" t="s">
        <v>42</v>
      </c>
      <c r="F24" s="19" t="s">
        <v>835</v>
      </c>
      <c r="G24" s="19" t="s">
        <v>835</v>
      </c>
      <c r="H24" s="19" t="s">
        <v>12</v>
      </c>
      <c r="I24" s="19" t="s">
        <v>13</v>
      </c>
      <c r="J24" s="19" t="s">
        <v>16</v>
      </c>
      <c r="K24" s="15" t="s">
        <v>43</v>
      </c>
      <c r="L24" s="15" t="s">
        <v>353</v>
      </c>
    </row>
    <row r="25" spans="1:12" ht="35.700000000000003" x14ac:dyDescent="0.55000000000000004">
      <c r="A25" s="5"/>
      <c r="B25" s="19"/>
      <c r="C25" s="19"/>
      <c r="D25" s="14">
        <v>24</v>
      </c>
      <c r="E25" s="19" t="s">
        <v>44</v>
      </c>
      <c r="F25" s="19" t="s">
        <v>836</v>
      </c>
      <c r="G25" s="19" t="s">
        <v>837</v>
      </c>
      <c r="H25" s="19" t="s">
        <v>12</v>
      </c>
      <c r="I25" s="19" t="s">
        <v>22</v>
      </c>
      <c r="J25" s="19" t="s">
        <v>16</v>
      </c>
      <c r="K25" s="15" t="s">
        <v>45</v>
      </c>
      <c r="L25" s="15" t="s">
        <v>290</v>
      </c>
    </row>
    <row r="26" spans="1:12" ht="35.700000000000003" x14ac:dyDescent="0.55000000000000004">
      <c r="A26" s="5"/>
      <c r="B26" s="19"/>
      <c r="C26" s="19"/>
      <c r="D26" s="14">
        <v>25</v>
      </c>
      <c r="E26" s="19" t="s">
        <v>46</v>
      </c>
      <c r="F26" s="19" t="s">
        <v>838</v>
      </c>
      <c r="G26" s="19" t="s">
        <v>839</v>
      </c>
      <c r="H26" s="19" t="s">
        <v>12</v>
      </c>
      <c r="I26" s="19" t="s">
        <v>22</v>
      </c>
      <c r="J26" s="19" t="s">
        <v>16</v>
      </c>
      <c r="K26" s="15" t="s">
        <v>47</v>
      </c>
      <c r="L26" s="15" t="s">
        <v>291</v>
      </c>
    </row>
    <row r="27" spans="1:12" x14ac:dyDescent="0.55000000000000004">
      <c r="A27" s="5"/>
      <c r="B27" s="19"/>
      <c r="C27" s="19"/>
      <c r="D27" s="14">
        <v>26</v>
      </c>
      <c r="E27" s="19" t="s">
        <v>149</v>
      </c>
      <c r="F27" s="19" t="s">
        <v>840</v>
      </c>
      <c r="G27" s="19" t="s">
        <v>841</v>
      </c>
      <c r="H27" s="19"/>
      <c r="I27" s="19" t="s">
        <v>22</v>
      </c>
      <c r="J27" s="19"/>
      <c r="K27" s="15" t="s">
        <v>150</v>
      </c>
      <c r="L27" s="15" t="s">
        <v>75</v>
      </c>
    </row>
    <row r="28" spans="1:12" x14ac:dyDescent="0.55000000000000004">
      <c r="A28" s="5"/>
      <c r="B28" s="19"/>
      <c r="C28" s="19"/>
      <c r="D28" s="14">
        <v>27</v>
      </c>
      <c r="E28" s="19" t="s">
        <v>48</v>
      </c>
      <c r="F28" s="19" t="s">
        <v>842</v>
      </c>
      <c r="G28" s="19" t="s">
        <v>843</v>
      </c>
      <c r="H28" s="19" t="s">
        <v>15</v>
      </c>
      <c r="I28" s="19" t="s">
        <v>22</v>
      </c>
      <c r="J28" s="19"/>
      <c r="K28" s="15" t="s">
        <v>151</v>
      </c>
      <c r="L28" s="15" t="s">
        <v>292</v>
      </c>
    </row>
    <row r="29" spans="1:12" ht="24" x14ac:dyDescent="0.55000000000000004">
      <c r="A29" s="5"/>
      <c r="B29" s="19"/>
      <c r="C29" s="19"/>
      <c r="D29" s="14">
        <v>28</v>
      </c>
      <c r="E29" s="19" t="s">
        <v>49</v>
      </c>
      <c r="F29" s="19" t="s">
        <v>844</v>
      </c>
      <c r="G29" s="19" t="s">
        <v>845</v>
      </c>
      <c r="H29" s="19" t="s">
        <v>15</v>
      </c>
      <c r="I29" s="19" t="s">
        <v>22</v>
      </c>
      <c r="J29" s="19"/>
      <c r="K29" s="15" t="s">
        <v>152</v>
      </c>
      <c r="L29" s="15" t="s">
        <v>293</v>
      </c>
    </row>
    <row r="30" spans="1:12" ht="24" x14ac:dyDescent="0.55000000000000004">
      <c r="A30" s="5"/>
      <c r="B30" s="19"/>
      <c r="C30" s="19"/>
      <c r="D30" s="14">
        <v>29</v>
      </c>
      <c r="E30" s="19" t="s">
        <v>50</v>
      </c>
      <c r="F30" s="19" t="s">
        <v>846</v>
      </c>
      <c r="G30" s="19" t="s">
        <v>847</v>
      </c>
      <c r="H30" s="19" t="s">
        <v>12</v>
      </c>
      <c r="I30" s="19" t="s">
        <v>22</v>
      </c>
      <c r="J30" s="19" t="s">
        <v>16</v>
      </c>
      <c r="K30" s="15" t="s">
        <v>51</v>
      </c>
      <c r="L30" s="15" t="s">
        <v>282</v>
      </c>
    </row>
    <row r="31" spans="1:12" ht="24" x14ac:dyDescent="0.55000000000000004">
      <c r="A31" s="5"/>
      <c r="B31" s="19"/>
      <c r="C31" s="19"/>
      <c r="D31" s="14">
        <v>30</v>
      </c>
      <c r="E31" s="19" t="s">
        <v>52</v>
      </c>
      <c r="F31" s="19" t="s">
        <v>848</v>
      </c>
      <c r="G31" s="19" t="s">
        <v>848</v>
      </c>
      <c r="H31" s="19" t="s">
        <v>12</v>
      </c>
      <c r="I31" s="19" t="s">
        <v>22</v>
      </c>
      <c r="J31" s="19" t="s">
        <v>16</v>
      </c>
      <c r="K31" s="15" t="s">
        <v>53</v>
      </c>
      <c r="L31" s="15" t="s">
        <v>283</v>
      </c>
    </row>
    <row r="32" spans="1:12" ht="47.4" x14ac:dyDescent="0.55000000000000004">
      <c r="A32" s="5"/>
      <c r="B32" s="19"/>
      <c r="C32" s="19"/>
      <c r="D32" s="14">
        <v>31</v>
      </c>
      <c r="E32" s="19" t="s">
        <v>54</v>
      </c>
      <c r="F32" s="19" t="s">
        <v>849</v>
      </c>
      <c r="G32" s="19" t="s">
        <v>849</v>
      </c>
      <c r="H32" s="19" t="s">
        <v>12</v>
      </c>
      <c r="I32" s="19" t="s">
        <v>22</v>
      </c>
      <c r="J32" s="19" t="s">
        <v>16</v>
      </c>
      <c r="K32" s="15" t="s">
        <v>55</v>
      </c>
      <c r="L32" s="15" t="s">
        <v>284</v>
      </c>
    </row>
    <row r="33" spans="1:12" x14ac:dyDescent="0.55000000000000004">
      <c r="A33" s="5"/>
      <c r="B33" s="19"/>
      <c r="C33" s="19"/>
      <c r="D33" s="14">
        <v>32</v>
      </c>
      <c r="E33" s="19" t="s">
        <v>56</v>
      </c>
      <c r="F33" s="19" t="s">
        <v>850</v>
      </c>
      <c r="G33" s="19" t="s">
        <v>850</v>
      </c>
      <c r="H33" s="19" t="s">
        <v>57</v>
      </c>
      <c r="I33" s="19" t="s">
        <v>13</v>
      </c>
      <c r="J33" s="19" t="s">
        <v>16</v>
      </c>
      <c r="K33" s="15" t="s">
        <v>153</v>
      </c>
      <c r="L33" s="15" t="s">
        <v>153</v>
      </c>
    </row>
    <row r="34" spans="1:12" x14ac:dyDescent="0.55000000000000004">
      <c r="A34" s="5"/>
      <c r="B34" s="19"/>
      <c r="C34" s="19"/>
      <c r="D34" s="14">
        <v>33</v>
      </c>
      <c r="E34" s="19" t="s">
        <v>58</v>
      </c>
      <c r="F34" s="19" t="s">
        <v>851</v>
      </c>
      <c r="G34" s="19" t="s">
        <v>851</v>
      </c>
      <c r="H34" s="19" t="s">
        <v>15</v>
      </c>
      <c r="I34" s="19" t="s">
        <v>22</v>
      </c>
      <c r="J34" s="19"/>
      <c r="K34" s="15" t="s">
        <v>285</v>
      </c>
      <c r="L34" s="15" t="s">
        <v>285</v>
      </c>
    </row>
    <row r="35" spans="1:12" ht="24" x14ac:dyDescent="0.55000000000000004">
      <c r="A35" s="5"/>
      <c r="B35" s="19"/>
      <c r="C35" s="19"/>
      <c r="D35" s="14">
        <v>34</v>
      </c>
      <c r="E35" s="19" t="s">
        <v>59</v>
      </c>
      <c r="F35" s="19" t="s">
        <v>852</v>
      </c>
      <c r="G35" s="19" t="s">
        <v>853</v>
      </c>
      <c r="H35" s="19" t="s">
        <v>15</v>
      </c>
      <c r="I35" s="19" t="s">
        <v>22</v>
      </c>
      <c r="J35" s="19" t="s">
        <v>16</v>
      </c>
      <c r="K35" s="15" t="s">
        <v>60</v>
      </c>
      <c r="L35" s="15" t="s">
        <v>59</v>
      </c>
    </row>
    <row r="36" spans="1:12" ht="24" x14ac:dyDescent="0.55000000000000004">
      <c r="A36" s="5"/>
      <c r="B36" s="19"/>
      <c r="C36" s="19"/>
      <c r="D36" s="14">
        <v>35</v>
      </c>
      <c r="E36" s="19" t="s">
        <v>61</v>
      </c>
      <c r="F36" s="19" t="s">
        <v>854</v>
      </c>
      <c r="G36" s="19" t="s">
        <v>855</v>
      </c>
      <c r="H36" s="19" t="s">
        <v>15</v>
      </c>
      <c r="I36" s="19" t="s">
        <v>22</v>
      </c>
      <c r="J36" s="19"/>
      <c r="K36" s="15" t="s">
        <v>62</v>
      </c>
      <c r="L36" s="15" t="s">
        <v>286</v>
      </c>
    </row>
    <row r="37" spans="1:12" x14ac:dyDescent="0.55000000000000004">
      <c r="A37" s="5"/>
      <c r="B37" s="19"/>
      <c r="C37" s="19"/>
      <c r="D37" s="14">
        <v>36</v>
      </c>
      <c r="E37" s="19" t="s">
        <v>193</v>
      </c>
      <c r="F37" s="19" t="s">
        <v>856</v>
      </c>
      <c r="G37" s="19" t="s">
        <v>857</v>
      </c>
      <c r="H37" s="19" t="s">
        <v>12</v>
      </c>
      <c r="I37" s="19" t="s">
        <v>22</v>
      </c>
      <c r="J37" s="19" t="s">
        <v>16</v>
      </c>
      <c r="K37" s="15" t="s">
        <v>193</v>
      </c>
      <c r="L37" s="15" t="s">
        <v>193</v>
      </c>
    </row>
    <row r="38" spans="1:12" ht="35.700000000000003" x14ac:dyDescent="0.55000000000000004">
      <c r="A38" s="42"/>
      <c r="B38" s="19"/>
      <c r="C38" s="19"/>
      <c r="D38" s="14">
        <v>37</v>
      </c>
      <c r="E38" s="19" t="s">
        <v>519</v>
      </c>
      <c r="F38" s="19" t="s">
        <v>858</v>
      </c>
      <c r="G38" s="19" t="s">
        <v>861</v>
      </c>
      <c r="H38" s="19" t="s">
        <v>15</v>
      </c>
      <c r="I38" s="19" t="s">
        <v>22</v>
      </c>
      <c r="J38" s="19"/>
      <c r="K38" s="15" t="s">
        <v>520</v>
      </c>
      <c r="L38" s="15" t="s">
        <v>522</v>
      </c>
    </row>
    <row r="39" spans="1:12" ht="35.700000000000003" x14ac:dyDescent="0.55000000000000004">
      <c r="A39" s="42"/>
      <c r="B39" s="19"/>
      <c r="C39" s="19"/>
      <c r="D39" s="14">
        <v>38</v>
      </c>
      <c r="E39" s="19" t="s">
        <v>518</v>
      </c>
      <c r="F39" s="19" t="s">
        <v>859</v>
      </c>
      <c r="G39" s="19" t="s">
        <v>860</v>
      </c>
      <c r="H39" s="19" t="s">
        <v>15</v>
      </c>
      <c r="I39" s="19" t="s">
        <v>22</v>
      </c>
      <c r="J39" s="19"/>
      <c r="K39" s="15" t="s">
        <v>521</v>
      </c>
      <c r="L39" s="15" t="s">
        <v>523</v>
      </c>
    </row>
    <row r="40" spans="1:12" s="1" customFormat="1" x14ac:dyDescent="0.55000000000000004">
      <c r="A40" s="5"/>
      <c r="B40" s="19"/>
      <c r="C40" s="19"/>
      <c r="D40" s="14">
        <v>39</v>
      </c>
      <c r="E40" s="19" t="s">
        <v>68</v>
      </c>
      <c r="F40" s="15" t="s">
        <v>694</v>
      </c>
      <c r="G40" s="15" t="s">
        <v>694</v>
      </c>
      <c r="H40" s="19" t="s">
        <v>15</v>
      </c>
      <c r="I40" s="19" t="s">
        <v>181</v>
      </c>
      <c r="J40" s="19"/>
      <c r="K40" s="15" t="s">
        <v>421</v>
      </c>
      <c r="L40" s="15" t="s">
        <v>421</v>
      </c>
    </row>
    <row r="41" spans="1:12" ht="47.4" x14ac:dyDescent="0.55000000000000004">
      <c r="A41" s="5"/>
      <c r="B41" s="19"/>
      <c r="C41" s="19"/>
      <c r="D41" s="14">
        <v>40</v>
      </c>
      <c r="E41" s="19" t="s">
        <v>69</v>
      </c>
      <c r="F41" s="19" t="s">
        <v>695</v>
      </c>
      <c r="G41" s="19" t="s">
        <v>695</v>
      </c>
      <c r="H41" s="19" t="s">
        <v>15</v>
      </c>
      <c r="I41" s="19" t="s">
        <v>181</v>
      </c>
      <c r="J41" s="19"/>
      <c r="K41" s="15" t="s">
        <v>422</v>
      </c>
      <c r="L41" s="15" t="s">
        <v>422</v>
      </c>
    </row>
    <row r="42" spans="1:12" ht="24" x14ac:dyDescent="0.55000000000000004">
      <c r="A42" s="5"/>
      <c r="B42" s="19"/>
      <c r="C42" s="19"/>
      <c r="D42" s="14">
        <v>41</v>
      </c>
      <c r="E42" s="19" t="s">
        <v>70</v>
      </c>
      <c r="F42" s="15" t="s">
        <v>696</v>
      </c>
      <c r="G42" s="15" t="s">
        <v>727</v>
      </c>
      <c r="H42" s="19" t="s">
        <v>259</v>
      </c>
      <c r="I42" s="19" t="s">
        <v>181</v>
      </c>
      <c r="J42" s="19"/>
      <c r="K42" s="15" t="s">
        <v>239</v>
      </c>
      <c r="L42" s="15" t="s">
        <v>238</v>
      </c>
    </row>
    <row r="43" spans="1:12" x14ac:dyDescent="0.55000000000000004">
      <c r="A43" s="4"/>
      <c r="B43" s="14"/>
      <c r="C43" s="14"/>
      <c r="D43" s="14">
        <v>42</v>
      </c>
      <c r="E43" s="14" t="s">
        <v>71</v>
      </c>
      <c r="F43" s="14" t="s">
        <v>697</v>
      </c>
      <c r="G43" s="14" t="s">
        <v>698</v>
      </c>
      <c r="H43" s="14" t="s">
        <v>12</v>
      </c>
      <c r="I43" s="19" t="s">
        <v>173</v>
      </c>
      <c r="J43" s="15" t="s">
        <v>323</v>
      </c>
      <c r="K43" s="15" t="s">
        <v>287</v>
      </c>
      <c r="L43" s="15" t="s">
        <v>287</v>
      </c>
    </row>
    <row r="44" spans="1:12" x14ac:dyDescent="0.55000000000000004">
      <c r="A44" s="37"/>
      <c r="B44" s="14"/>
      <c r="C44" s="14"/>
      <c r="D44" s="14">
        <v>43</v>
      </c>
      <c r="E44" s="19" t="s">
        <v>476</v>
      </c>
      <c r="F44" s="19" t="s">
        <v>592</v>
      </c>
      <c r="G44" s="19" t="s">
        <v>597</v>
      </c>
      <c r="H44" s="15"/>
      <c r="I44" s="19" t="s">
        <v>174</v>
      </c>
      <c r="J44" s="15" t="s">
        <v>323</v>
      </c>
      <c r="K44" s="15" t="s">
        <v>923</v>
      </c>
      <c r="L44" s="15" t="s">
        <v>923</v>
      </c>
    </row>
    <row r="45" spans="1:12" ht="35.700000000000003" x14ac:dyDescent="0.55000000000000004">
      <c r="A45" s="37"/>
      <c r="B45" s="14"/>
      <c r="C45" s="14"/>
      <c r="D45" s="14">
        <v>44</v>
      </c>
      <c r="E45" s="19" t="s">
        <v>477</v>
      </c>
      <c r="F45" s="51" t="s">
        <v>593</v>
      </c>
      <c r="G45" s="19" t="s">
        <v>593</v>
      </c>
      <c r="H45" s="19" t="s">
        <v>15</v>
      </c>
      <c r="I45" s="19" t="s">
        <v>174</v>
      </c>
      <c r="J45" s="19"/>
      <c r="K45" s="15" t="s">
        <v>478</v>
      </c>
      <c r="L45" s="15" t="s">
        <v>479</v>
      </c>
    </row>
    <row r="46" spans="1:12" ht="24" x14ac:dyDescent="0.55000000000000004">
      <c r="A46" s="37"/>
      <c r="B46" s="14"/>
      <c r="C46" s="14"/>
      <c r="D46" s="14">
        <v>45</v>
      </c>
      <c r="E46" s="19" t="s">
        <v>480</v>
      </c>
      <c r="F46" s="51" t="s">
        <v>594</v>
      </c>
      <c r="G46" s="19" t="s">
        <v>594</v>
      </c>
      <c r="H46" s="19" t="s">
        <v>15</v>
      </c>
      <c r="I46" s="19" t="s">
        <v>174</v>
      </c>
      <c r="J46" s="19"/>
      <c r="K46" s="15" t="s">
        <v>481</v>
      </c>
      <c r="L46" s="15" t="s">
        <v>482</v>
      </c>
    </row>
    <row r="47" spans="1:12" ht="35.700000000000003" x14ac:dyDescent="0.55000000000000004">
      <c r="A47" s="37"/>
      <c r="B47" s="14"/>
      <c r="C47" s="14"/>
      <c r="D47" s="14">
        <v>46</v>
      </c>
      <c r="E47" s="19" t="s">
        <v>483</v>
      </c>
      <c r="F47" s="19" t="s">
        <v>595</v>
      </c>
      <c r="G47" s="15" t="s">
        <v>598</v>
      </c>
      <c r="H47" s="15" t="s">
        <v>300</v>
      </c>
      <c r="I47" s="19" t="s">
        <v>174</v>
      </c>
      <c r="J47" s="19"/>
      <c r="K47" s="15" t="s">
        <v>484</v>
      </c>
      <c r="L47" s="19" t="s">
        <v>485</v>
      </c>
    </row>
    <row r="48" spans="1:12" x14ac:dyDescent="0.55000000000000004">
      <c r="A48" s="37"/>
      <c r="B48" s="14"/>
      <c r="C48" s="14"/>
      <c r="D48" s="14">
        <v>47</v>
      </c>
      <c r="E48" s="15" t="s">
        <v>462</v>
      </c>
      <c r="F48" s="15" t="s">
        <v>596</v>
      </c>
      <c r="G48" s="15" t="s">
        <v>599</v>
      </c>
      <c r="H48" s="15" t="s">
        <v>451</v>
      </c>
      <c r="I48" s="15" t="s">
        <v>174</v>
      </c>
      <c r="J48" s="15" t="s">
        <v>16</v>
      </c>
      <c r="K48" s="15" t="s">
        <v>462</v>
      </c>
      <c r="L48" s="15" t="s">
        <v>462</v>
      </c>
    </row>
    <row r="51" spans="1:1" x14ac:dyDescent="0.55000000000000004">
      <c r="A51" s="3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3.xml><?xml version="1.0" encoding="utf-8"?>
<ds:datastoreItem xmlns:ds="http://schemas.openxmlformats.org/officeDocument/2006/customXml" ds:itemID="{60949D59-0B5B-44ED-ACEF-9231A5F5D889}">
  <ds:schemaRefs>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4d5313c0-c1e6-4122-afa9-da1ccdba405d"/>
    <ds:schemaRef ds:uri="http://purl.org/dc/terms/"/>
    <ds:schemaRef ds:uri="http://www.w3.org/XML/1998/namespace"/>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Model v1.16</vt:lpstr>
      <vt:lpstr>Design</vt:lpstr>
      <vt:lpstr>Temporal Event</vt:lpstr>
      <vt:lpstr>Location</vt:lpstr>
      <vt:lpstr>Sampling Details</vt:lpstr>
      <vt:lpstr>Vessel Selection</vt:lpstr>
      <vt:lpstr>Vessel Details</vt:lpstr>
      <vt:lpstr>Fishing Trip</vt:lpstr>
      <vt:lpstr>Fishing Operation</vt:lpstr>
      <vt:lpstr>Onshore Event</vt:lpstr>
      <vt:lpstr>Landing event</vt:lpstr>
      <vt:lpstr>Species Selection</vt:lpstr>
      <vt:lpstr>Species List Details</vt:lpstr>
      <vt:lpstr>Sample</vt:lpstr>
      <vt:lpstr>Frequency Measure</vt:lpstr>
      <vt:lpstr>Biological Variable</vt:lpstr>
    </vt:vector>
  </TitlesOfParts>
  <Company>DTU AQUA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2019-01-21T08:54:23Z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