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28"/>
  <workbookPr/>
  <mc:AlternateContent xmlns:mc="http://schemas.openxmlformats.org/markup-compatibility/2006">
    <mc:Choice Requires="x15">
      <x15ac:absPath xmlns:x15ac="http://schemas.microsoft.com/office/spreadsheetml/2010/11/ac" url="https://dtudk-my.sharepoint.com/personal/kibi_dtu_dk/Documents/gits/RDBESstockCoord/WGRDBESstockCoord/format/"/>
    </mc:Choice>
  </mc:AlternateContent>
  <xr:revisionPtr revIDLastSave="20" documentId="8_{614ED536-2AF4-4098-823C-0B6A181B798B}" xr6:coauthVersionLast="47" xr6:coauthVersionMax="47" xr10:uidLastSave="{4944C7F6-FD7E-47DD-A45D-845D87AA29FD}"/>
  <bookViews>
    <workbookView xWindow="19090" yWindow="-110" windowWidth="38620" windowHeight="21100" xr2:uid="{C3BA46FC-17EC-4006-828F-4F15940585FB}"/>
  </bookViews>
  <sheets>
    <sheet name="RCEF" sheetId="1" r:id="rId1"/>
    <sheet name="Catch" sheetId="6" r:id="rId2"/>
    <sheet name="Age Length Width  Distribution" sheetId="10" r:id="rId3"/>
    <sheet name="Spatial landings details" sheetId="8" r:id="rId4"/>
    <sheet name="Effort" sheetId="9" r:id="rId5"/>
    <sheet name="BiologicalMeasurementType" sheetId="5" r:id="rId6"/>
  </sheets>
  <definedNames>
    <definedName name="_xlnm._FilterDatabase" localSheetId="5" hidden="1">BiologicalMeasurementType!$A$1:$D$38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1" i="5" l="1"/>
  <c r="B35" i="5"/>
  <c r="B36" i="5"/>
  <c r="B34" i="5"/>
  <c r="B38" i="5"/>
  <c r="B37" i="5"/>
  <c r="B29" i="5"/>
  <c r="B30" i="5"/>
  <c r="B31" i="5"/>
  <c r="B32" i="5"/>
  <c r="B33" i="5"/>
  <c r="B28" i="5"/>
  <c r="B27" i="5"/>
  <c r="B17" i="5"/>
  <c r="B18" i="5"/>
  <c r="B19" i="5"/>
  <c r="B20" i="5"/>
  <c r="B21" i="5"/>
  <c r="B22" i="5"/>
  <c r="B23" i="5"/>
  <c r="B24" i="5"/>
  <c r="B25" i="5"/>
  <c r="B26" i="5"/>
  <c r="B16" i="5"/>
  <c r="B6" i="5"/>
  <c r="B7" i="5"/>
  <c r="B8" i="5"/>
  <c r="B9" i="5"/>
  <c r="B10" i="5"/>
  <c r="B11" i="5"/>
  <c r="B12" i="5"/>
  <c r="B13" i="5"/>
  <c r="B14" i="5"/>
  <c r="B15" i="5"/>
  <c r="B5" i="5"/>
  <c r="B3" i="5"/>
  <c r="B2" i="5"/>
</calcChain>
</file>

<file path=xl/sharedStrings.xml><?xml version="1.0" encoding="utf-8"?>
<sst xmlns="http://schemas.openxmlformats.org/spreadsheetml/2006/main" count="846" uniqueCount="227">
  <si>
    <t>vesselFlagCountry</t>
  </si>
  <si>
    <t>year</t>
  </si>
  <si>
    <t>Stock</t>
  </si>
  <si>
    <t>speciesCode</t>
  </si>
  <si>
    <t>catchCategory</t>
  </si>
  <si>
    <t>metier6</t>
  </si>
  <si>
    <t>variableType</t>
  </si>
  <si>
    <t>total</t>
  </si>
  <si>
    <t>numPSUs</t>
  </si>
  <si>
    <t>fleet</t>
  </si>
  <si>
    <t>WeightLive</t>
  </si>
  <si>
    <t>Sex</t>
  </si>
  <si>
    <t>Age</t>
  </si>
  <si>
    <t>LengthTotal</t>
  </si>
  <si>
    <t xml:space="preserve">, </t>
  </si>
  <si>
    <t>d</t>
  </si>
  <si>
    <t>WidthMaximumShell</t>
  </si>
  <si>
    <t>WidthCarapace</t>
  </si>
  <si>
    <t>n</t>
  </si>
  <si>
    <t>WeightMeasured</t>
  </si>
  <si>
    <t>mw</t>
  </si>
  <si>
    <t>WeightGutted</t>
  </si>
  <si>
    <t>s?</t>
  </si>
  <si>
    <t>VertebraCount</t>
  </si>
  <si>
    <t>s</t>
  </si>
  <si>
    <t>SpecimenState</t>
  </si>
  <si>
    <t>ScaleCollected</t>
  </si>
  <si>
    <t>OtolithCollected</t>
  </si>
  <si>
    <t>Maturity</t>
  </si>
  <si>
    <t>LengthWingSpan</t>
  </si>
  <si>
    <t>LengthTail</t>
  </si>
  <si>
    <t>LengthStandard</t>
  </si>
  <si>
    <t>LengthPreCaudal</t>
  </si>
  <si>
    <t>LengthPreAnal</t>
  </si>
  <si>
    <t>LengthPinchedTail</t>
  </si>
  <si>
    <t>LengthMaximumShell</t>
  </si>
  <si>
    <t>LengthMantle</t>
  </si>
  <si>
    <t>LengthLowerJawFork</t>
  </si>
  <si>
    <t>LengthCarapace</t>
  </si>
  <si>
    <t>InfoTagging</t>
  </si>
  <si>
    <t>InfoStomach</t>
  </si>
  <si>
    <t>InfoParasite</t>
  </si>
  <si>
    <t>InfoOtolithMorphometrics</t>
  </si>
  <si>
    <t>InfoLiver</t>
  </si>
  <si>
    <t>InfoGonad</t>
  </si>
  <si>
    <t>InfoGenetic</t>
  </si>
  <si>
    <t>InfoConversionFactor</t>
  </si>
  <si>
    <t>IlliciumCollected</t>
  </si>
  <si>
    <t>HatchSeason</t>
  </si>
  <si>
    <t>GeneticPopulation</t>
  </si>
  <si>
    <t>can this be changed to LengthFork?</t>
  </si>
  <si>
    <t>ForkLength</t>
  </si>
  <si>
    <t>Berried</t>
  </si>
  <si>
    <t>comment</t>
  </si>
  <si>
    <t>Need as a distribution | strata</t>
  </si>
  <si>
    <t>Code</t>
  </si>
  <si>
    <t>Version</t>
  </si>
  <si>
    <t>numMeasurements</t>
  </si>
  <si>
    <t>Effort</t>
  </si>
  <si>
    <t>M</t>
  </si>
  <si>
    <t>O</t>
  </si>
  <si>
    <t>domainCatchDis</t>
  </si>
  <si>
    <t>domainCatchBMS</t>
  </si>
  <si>
    <t>stock</t>
  </si>
  <si>
    <t>Field Name</t>
  </si>
  <si>
    <t>R Name</t>
  </si>
  <si>
    <t>Type</t>
  </si>
  <si>
    <t>Req.</t>
  </si>
  <si>
    <t>Basic checks</t>
  </si>
  <si>
    <t>Vocabulary code type</t>
  </si>
  <si>
    <t>Description</t>
  </si>
  <si>
    <t>Code list</t>
  </si>
  <si>
    <t>Same defintion as in RDBES CL. The year is determined by the landing date.</t>
  </si>
  <si>
    <t>Vocabulary link</t>
  </si>
  <si>
    <t xml:space="preserve">Year </t>
  </si>
  <si>
    <t>//vocab.ices.dk/?ref=362</t>
  </si>
  <si>
    <t>integer</t>
  </si>
  <si>
    <t>Same definition as in RDBES CL. The estimated scientific live weight in kg</t>
  </si>
  <si>
    <t>O/M</t>
  </si>
  <si>
    <t>statisticalRectangle</t>
  </si>
  <si>
    <t>AreaNonFAO</t>
  </si>
  <si>
    <t>UK</t>
  </si>
  <si>
    <t xml:space="preserve">workingGroup </t>
  </si>
  <si>
    <t xml:space="preserve">If fleet differs between WG, then it would be possible to add both to table. </t>
  </si>
  <si>
    <t>Only Lan</t>
  </si>
  <si>
    <t>dataSourceOfStatisticalRectangle</t>
  </si>
  <si>
    <t>Spatial landings details</t>
  </si>
  <si>
    <t>fisheriesManagementUnit</t>
  </si>
  <si>
    <t>Unique key</t>
  </si>
  <si>
    <t>wg</t>
  </si>
  <si>
    <t>Same defintion as in RDBES CL. Fisheries management unit codes can be used for further refine the spatial component. Example, this can be use to individualise catches and samples of e.g. redfish stocks below and above 500 m depth, Norwegian costal cod 12 mile from coastline, Nephrops where it cannot be defined by the statistical rectangle.</t>
  </si>
  <si>
    <t>Rationale</t>
  </si>
  <si>
    <t>fishManUnit</t>
  </si>
  <si>
    <t>string</t>
  </si>
  <si>
    <t>//vocab.ices.dk/?ref=337</t>
  </si>
  <si>
    <t>ISO_3166</t>
  </si>
  <si>
    <t>Same defintion as in RDBES CL. ISO 3166 alpha-2 codes, but also e.g. GB-SCT. The flag country of the vessel. This may be different from the landing country (see description of landing country).</t>
  </si>
  <si>
    <t>specCode</t>
  </si>
  <si>
    <t>SpecWoRMS</t>
  </si>
  <si>
    <t>//vocab.ices.dk/?ref=365</t>
  </si>
  <si>
    <t>catchCat</t>
  </si>
  <si>
    <t>//vocab.ices.dk/?ref=1610</t>
  </si>
  <si>
    <t>domCatchDis</t>
  </si>
  <si>
    <t>domCatchBMS</t>
  </si>
  <si>
    <t>domBio</t>
  </si>
  <si>
    <t>domainBiology</t>
  </si>
  <si>
    <t>0-2 000 000 000</t>
  </si>
  <si>
    <t>IC_Stock</t>
  </si>
  <si>
    <t>https://vocab.ices.dk/?codetypeguid=d7fed61c-fb1a-4244-a9bb-c85355466ee8</t>
  </si>
  <si>
    <t>https://vocab.ices.dk/?codetypeguid=d94d4dca-c8d1-40ea-8b82-ff93ae3a7dcf</t>
  </si>
  <si>
    <t>Metier6_FishingActivity</t>
  </si>
  <si>
    <t>//vocab.ices.dk/?ref=1647</t>
  </si>
  <si>
    <t>IC_FleetName</t>
  </si>
  <si>
    <t>Same as above</t>
  </si>
  <si>
    <t>More or less same as above season_area/FMU_fleet_additional</t>
  </si>
  <si>
    <t>nchar(100)</t>
  </si>
  <si>
    <t xml:space="preserve">Same defintion as in RDBES CL. Métier level 6 codes </t>
  </si>
  <si>
    <t xml:space="preserve">SC needs to specify if this is needed. </t>
  </si>
  <si>
    <t>Here you can put comments, like infoFleet, infoStockCoordinator, and infoGeneral in InterCatch</t>
  </si>
  <si>
    <t>nchar(250)</t>
  </si>
  <si>
    <t>varType</t>
  </si>
  <si>
    <t>Number of true primary sampling units</t>
  </si>
  <si>
    <t>PSUtype</t>
  </si>
  <si>
    <t>bvType</t>
  </si>
  <si>
    <t>bvValue</t>
  </si>
  <si>
    <t>Age/Length/Width  Distribution</t>
  </si>
  <si>
    <t xml:space="preserve">Suggested code </t>
  </si>
  <si>
    <t>Change to LengthFork and if accepted then LengthFork_mm</t>
  </si>
  <si>
    <t>Code list needed ScientificDaysAtSea, scientifickWDaysAtSea, scientificFishingDays, scientificVesselFishingHour, scientifickWFishingDays, numberOfUniqueVessels, numberOfDominantTrips, scientifickWFishingHours, ScientificNumberOfHaulsOrSets, scientificVesselKgPrHour</t>
  </si>
  <si>
    <t>https://vocab.ices.dk/?codetypeguid=17a861e9-5c71-4cea-8d6e-77e47a89084c</t>
  </si>
  <si>
    <t>ExpertGroups</t>
  </si>
  <si>
    <t>dSoucstatRect</t>
  </si>
  <si>
    <t>String</t>
  </si>
  <si>
    <t>Same defintion as in RDBES CL. ICES statistical rectangle (e.g. 41G9), mandatory for FAO area 27. (Use ‘-9’ if unknown or if not fishing in ICES area)</t>
  </si>
  <si>
    <t>//vocab.ices.dk/?ref=107</t>
  </si>
  <si>
    <t>StatRecSource</t>
  </si>
  <si>
    <t xml:space="preserve">Same defintion as in RDBES CL. Source of the statistical rectangle. Report e.g. "RepLogbook" if the statistical rectangle is reported directly in logbook, "EstHarbLoc" if it is estimated based on harbour location. </t>
  </si>
  <si>
    <t>decimal(3)</t>
  </si>
  <si>
    <t>For having two domainCatch: the estimation domain can differ for discards and BMS</t>
  </si>
  <si>
    <t>vesflagCou</t>
  </si>
  <si>
    <t>statRect</t>
  </si>
  <si>
    <t>Total number of measurements</t>
  </si>
  <si>
    <r>
      <t>Same defintion as in RDBES CL. The AphiaID, which is a 6 digit code, is used for the species in the species field. The</t>
    </r>
    <r>
      <rPr>
        <b/>
        <sz val="11"/>
        <rFont val="Aptos Narrow"/>
        <family val="2"/>
        <scheme val="minor"/>
      </rPr>
      <t xml:space="preserve"> AphiaID</t>
    </r>
    <r>
      <rPr>
        <sz val="11"/>
        <rFont val="Aptos Narrow"/>
        <family val="2"/>
        <scheme val="minor"/>
      </rPr>
      <t>s are maintained by WoRMS. Only species AphiaIDs with status “Accepted” or “Alternate Representation” are allowed.</t>
    </r>
  </si>
  <si>
    <t>More or less same as domainCatchDis / domainCatchBMS / domainCatch 
season_area/FMU_fleet_additional</t>
  </si>
  <si>
    <t>ageGroupPlus</t>
  </si>
  <si>
    <r>
      <t xml:space="preserve">the </t>
    </r>
    <r>
      <rPr>
        <b/>
        <sz val="11"/>
        <rFont val="Aptos Narrow"/>
        <family val="2"/>
        <scheme val="minor"/>
      </rPr>
      <t>total</t>
    </r>
    <r>
      <rPr>
        <sz val="11"/>
        <rFont val="Aptos Narrow"/>
        <family val="2"/>
        <scheme val="minor"/>
      </rPr>
      <t xml:space="preserve"> value of the variableType given above</t>
    </r>
  </si>
  <si>
    <t>Fleet can differ between WG's, e.g., WGBFAS (active/passive) and WGMIXFISH (derivative of metier6), so by including WG it would be possible for the format to hold data for the same stock, but with different fleets. This may not be super relevant for the census cathes, where there is a stock, but it would be very relevant for the effort table where a lot of WG's can cover a certain area and therefore have multiple fleet definitions.</t>
  </si>
  <si>
    <t>Fleet can differ between WG's, e.g., WGBFAS (active/passive) and WGMIXFISH (derivative of metier6), so by including WG it would be possible for the format to hold data for the same stock, but with different fleets. This may not be super relevant for the census catches, where there is a stock, but it would be very relevant for the effort table where a lot of WG's can cover a certain area and therefore have multiple fleet definitions.</t>
  </si>
  <si>
    <t>Guidance on how to fill this in for landings and BMS. Only NA if domainCatch is not NA.</t>
  </si>
  <si>
    <t>Rationale for not having this in 'Census Catch': We wouldn't like to have month and statistical rectangle mixed up with the estimates and their domains, since we will never deliver estimates on these levels. For stocks where the stock area is defined by statistical rectangle, then the information in the stock column should be able to take care of this.</t>
  </si>
  <si>
    <t>Why do we need to submit, when data is already submitted in the RDBES CL?: It is importaint that national estimators are responsible for the figures provided, so they need to check the numbers before submission. We can create a function for populating this table. Partially true, since we don't have fleet in the RDBES input data.</t>
  </si>
  <si>
    <t>numTrips</t>
  </si>
  <si>
    <t>Total number of trips. numSamp in InterCatch will be translated to this one</t>
  </si>
  <si>
    <r>
      <rPr>
        <b/>
        <sz val="11"/>
        <rFont val="Aptos Narrow"/>
        <family val="2"/>
        <scheme val="minor"/>
      </rPr>
      <t>Definition:</t>
    </r>
    <r>
      <rPr>
        <sz val="11"/>
        <rFont val="Aptos Narrow"/>
        <family val="2"/>
        <scheme val="minor"/>
      </rPr>
      <t xml:space="preserve"> Estimation domains. These can differ from SC domain of interest, the minimum level.  SC's define the minimum level. </t>
    </r>
    <r>
      <rPr>
        <b/>
        <sz val="11"/>
        <rFont val="Aptos Narrow"/>
        <family val="2"/>
        <scheme val="minor"/>
      </rPr>
      <t xml:space="preserve">Function: </t>
    </r>
    <r>
      <rPr>
        <sz val="11"/>
        <rFont val="Aptos Narrow"/>
        <family val="2"/>
        <scheme val="minor"/>
      </rPr>
      <t xml:space="preserve">Link to Estimated Catches. Link within census catch. </t>
    </r>
    <r>
      <rPr>
        <b/>
        <sz val="11"/>
        <rFont val="Aptos Narrow"/>
        <family val="2"/>
        <scheme val="minor"/>
      </rPr>
      <t xml:space="preserve">Naming convention: </t>
    </r>
    <r>
      <rPr>
        <sz val="11"/>
        <rFont val="Aptos Narrow"/>
        <family val="2"/>
        <scheme val="minor"/>
      </rPr>
      <t xml:space="preserve">season_area/FMU_fleet_additional. </t>
    </r>
    <r>
      <rPr>
        <b/>
        <sz val="11"/>
        <rFont val="Aptos Narrow"/>
        <family val="2"/>
        <scheme val="minor"/>
      </rPr>
      <t xml:space="preserve">Rules: </t>
    </r>
    <r>
      <rPr>
        <sz val="11"/>
        <rFont val="Aptos Narrow"/>
        <family val="2"/>
        <scheme val="minor"/>
      </rPr>
      <t>key mandatory if there is an estimate, empty if not =&gt; easy filtering part that need raising from part used to estimate the strata discard ratio.</t>
    </r>
  </si>
  <si>
    <r>
      <t xml:space="preserve">Same definition as in RDBES CL. The estimated scientific live weight in kg. Scientific weight is equal to reporting category 'A' in InterCatch, so it includes both reported, non-reported and misreported. </t>
    </r>
    <r>
      <rPr>
        <b/>
        <sz val="11"/>
        <rFont val="Aptos Narrow"/>
        <family val="2"/>
        <scheme val="minor"/>
      </rPr>
      <t>Rule:</t>
    </r>
    <r>
      <rPr>
        <sz val="11"/>
        <rFont val="Aptos Narrow"/>
        <family val="2"/>
        <scheme val="minor"/>
      </rPr>
      <t xml:space="preserve"> if catchCat = "Lan" then sciWeight != NA. </t>
    </r>
  </si>
  <si>
    <t>seasonType</t>
  </si>
  <si>
    <t>seasonValue</t>
  </si>
  <si>
    <t>seasonVal</t>
  </si>
  <si>
    <t>areaType</t>
  </si>
  <si>
    <t>areaValue</t>
  </si>
  <si>
    <t>areaVal</t>
  </si>
  <si>
    <t>fleetType</t>
  </si>
  <si>
    <t>variance</t>
  </si>
  <si>
    <t>valueType</t>
  </si>
  <si>
    <t>the value of the variableType given above</t>
  </si>
  <si>
    <t>Code list needed
Total, Mean</t>
  </si>
  <si>
    <t>the estimated variance</t>
  </si>
  <si>
    <t>link to code list</t>
  </si>
  <si>
    <t>Henrik, are anyone using C in IC? And can you use Catch in CL (I guess you can)? Very few are using Catch, so we exclude Catch from this version and look at it later. RegDis is also deleted from the code list. If you have RegDis in the RDBES CL, then it should be declared as catchCategory = 'Dis' and variableType = OfficialWeigth</t>
  </si>
  <si>
    <t>Code list needed WGWeight, OfficialWeight, Number</t>
  </si>
  <si>
    <t xml:space="preserve">
</t>
  </si>
  <si>
    <r>
      <t xml:space="preserve">Rule: </t>
    </r>
    <r>
      <rPr>
        <sz val="11"/>
        <rFont val="Aptos Narrow"/>
        <family val="2"/>
        <scheme val="minor"/>
      </rPr>
      <t>Only ICESArea allowed</t>
    </r>
  </si>
  <si>
    <t>Catch</t>
  </si>
  <si>
    <t>SeasonType</t>
  </si>
  <si>
    <t>fleetValue</t>
  </si>
  <si>
    <t>value</t>
  </si>
  <si>
    <r>
      <rPr>
        <b/>
        <sz val="11"/>
        <rFont val="Aptos Narrow"/>
        <family val="2"/>
        <scheme val="minor"/>
      </rPr>
      <t>Rule:</t>
    </r>
    <r>
      <rPr>
        <sz val="11"/>
        <rFont val="Aptos Narrow"/>
        <family val="2"/>
        <scheme val="minor"/>
      </rPr>
      <t xml:space="preserve"> For length and width it can only be mm.</t>
    </r>
  </si>
  <si>
    <t>The value of the bvType given above</t>
  </si>
  <si>
    <t xml:space="preserve">Age group plus, e.g., 9 if that is the plus group. </t>
  </si>
  <si>
    <t>attributeType</t>
  </si>
  <si>
    <t>attibuteValue</t>
  </si>
  <si>
    <t>attType</t>
  </si>
  <si>
    <t>varUnit</t>
  </si>
  <si>
    <t>PSUPSUtype</t>
  </si>
  <si>
    <t>bvUnit</t>
  </si>
  <si>
    <t>variableUnit</t>
  </si>
  <si>
    <t>bvVal</t>
  </si>
  <si>
    <t>attVal</t>
  </si>
  <si>
    <t>var</t>
  </si>
  <si>
    <t>val</t>
  </si>
  <si>
    <t>valType</t>
  </si>
  <si>
    <t>fleetVal</t>
  </si>
  <si>
    <t>OBS: The UK has not been checked, but needs to be updated</t>
  </si>
  <si>
    <t>Code list needed 
WGFleet, WGFleetList, Metier6, Metier6List, Metier5, Metier5List, Metier4, Metier4List</t>
  </si>
  <si>
    <t>Rule: For landings it should always be WGfleet</t>
  </si>
  <si>
    <r>
      <t xml:space="preserve">MUNIT (t, kg, </t>
    </r>
    <r>
      <rPr>
        <sz val="11"/>
        <color rgb="FF0070C0"/>
        <rFont val="Aptos Narrow"/>
        <family val="2"/>
        <scheme val="minor"/>
      </rPr>
      <t>pcs., 1000_psc.)</t>
    </r>
  </si>
  <si>
    <t>IC_FleetName &amp; Metier6_FishingActivity</t>
  </si>
  <si>
    <t>Code list needed Location, LandingEvent, FishingTrip, FishingOperation, TemporalEvent, Vessel, OnshoreEvent</t>
  </si>
  <si>
    <t>Code names are from the CS data model, where tables in the upper hierachy represent a PSU</t>
  </si>
  <si>
    <r>
      <rPr>
        <sz val="11"/>
        <color rgb="FF0070C0"/>
        <rFont val="Aptos Narrow"/>
        <family val="2"/>
        <scheme val="minor"/>
      </rPr>
      <t>Quater &amp; Month &amp;</t>
    </r>
    <r>
      <rPr>
        <sz val="11"/>
        <rFont val="Aptos Narrow"/>
        <family val="2"/>
        <scheme val="minor"/>
      </rPr>
      <t xml:space="preserve"> Year</t>
    </r>
  </si>
  <si>
    <t>Rule: For landings it should always be ICESArea</t>
  </si>
  <si>
    <r>
      <t xml:space="preserve">ICESArea &amp; </t>
    </r>
    <r>
      <rPr>
        <sz val="11"/>
        <color rgb="FF0070C0"/>
        <rFont val="Aptos Narrow"/>
        <family val="2"/>
        <scheme val="minor"/>
      </rPr>
      <t>?</t>
    </r>
  </si>
  <si>
    <t>Vocabulary code type and codes</t>
  </si>
  <si>
    <t>https://vocab.ices.dk/?ref=1625</t>
  </si>
  <si>
    <t>Rule: For now only 'Sex' allowed</t>
  </si>
  <si>
    <t>We also need the length and width variable to declare mean length / width</t>
  </si>
  <si>
    <t>This need a better explanations</t>
  </si>
  <si>
    <t>Code names are from the RDBES CE data model</t>
  </si>
  <si>
    <t>Rule: Only WGFleet allowed</t>
  </si>
  <si>
    <t>Rule: If fleetType = 'WGfleet' then code shoudl be in IC_FleetName</t>
  </si>
  <si>
    <t>Changes compared to version 16 are in red</t>
  </si>
  <si>
    <t>Rule: If areaType = 'StockArea' then areaValue = 'All); If areaType = 'ICESArea' then areaValue = ICES Area)</t>
  </si>
  <si>
    <r>
      <rPr>
        <sz val="11"/>
        <color rgb="FF00B050"/>
        <rFont val="Aptos Narrow"/>
        <family val="2"/>
        <scheme val="minor"/>
      </rPr>
      <t xml:space="preserve">CatchCategory </t>
    </r>
    <r>
      <rPr>
        <sz val="11"/>
        <rFont val="Aptos Narrow"/>
        <family val="2"/>
        <scheme val="minor"/>
      </rPr>
      <t xml:space="preserve">(BMS, </t>
    </r>
    <r>
      <rPr>
        <strike/>
        <sz val="11"/>
        <rFont val="Aptos Narrow"/>
        <family val="2"/>
        <scheme val="minor"/>
      </rPr>
      <t>Catch</t>
    </r>
    <r>
      <rPr>
        <sz val="11"/>
        <rFont val="Aptos Narrow"/>
        <family val="2"/>
        <scheme val="minor"/>
      </rPr>
      <t xml:space="preserve">, Dis, Lan, </t>
    </r>
    <r>
      <rPr>
        <strike/>
        <sz val="11"/>
        <rFont val="Aptos Narrow"/>
        <family val="2"/>
        <scheme val="minor"/>
      </rPr>
      <t>RegDis</t>
    </r>
    <r>
      <rPr>
        <sz val="11"/>
        <rFont val="Aptos Narrow"/>
        <family val="2"/>
        <scheme val="minor"/>
      </rPr>
      <t xml:space="preserve">, </t>
    </r>
    <r>
      <rPr>
        <sz val="11"/>
        <color rgb="FF0070C0"/>
        <rFont val="Aptos Narrow"/>
        <family val="2"/>
        <scheme val="minor"/>
      </rPr>
      <t>DisBMS</t>
    </r>
    <r>
      <rPr>
        <sz val="11"/>
        <rFont val="Aptos Narrow"/>
        <family val="2"/>
        <scheme val="minor"/>
      </rPr>
      <t>)</t>
    </r>
  </si>
  <si>
    <r>
      <rPr>
        <sz val="11"/>
        <color rgb="FF00B050"/>
        <rFont val="Aptos Narrow"/>
        <family val="2"/>
        <scheme val="minor"/>
      </rPr>
      <t>TimeUnit</t>
    </r>
    <r>
      <rPr>
        <sz val="11"/>
        <rFont val="Aptos Narrow"/>
        <family val="2"/>
        <scheme val="minor"/>
      </rPr>
      <t xml:space="preserve"> (Quarter, Month, </t>
    </r>
    <r>
      <rPr>
        <sz val="11"/>
        <color rgb="FF0070C0"/>
        <rFont val="Aptos Narrow"/>
        <family val="2"/>
        <scheme val="minor"/>
      </rPr>
      <t>Year)</t>
    </r>
  </si>
  <si>
    <r>
      <rPr>
        <sz val="11"/>
        <color rgb="FF00B050"/>
        <rFont val="Aptos Narrow"/>
        <family val="2"/>
        <scheme val="minor"/>
      </rPr>
      <t>AreaType</t>
    </r>
    <r>
      <rPr>
        <sz val="11"/>
        <rFont val="Aptos Narrow"/>
        <family val="2"/>
        <scheme val="minor"/>
      </rPr>
      <t xml:space="preserve">? (ICESArea, </t>
    </r>
    <r>
      <rPr>
        <sz val="11"/>
        <color rgb="FF0070C0"/>
        <rFont val="Aptos Narrow"/>
        <family val="2"/>
        <scheme val="minor"/>
      </rPr>
      <t>ICESAreaList, StockArea)</t>
    </r>
  </si>
  <si>
    <r>
      <rPr>
        <sz val="11"/>
        <color rgb="FF7030A0"/>
        <rFont val="Aptos Narrow"/>
        <family val="2"/>
        <scheme val="minor"/>
      </rPr>
      <t xml:space="preserve">Code list needed </t>
    </r>
    <r>
      <rPr>
        <sz val="11"/>
        <color rgb="FF0070C0"/>
        <rFont val="Aptos Narrow"/>
        <family val="2"/>
        <scheme val="minor"/>
      </rPr>
      <t xml:space="preserve">
</t>
    </r>
    <r>
      <rPr>
        <sz val="11"/>
        <color rgb="FF7030A0"/>
        <rFont val="Aptos Narrow"/>
        <family val="2"/>
        <scheme val="minor"/>
      </rPr>
      <t>WGFleet, WGFleetList, Metier6, Metier6List, Metier5, Metier5List, Metier4, Metier4List</t>
    </r>
  </si>
  <si>
    <r>
      <rPr>
        <sz val="11"/>
        <color rgb="FF0070C0"/>
        <rFont val="Aptos Narrow"/>
        <family val="2"/>
        <scheme val="minor"/>
      </rPr>
      <t xml:space="preserve">Codes in blue are missing </t>
    </r>
    <r>
      <rPr>
        <sz val="11"/>
        <rFont val="Aptos Narrow"/>
        <family val="2"/>
        <scheme val="minor"/>
      </rPr>
      <t>from the</t>
    </r>
    <r>
      <rPr>
        <sz val="11"/>
        <color rgb="FF0070C0"/>
        <rFont val="Aptos Narrow"/>
        <family val="2"/>
        <scheme val="minor"/>
      </rPr>
      <t xml:space="preserve"> </t>
    </r>
    <r>
      <rPr>
        <sz val="11"/>
        <color rgb="FF00B050"/>
        <rFont val="Aptos Narrow"/>
        <family val="2"/>
        <scheme val="minor"/>
      </rPr>
      <t>current ICES vocabulary list</t>
    </r>
    <r>
      <rPr>
        <sz val="11"/>
        <color rgb="FF0070C0"/>
        <rFont val="Aptos Narrow"/>
        <family val="2"/>
        <scheme val="minor"/>
      </rPr>
      <t xml:space="preserve">. </t>
    </r>
    <r>
      <rPr>
        <sz val="11"/>
        <rFont val="Aptos Narrow"/>
        <family val="2"/>
        <scheme val="minor"/>
      </rPr>
      <t xml:space="preserve">Only the codes needed for RCEF functionality have been included from each list. To avoid misuse, </t>
    </r>
    <r>
      <rPr>
        <strike/>
        <sz val="11"/>
        <rFont val="Aptos Narrow"/>
        <family val="2"/>
        <scheme val="minor"/>
      </rPr>
      <t>certain existing codes</t>
    </r>
    <r>
      <rPr>
        <sz val="11"/>
        <rFont val="Aptos Narrow"/>
        <family val="2"/>
        <scheme val="minor"/>
      </rPr>
      <t xml:space="preserve"> should also be explicitly flagged as invalid for RCEF.</t>
    </r>
    <r>
      <rPr>
        <sz val="11"/>
        <color rgb="FF7030A0"/>
        <rFont val="Aptos Narrow"/>
        <family val="2"/>
        <scheme val="minor"/>
      </rPr>
      <t xml:space="preserve"> A completely new list is higlighted in purple</t>
    </r>
  </si>
  <si>
    <t>Rule: If fleetType = 'WGfleet' then code should be in IC_FleetName. 
If fleetType = 'WGFleetList' then codes should be in IC_FleetName.
If fleetType = 'metier6' then code should be in Metier6_FishingActivity.
If fleetType = 'metier6List' then codes should be in Metier6_FishingActivity.
if fleetType = 'metier5' then code sould be in substr(Metier6_FishingActivity, 1, 7) - OBS gear with only 2 letters.
if fleetType = 'metier5List' then codes sould be in substr(Metier6_FishingActivity, 1, 7) - OBS gear with only 2 letters.
if fleetType = 'metier4' then code sould be in substr(Metier6_FishingActivity, 1, 3) - OBS gear with only 2 letters.
if fleetType = 'metier4List' then codes sould be in substr(Metier6_FishingActivity, 1, 3) - OBS gear with only 2 letters.</t>
  </si>
  <si>
    <r>
      <rPr>
        <sz val="11"/>
        <color rgb="FF00B050"/>
        <rFont val="Aptos Narrow"/>
        <family val="2"/>
        <scheme val="minor"/>
      </rPr>
      <t>CatchCategory</t>
    </r>
    <r>
      <rPr>
        <sz val="11"/>
        <rFont val="Aptos Narrow"/>
        <family val="2"/>
        <scheme val="minor"/>
      </rPr>
      <t xml:space="preserve"> (BMS, </t>
    </r>
    <r>
      <rPr>
        <strike/>
        <sz val="11"/>
        <rFont val="Aptos Narrow"/>
        <family val="2"/>
        <scheme val="minor"/>
      </rPr>
      <t>Catch</t>
    </r>
    <r>
      <rPr>
        <sz val="11"/>
        <rFont val="Aptos Narrow"/>
        <family val="2"/>
        <scheme val="minor"/>
      </rPr>
      <t xml:space="preserve">, Dis, Lan, </t>
    </r>
    <r>
      <rPr>
        <strike/>
        <sz val="11"/>
        <rFont val="Aptos Narrow"/>
        <family val="2"/>
        <scheme val="minor"/>
      </rPr>
      <t>RegDis</t>
    </r>
    <r>
      <rPr>
        <sz val="11"/>
        <rFont val="Aptos Narrow"/>
        <family val="2"/>
        <scheme val="minor"/>
      </rPr>
      <t xml:space="preserve">, </t>
    </r>
    <r>
      <rPr>
        <sz val="11"/>
        <color rgb="FF0070C0"/>
        <rFont val="Aptos Narrow"/>
        <family val="2"/>
        <scheme val="minor"/>
      </rPr>
      <t>DisBMS</t>
    </r>
    <r>
      <rPr>
        <sz val="11"/>
        <rFont val="Aptos Narrow"/>
        <family val="2"/>
        <scheme val="minor"/>
      </rPr>
      <t>)</t>
    </r>
  </si>
  <si>
    <r>
      <rPr>
        <sz val="11"/>
        <color rgb="FF00B050"/>
        <rFont val="Aptos Narrow"/>
        <family val="2"/>
        <scheme val="minor"/>
      </rPr>
      <t>ValueUnitOrScale</t>
    </r>
    <r>
      <rPr>
        <sz val="11"/>
        <color theme="1"/>
        <rFont val="Aptos Narrow"/>
        <family val="2"/>
        <scheme val="minor"/>
      </rPr>
      <t xml:space="preserve"> (Agewr, Ageyear, Lengthmm, </t>
    </r>
    <r>
      <rPr>
        <sz val="11"/>
        <color rgb="FF0070C0"/>
        <rFont val="Aptos Narrow"/>
        <family val="2"/>
        <scheme val="minor"/>
      </rPr>
      <t>Widthmm</t>
    </r>
    <r>
      <rPr>
        <sz val="11"/>
        <color theme="1"/>
        <rFont val="Aptos Narrow"/>
        <family val="2"/>
        <scheme val="minor"/>
      </rPr>
      <t>)</t>
    </r>
  </si>
  <si>
    <r>
      <rPr>
        <sz val="11"/>
        <color rgb="FF00B050"/>
        <rFont val="Aptos Narrow"/>
        <family val="2"/>
        <scheme val="minor"/>
      </rPr>
      <t>BiologicalMeasurementType</t>
    </r>
    <r>
      <rPr>
        <sz val="11"/>
        <rFont val="Aptos Narrow"/>
        <family val="2"/>
        <scheme val="minor"/>
      </rPr>
      <t xml:space="preserve"> (we would like to have some of the codes as invalid for the RCEF. We only need Sex and Maturity)</t>
    </r>
  </si>
  <si>
    <r>
      <rPr>
        <sz val="11"/>
        <color rgb="FF00B050"/>
        <rFont val="Aptos Narrow"/>
        <family val="2"/>
        <scheme val="minor"/>
      </rPr>
      <t>BiologicalMeasurementType</t>
    </r>
    <r>
      <rPr>
        <sz val="11"/>
        <color theme="1"/>
        <rFont val="Aptos Narrow"/>
        <family val="2"/>
        <scheme val="minor"/>
      </rPr>
      <t xml:space="preserve"> (we would like to have some of the codes as invalid for the RCEF. We only need the ones with length, age and width)</t>
    </r>
  </si>
  <si>
    <r>
      <rPr>
        <sz val="11"/>
        <color rgb="FF00B050"/>
        <rFont val="Aptos Narrow"/>
        <family val="2"/>
        <scheme val="minor"/>
      </rPr>
      <t>AreaType</t>
    </r>
    <r>
      <rPr>
        <sz val="11"/>
        <rFont val="Aptos Narrow"/>
        <family val="2"/>
        <scheme val="minor"/>
      </rPr>
      <t xml:space="preserve"> (ICESArea</t>
    </r>
    <r>
      <rPr>
        <sz val="11"/>
        <color rgb="FF0070C0"/>
        <rFont val="Aptos Narrow"/>
        <family val="2"/>
        <scheme val="minor"/>
      </rPr>
      <t>)</t>
    </r>
  </si>
  <si>
    <t>ICES Area</t>
  </si>
  <si>
    <r>
      <rPr>
        <sz val="11"/>
        <color rgb="FF00B050"/>
        <rFont val="Aptos Narrow"/>
        <family val="2"/>
        <scheme val="minor"/>
      </rPr>
      <t>StatRec</t>
    </r>
    <r>
      <rPr>
        <sz val="11"/>
        <rFont val="Aptos Narrow"/>
        <family val="2"/>
        <scheme val="minor"/>
      </rPr>
      <t xml:space="preserve">
</t>
    </r>
  </si>
  <si>
    <r>
      <rPr>
        <sz val="11"/>
        <color rgb="FF00B050"/>
        <rFont val="Aptos Narrow"/>
        <family val="2"/>
        <scheme val="minor"/>
      </rPr>
      <t xml:space="preserve">TimeUnit </t>
    </r>
    <r>
      <rPr>
        <sz val="11"/>
        <rFont val="Aptos Narrow"/>
        <family val="2"/>
        <scheme val="minor"/>
      </rPr>
      <t xml:space="preserve">(Quarter, Month, </t>
    </r>
    <r>
      <rPr>
        <sz val="11"/>
        <color rgb="FF0070C0"/>
        <rFont val="Aptos Narrow"/>
        <family val="2"/>
        <scheme val="minor"/>
      </rPr>
      <t>Year)</t>
    </r>
  </si>
  <si>
    <r>
      <rPr>
        <sz val="11"/>
        <color rgb="FF00B050"/>
        <rFont val="Aptos Narrow"/>
        <family val="2"/>
        <scheme val="minor"/>
      </rPr>
      <t>BiologicalMeasurementType</t>
    </r>
    <r>
      <rPr>
        <sz val="11"/>
        <color theme="1"/>
        <rFont val="Aptos Narrow"/>
        <family val="2"/>
        <scheme val="minor"/>
      </rPr>
      <t xml:space="preserve"> (we would like to have some of the codes as invalid for the RCEF. We only</t>
    </r>
    <r>
      <rPr>
        <sz val="11"/>
        <rFont val="Aptos Narrow"/>
        <family val="2"/>
        <scheme val="minor"/>
      </rPr>
      <t xml:space="preserve"> need WeightLive</t>
    </r>
    <r>
      <rPr>
        <sz val="11"/>
        <color rgb="FF0070C0"/>
        <rFont val="Aptos Narrow"/>
        <family val="2"/>
        <scheme val="minor"/>
      </rPr>
      <t xml:space="preserve"> + Number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</si>
</sst>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ptos Narrow"/>
      <family val="2"/>
      <scheme val="minor"/>
    </font>
    <font>
      <b/>
      <sz val="11"/>
      <color theme="1"/>
      <name val="Aptos Narrow"/>
      <family val="2"/>
      <scheme val="minor"/>
    </font>
    <font>
      <sz val="11"/>
      <color theme="1"/>
      <name val="Calibri"/>
      <family val="2"/>
    </font>
    <font>
      <sz val="11"/>
      <name val="Aptos Narrow"/>
      <family val="2"/>
      <scheme val="minor"/>
    </font>
    <font>
      <sz val="11"/>
      <color rgb="FFFF0000"/>
      <name val="Aptos Narrow"/>
      <family val="2"/>
      <scheme val="minor"/>
    </font>
    <font>
      <sz val="11"/>
      <name val="Calibri"/>
      <family val="2"/>
    </font>
    <font>
      <b/>
      <sz val="11"/>
      <name val="Aptos Narrow"/>
      <family val="2"/>
      <scheme val="minor"/>
    </font>
    <font>
      <strike/>
      <sz val="11"/>
      <name val="Aptos Narrow"/>
      <family val="2"/>
      <scheme val="minor"/>
    </font>
    <font>
      <sz val="11"/>
      <color rgb="FFFF0000"/>
      <name val="Calibri"/>
      <family val="2"/>
    </font>
    <font>
      <u/>
      <sz val="11"/>
      <color theme="10"/>
      <name val="Aptos Narrow"/>
      <family val="2"/>
      <scheme val="minor"/>
    </font>
    <font>
      <b/>
      <strike/>
      <sz val="11"/>
      <color rgb="FFFF0000"/>
      <name val="Aptos Narrow"/>
      <family val="2"/>
      <scheme val="minor"/>
    </font>
    <font>
      <strike/>
      <sz val="11"/>
      <color rgb="FFFF0000"/>
      <name val="Calibri"/>
      <family val="2"/>
    </font>
    <font>
      <u/>
      <sz val="11"/>
      <name val="Aptos Narrow"/>
      <family val="2"/>
      <scheme val="minor"/>
    </font>
    <font>
      <sz val="11"/>
      <color rgb="FF0070C0"/>
      <name val="Aptos Narrow"/>
      <family val="2"/>
      <scheme val="minor"/>
    </font>
    <font>
      <sz val="11"/>
      <color rgb="FF00B050"/>
      <name val="Aptos Narrow"/>
      <family val="2"/>
      <scheme val="minor"/>
    </font>
    <font>
      <sz val="11"/>
      <color rgb="FF7030A0"/>
      <name val="Aptos Narrow"/>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39">
    <xf numFmtId="0" fontId="0" fillId="0" borderId="0" xfId="0"/>
    <xf numFmtId="0" fontId="1" fillId="0" borderId="0" xfId="0" applyFont="1"/>
    <xf numFmtId="0" fontId="0" fillId="0" borderId="0" xfId="0" applyAlignment="1">
      <alignment horizontal="left" vertical="top"/>
    </xf>
    <xf numFmtId="0" fontId="0" fillId="0" borderId="0" xfId="0" applyAlignment="1">
      <alignment horizontal="left" vertical="top" wrapText="1"/>
    </xf>
    <xf numFmtId="0" fontId="5" fillId="2" borderId="0" xfId="0" applyFont="1" applyFill="1" applyAlignment="1">
      <alignment horizontal="left" vertical="top"/>
    </xf>
    <xf numFmtId="0" fontId="4"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6" fillId="0" borderId="0" xfId="0" applyFont="1"/>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3" fillId="0" borderId="0" xfId="0" applyFont="1"/>
    <xf numFmtId="0" fontId="5" fillId="0" borderId="0" xfId="0" applyFont="1" applyAlignment="1">
      <alignment horizontal="left" vertical="top"/>
    </xf>
    <xf numFmtId="0" fontId="6" fillId="0" borderId="0" xfId="0" applyFont="1" applyAlignment="1">
      <alignment horizontal="left" vertical="top"/>
    </xf>
    <xf numFmtId="0" fontId="4" fillId="0" borderId="0" xfId="0" applyFont="1" applyAlignment="1">
      <alignment horizontal="left" vertical="top"/>
    </xf>
    <xf numFmtId="0" fontId="9" fillId="0" borderId="0" xfId="1" applyAlignment="1">
      <alignment horizontal="left" vertical="top" wrapText="1"/>
    </xf>
    <xf numFmtId="0" fontId="4" fillId="0" borderId="0" xfId="0" applyFont="1"/>
    <xf numFmtId="0" fontId="6" fillId="0" borderId="0" xfId="0" applyFont="1" applyAlignment="1">
      <alignment horizontal="left" vertical="top" wrapText="1"/>
    </xf>
    <xf numFmtId="0" fontId="2" fillId="0" borderId="0" xfId="0" applyFont="1" applyAlignment="1">
      <alignment horizontal="left" vertical="top"/>
    </xf>
    <xf numFmtId="0" fontId="8" fillId="0" borderId="0" xfId="0" applyFont="1" applyAlignment="1">
      <alignment horizontal="left" vertical="top"/>
    </xf>
    <xf numFmtId="0" fontId="2" fillId="2" borderId="0" xfId="0" applyFont="1" applyFill="1" applyAlignment="1">
      <alignment horizontal="left" vertical="top"/>
    </xf>
    <xf numFmtId="0" fontId="0" fillId="2" borderId="0" xfId="0" applyFill="1"/>
    <xf numFmtId="0" fontId="8" fillId="2" borderId="0" xfId="0" applyFont="1" applyFill="1" applyAlignment="1">
      <alignment horizontal="left" vertical="top"/>
    </xf>
    <xf numFmtId="0" fontId="10" fillId="0" borderId="0" xfId="0" applyFont="1"/>
    <xf numFmtId="0" fontId="11" fillId="0" borderId="0" xfId="0" applyFont="1" applyAlignment="1">
      <alignment horizontal="left" vertical="top"/>
    </xf>
    <xf numFmtId="0" fontId="12" fillId="0" borderId="0" xfId="1" applyFont="1" applyAlignment="1">
      <alignment horizontal="left" vertical="top" wrapText="1"/>
    </xf>
    <xf numFmtId="0" fontId="13" fillId="0" borderId="0" xfId="0" applyFont="1" applyAlignment="1">
      <alignment horizontal="left" vertical="top" wrapText="1"/>
    </xf>
    <xf numFmtId="0" fontId="0" fillId="0" borderId="0" xfId="0" applyAlignment="1">
      <alignment wrapText="1"/>
    </xf>
    <xf numFmtId="16" fontId="3" fillId="0" borderId="0" xfId="0" applyNumberFormat="1" applyFont="1" applyAlignment="1">
      <alignment horizontal="left" vertical="top" wrapText="1"/>
    </xf>
    <xf numFmtId="16" fontId="3" fillId="3" borderId="0" xfId="0" quotePrefix="1" applyNumberFormat="1" applyFont="1" applyFill="1" applyAlignment="1">
      <alignment horizontal="left" vertical="top" wrapText="1"/>
    </xf>
    <xf numFmtId="16" fontId="3" fillId="3" borderId="0" xfId="0" applyNumberFormat="1" applyFont="1" applyFill="1" applyAlignment="1">
      <alignment horizontal="left" vertical="top" wrapText="1"/>
    </xf>
    <xf numFmtId="0" fontId="14" fillId="0" borderId="0" xfId="0" applyFont="1" applyAlignment="1">
      <alignment horizontal="left" vertical="top" wrapText="1"/>
    </xf>
    <xf numFmtId="0" fontId="14" fillId="0" borderId="0" xfId="0" applyFont="1" applyAlignment="1">
      <alignment wrapText="1"/>
    </xf>
    <xf numFmtId="0" fontId="15" fillId="0" borderId="0" xfId="0" applyFont="1" applyAlignment="1">
      <alignment horizontal="left" vertical="top" wrapText="1"/>
    </xf>
    <xf numFmtId="0" fontId="3" fillId="3" borderId="0" xfId="0" applyFont="1" applyFill="1" applyAlignment="1">
      <alignment horizontal="left" vertical="top" wrapText="1"/>
    </xf>
    <xf numFmtId="0" fontId="3" fillId="3" borderId="0" xfId="0" applyFont="1" applyFill="1" applyAlignment="1">
      <alignment horizontal="left" vertical="top"/>
    </xf>
    <xf numFmtId="0" fontId="0" fillId="3" borderId="0" xfId="0" applyFill="1" applyAlignment="1">
      <alignment wrapText="1"/>
    </xf>
    <xf numFmtId="16" fontId="14" fillId="0" borderId="0" xfId="0" applyNumberFormat="1" applyFont="1" applyAlignment="1">
      <alignment horizontal="left" vertical="top" wrapText="1"/>
    </xf>
    <xf numFmtId="0" fontId="14"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vocab.ices.dk/?codetypeguid=d7fed61c-fb1a-4244-a9bb-c85355466ee8"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vocab.ices.dk/?codetypeguid=d7fed61c-fb1a-4244-a9bb-c85355466ee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vocab.ices.dk/?codetypeguid=17a861e9-5c71-4cea-8d6e-77e47a89084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2"/>
  <sheetViews>
    <sheetView tabSelected="1" zoomScale="75" workbookViewId="0">
      <selection activeCell="B34" sqref="B34:B53"/>
    </sheetView>
  </sheetViews>
  <sheetFormatPr defaultRowHeight="14.4" x14ac:dyDescent="0.3"/>
  <cols>
    <col min="1" max="1" width="27.44140625" customWidth="1"/>
    <col min="2" max="2" width="34.6640625" customWidth="1"/>
    <col min="3" max="3" width="27.33203125" bestFit="1" customWidth="1"/>
    <col min="4" max="4" width="2.5546875" bestFit="1" customWidth="1"/>
    <col min="5" max="5" width="22.6640625" bestFit="1" customWidth="1"/>
    <col min="6" max="6" width="20.6640625" customWidth="1"/>
    <col min="8" max="8" width="22.44140625" customWidth="1"/>
    <col min="12" max="12" width="27.33203125" bestFit="1" customWidth="1"/>
  </cols>
  <sheetData>
    <row r="1" spans="1:12" s="1" customFormat="1" x14ac:dyDescent="0.3"/>
    <row r="2" spans="1:12" x14ac:dyDescent="0.3">
      <c r="A2" s="1" t="s">
        <v>56</v>
      </c>
      <c r="B2" s="1">
        <v>16.100000000000001</v>
      </c>
      <c r="E2" s="16" t="s">
        <v>210</v>
      </c>
    </row>
    <row r="3" spans="1:12" x14ac:dyDescent="0.3">
      <c r="A3" s="1"/>
      <c r="B3" s="1"/>
      <c r="E3" s="16" t="s">
        <v>192</v>
      </c>
    </row>
    <row r="5" spans="1:12" x14ac:dyDescent="0.3">
      <c r="A5" s="1" t="s">
        <v>172</v>
      </c>
      <c r="C5" s="1" t="s">
        <v>125</v>
      </c>
      <c r="F5" s="23"/>
      <c r="L5" s="18"/>
    </row>
    <row r="6" spans="1:12" x14ac:dyDescent="0.3">
      <c r="A6" s="20" t="s">
        <v>0</v>
      </c>
      <c r="B6" t="s">
        <v>59</v>
      </c>
      <c r="C6" s="20" t="s">
        <v>0</v>
      </c>
      <c r="D6" t="s">
        <v>59</v>
      </c>
      <c r="F6" s="24"/>
      <c r="L6" s="18"/>
    </row>
    <row r="7" spans="1:12" x14ac:dyDescent="0.3">
      <c r="A7" s="20" t="s">
        <v>1</v>
      </c>
      <c r="B7" t="s">
        <v>59</v>
      </c>
      <c r="C7" s="20" t="s">
        <v>1</v>
      </c>
      <c r="D7" t="s">
        <v>59</v>
      </c>
      <c r="F7" s="24"/>
      <c r="L7" s="18"/>
    </row>
    <row r="8" spans="1:12" x14ac:dyDescent="0.3">
      <c r="A8" s="20" t="s">
        <v>82</v>
      </c>
      <c r="B8" t="s">
        <v>59</v>
      </c>
      <c r="C8" s="20" t="s">
        <v>82</v>
      </c>
      <c r="D8" t="s">
        <v>59</v>
      </c>
      <c r="F8" s="24"/>
      <c r="L8" s="18"/>
    </row>
    <row r="9" spans="1:12" x14ac:dyDescent="0.3">
      <c r="A9" s="20" t="s">
        <v>63</v>
      </c>
      <c r="B9" t="s">
        <v>59</v>
      </c>
      <c r="C9" s="20" t="s">
        <v>63</v>
      </c>
      <c r="D9" t="s">
        <v>59</v>
      </c>
      <c r="F9" s="24"/>
      <c r="L9" s="18"/>
    </row>
    <row r="10" spans="1:12" x14ac:dyDescent="0.3">
      <c r="A10" s="20" t="s">
        <v>3</v>
      </c>
      <c r="B10" t="s">
        <v>59</v>
      </c>
      <c r="C10" s="20" t="s">
        <v>3</v>
      </c>
      <c r="D10" t="s">
        <v>59</v>
      </c>
      <c r="F10" s="24"/>
      <c r="L10" s="18"/>
    </row>
    <row r="11" spans="1:12" x14ac:dyDescent="0.3">
      <c r="A11" s="20" t="s">
        <v>4</v>
      </c>
      <c r="B11" t="s">
        <v>59</v>
      </c>
      <c r="C11" s="20" t="s">
        <v>4</v>
      </c>
      <c r="D11" t="s">
        <v>59</v>
      </c>
      <c r="F11" s="24"/>
      <c r="L11" s="18"/>
    </row>
    <row r="12" spans="1:12" x14ac:dyDescent="0.3">
      <c r="A12" s="20" t="s">
        <v>155</v>
      </c>
      <c r="B12" t="s">
        <v>59</v>
      </c>
      <c r="C12" s="20" t="s">
        <v>105</v>
      </c>
      <c r="D12" t="s">
        <v>59</v>
      </c>
      <c r="F12" s="24"/>
      <c r="L12" s="18"/>
    </row>
    <row r="13" spans="1:12" x14ac:dyDescent="0.3">
      <c r="A13" s="20" t="s">
        <v>156</v>
      </c>
      <c r="B13" t="s">
        <v>59</v>
      </c>
      <c r="C13" s="20" t="s">
        <v>123</v>
      </c>
      <c r="D13" t="s">
        <v>60</v>
      </c>
      <c r="F13" s="24"/>
      <c r="L13" s="18"/>
    </row>
    <row r="14" spans="1:12" x14ac:dyDescent="0.3">
      <c r="A14" s="20" t="s">
        <v>158</v>
      </c>
      <c r="B14" t="s">
        <v>59</v>
      </c>
      <c r="C14" s="20" t="s">
        <v>184</v>
      </c>
      <c r="D14" t="s">
        <v>59</v>
      </c>
      <c r="F14" s="24"/>
      <c r="L14" s="18"/>
    </row>
    <row r="15" spans="1:12" x14ac:dyDescent="0.3">
      <c r="A15" s="20" t="s">
        <v>159</v>
      </c>
      <c r="B15" t="s">
        <v>59</v>
      </c>
      <c r="C15" s="20" t="s">
        <v>124</v>
      </c>
      <c r="D15" t="s">
        <v>59</v>
      </c>
      <c r="F15" s="24"/>
      <c r="L15" s="18"/>
    </row>
    <row r="16" spans="1:12" x14ac:dyDescent="0.3">
      <c r="A16" s="20" t="s">
        <v>87</v>
      </c>
      <c r="B16" t="s">
        <v>60</v>
      </c>
      <c r="C16" s="20" t="s">
        <v>144</v>
      </c>
      <c r="D16" t="s">
        <v>59</v>
      </c>
      <c r="F16" s="24"/>
    </row>
    <row r="17" spans="1:9" x14ac:dyDescent="0.3">
      <c r="A17" s="20" t="s">
        <v>5</v>
      </c>
      <c r="B17" t="s">
        <v>60</v>
      </c>
      <c r="C17" s="20" t="s">
        <v>179</v>
      </c>
      <c r="D17" t="s">
        <v>60</v>
      </c>
    </row>
    <row r="18" spans="1:9" x14ac:dyDescent="0.3">
      <c r="A18" s="20" t="s">
        <v>161</v>
      </c>
      <c r="B18" t="s">
        <v>59</v>
      </c>
      <c r="C18" s="20" t="s">
        <v>180</v>
      </c>
      <c r="D18" t="s">
        <v>60</v>
      </c>
    </row>
    <row r="19" spans="1:9" x14ac:dyDescent="0.3">
      <c r="A19" s="22" t="s">
        <v>174</v>
      </c>
      <c r="B19" t="s">
        <v>59</v>
      </c>
      <c r="C19" s="20" t="s">
        <v>6</v>
      </c>
      <c r="D19" t="s">
        <v>59</v>
      </c>
    </row>
    <row r="20" spans="1:9" x14ac:dyDescent="0.3">
      <c r="A20" s="20" t="s">
        <v>61</v>
      </c>
      <c r="B20" t="s">
        <v>78</v>
      </c>
      <c r="C20" s="20" t="s">
        <v>185</v>
      </c>
      <c r="D20" t="s">
        <v>59</v>
      </c>
    </row>
    <row r="21" spans="1:9" x14ac:dyDescent="0.3">
      <c r="A21" s="20" t="s">
        <v>62</v>
      </c>
      <c r="B21" t="s">
        <v>78</v>
      </c>
      <c r="C21" s="20" t="s">
        <v>163</v>
      </c>
      <c r="D21" t="s">
        <v>59</v>
      </c>
    </row>
    <row r="22" spans="1:9" x14ac:dyDescent="0.3">
      <c r="A22" s="20" t="s">
        <v>105</v>
      </c>
      <c r="B22" t="s">
        <v>78</v>
      </c>
      <c r="C22" s="20" t="s">
        <v>175</v>
      </c>
      <c r="D22" t="s">
        <v>59</v>
      </c>
      <c r="I22" s="2"/>
    </row>
    <row r="23" spans="1:9" x14ac:dyDescent="0.3">
      <c r="A23" s="20" t="s">
        <v>6</v>
      </c>
      <c r="B23" t="s">
        <v>59</v>
      </c>
      <c r="C23" s="20" t="s">
        <v>162</v>
      </c>
      <c r="D23" t="s">
        <v>60</v>
      </c>
      <c r="I23" s="2"/>
    </row>
    <row r="24" spans="1:9" x14ac:dyDescent="0.3">
      <c r="A24" s="20" t="s">
        <v>185</v>
      </c>
      <c r="B24" t="s">
        <v>59</v>
      </c>
      <c r="C24" s="20" t="s">
        <v>122</v>
      </c>
      <c r="D24" s="2" t="s">
        <v>60</v>
      </c>
      <c r="H24" s="12"/>
      <c r="I24" s="2"/>
    </row>
    <row r="25" spans="1:9" x14ac:dyDescent="0.3">
      <c r="A25" s="20" t="s">
        <v>7</v>
      </c>
      <c r="B25" t="s">
        <v>59</v>
      </c>
      <c r="C25" s="4" t="s">
        <v>8</v>
      </c>
      <c r="D25" s="2" t="s">
        <v>60</v>
      </c>
      <c r="H25" s="12"/>
    </row>
    <row r="26" spans="1:9" x14ac:dyDescent="0.3">
      <c r="A26" s="20" t="s">
        <v>162</v>
      </c>
      <c r="B26" t="s">
        <v>60</v>
      </c>
      <c r="C26" s="20" t="s">
        <v>151</v>
      </c>
      <c r="D26" s="2" t="s">
        <v>60</v>
      </c>
      <c r="H26" s="12"/>
    </row>
    <row r="27" spans="1:9" x14ac:dyDescent="0.3">
      <c r="A27" s="20" t="s">
        <v>122</v>
      </c>
      <c r="B27" t="s">
        <v>60</v>
      </c>
      <c r="C27" s="20" t="s">
        <v>57</v>
      </c>
      <c r="D27" t="s">
        <v>60</v>
      </c>
      <c r="E27" s="1"/>
      <c r="H27" s="12"/>
    </row>
    <row r="28" spans="1:9" x14ac:dyDescent="0.3">
      <c r="A28" s="21" t="s">
        <v>8</v>
      </c>
      <c r="B28" t="s">
        <v>60</v>
      </c>
      <c r="E28" s="18"/>
    </row>
    <row r="29" spans="1:9" x14ac:dyDescent="0.3">
      <c r="A29" s="20" t="s">
        <v>151</v>
      </c>
      <c r="B29" t="s">
        <v>60</v>
      </c>
      <c r="E29" s="18"/>
    </row>
    <row r="30" spans="1:9" x14ac:dyDescent="0.3">
      <c r="A30" s="20" t="s">
        <v>53</v>
      </c>
      <c r="B30" t="s">
        <v>60</v>
      </c>
      <c r="E30" s="18"/>
    </row>
    <row r="31" spans="1:9" x14ac:dyDescent="0.3">
      <c r="B31" s="18"/>
      <c r="E31" s="18"/>
    </row>
    <row r="32" spans="1:9" x14ac:dyDescent="0.3">
      <c r="B32" s="18"/>
      <c r="E32" s="18"/>
    </row>
    <row r="33" spans="2:9" x14ac:dyDescent="0.3">
      <c r="B33" s="18"/>
      <c r="E33" s="18"/>
    </row>
    <row r="34" spans="2:9" x14ac:dyDescent="0.3">
      <c r="B34" s="1" t="s">
        <v>86</v>
      </c>
      <c r="E34" s="1" t="s">
        <v>58</v>
      </c>
    </row>
    <row r="35" spans="2:9" x14ac:dyDescent="0.3">
      <c r="B35" s="20" t="s">
        <v>0</v>
      </c>
      <c r="C35" t="s">
        <v>59</v>
      </c>
      <c r="E35" s="20" t="s">
        <v>0</v>
      </c>
      <c r="F35" t="s">
        <v>59</v>
      </c>
      <c r="H35" s="18"/>
    </row>
    <row r="36" spans="2:9" x14ac:dyDescent="0.3">
      <c r="B36" s="20" t="s">
        <v>1</v>
      </c>
      <c r="C36" t="s">
        <v>59</v>
      </c>
      <c r="E36" s="20" t="s">
        <v>1</v>
      </c>
      <c r="F36" t="s">
        <v>59</v>
      </c>
      <c r="H36" s="12"/>
    </row>
    <row r="37" spans="2:9" x14ac:dyDescent="0.3">
      <c r="B37" s="20" t="s">
        <v>82</v>
      </c>
      <c r="C37" t="s">
        <v>59</v>
      </c>
      <c r="E37" s="20" t="s">
        <v>82</v>
      </c>
      <c r="F37" t="s">
        <v>59</v>
      </c>
      <c r="H37" s="12"/>
    </row>
    <row r="38" spans="2:9" x14ac:dyDescent="0.3">
      <c r="B38" s="20" t="s">
        <v>63</v>
      </c>
      <c r="C38" t="s">
        <v>59</v>
      </c>
      <c r="E38" s="20" t="s">
        <v>155</v>
      </c>
      <c r="F38" t="s">
        <v>59</v>
      </c>
      <c r="H38" s="12"/>
    </row>
    <row r="39" spans="2:9" x14ac:dyDescent="0.3">
      <c r="B39" s="20" t="s">
        <v>3</v>
      </c>
      <c r="C39" t="s">
        <v>59</v>
      </c>
      <c r="E39" s="20" t="s">
        <v>156</v>
      </c>
      <c r="F39" t="s">
        <v>59</v>
      </c>
      <c r="H39" s="12"/>
    </row>
    <row r="40" spans="2:9" x14ac:dyDescent="0.3">
      <c r="B40" s="20" t="s">
        <v>4</v>
      </c>
      <c r="C40" t="s">
        <v>59</v>
      </c>
      <c r="E40" s="20" t="s">
        <v>158</v>
      </c>
      <c r="F40" t="s">
        <v>59</v>
      </c>
      <c r="H40" s="12"/>
    </row>
    <row r="41" spans="2:9" x14ac:dyDescent="0.3">
      <c r="B41" s="20" t="s">
        <v>173</v>
      </c>
      <c r="C41" t="s">
        <v>59</v>
      </c>
      <c r="E41" s="20" t="s">
        <v>159</v>
      </c>
      <c r="F41" t="s">
        <v>59</v>
      </c>
      <c r="H41" s="12"/>
    </row>
    <row r="42" spans="2:9" x14ac:dyDescent="0.3">
      <c r="B42" s="20" t="s">
        <v>156</v>
      </c>
      <c r="C42" t="s">
        <v>59</v>
      </c>
      <c r="E42" s="20" t="s">
        <v>87</v>
      </c>
      <c r="F42" t="s">
        <v>60</v>
      </c>
      <c r="H42" s="12"/>
    </row>
    <row r="43" spans="2:9" x14ac:dyDescent="0.3">
      <c r="B43" s="20" t="s">
        <v>158</v>
      </c>
      <c r="C43" t="s">
        <v>59</v>
      </c>
      <c r="E43" s="20" t="s">
        <v>5</v>
      </c>
      <c r="F43" t="s">
        <v>60</v>
      </c>
      <c r="H43" s="12"/>
    </row>
    <row r="44" spans="2:9" x14ac:dyDescent="0.3">
      <c r="B44" s="20" t="s">
        <v>159</v>
      </c>
      <c r="C44" t="s">
        <v>59</v>
      </c>
      <c r="E44" s="20" t="s">
        <v>161</v>
      </c>
      <c r="F44" t="s">
        <v>59</v>
      </c>
      <c r="H44" s="12"/>
    </row>
    <row r="45" spans="2:9" x14ac:dyDescent="0.3">
      <c r="B45" s="20" t="s">
        <v>87</v>
      </c>
      <c r="C45" t="s">
        <v>60</v>
      </c>
      <c r="E45" s="20" t="s">
        <v>174</v>
      </c>
      <c r="F45" t="s">
        <v>59</v>
      </c>
      <c r="H45" s="12"/>
    </row>
    <row r="46" spans="2:9" x14ac:dyDescent="0.3">
      <c r="B46" s="20" t="s">
        <v>79</v>
      </c>
      <c r="C46" t="s">
        <v>59</v>
      </c>
      <c r="E46" s="20" t="s">
        <v>6</v>
      </c>
      <c r="F46" t="s">
        <v>59</v>
      </c>
      <c r="H46" s="12"/>
    </row>
    <row r="47" spans="2:9" x14ac:dyDescent="0.3">
      <c r="B47" s="20" t="s">
        <v>85</v>
      </c>
      <c r="C47" t="s">
        <v>60</v>
      </c>
      <c r="E47" s="20" t="s">
        <v>7</v>
      </c>
      <c r="F47" t="s">
        <v>59</v>
      </c>
      <c r="H47" s="12"/>
    </row>
    <row r="48" spans="2:9" x14ac:dyDescent="0.3">
      <c r="B48" s="20" t="s">
        <v>5</v>
      </c>
      <c r="C48" t="s">
        <v>60</v>
      </c>
      <c r="H48" s="12"/>
      <c r="I48" s="18"/>
    </row>
    <row r="49" spans="2:9" x14ac:dyDescent="0.3">
      <c r="B49" s="20" t="s">
        <v>161</v>
      </c>
      <c r="C49" t="s">
        <v>59</v>
      </c>
      <c r="H49" s="12"/>
    </row>
    <row r="50" spans="2:9" x14ac:dyDescent="0.3">
      <c r="B50" s="20" t="s">
        <v>174</v>
      </c>
      <c r="C50" t="s">
        <v>59</v>
      </c>
      <c r="H50" s="12"/>
      <c r="I50" s="19"/>
    </row>
    <row r="51" spans="2:9" x14ac:dyDescent="0.3">
      <c r="B51" s="20" t="s">
        <v>6</v>
      </c>
      <c r="C51" t="s">
        <v>59</v>
      </c>
      <c r="H51" s="12"/>
    </row>
    <row r="52" spans="2:9" x14ac:dyDescent="0.3">
      <c r="B52" s="20" t="s">
        <v>185</v>
      </c>
      <c r="C52" t="s">
        <v>59</v>
      </c>
      <c r="H52" s="12"/>
    </row>
    <row r="53" spans="2:9" x14ac:dyDescent="0.3">
      <c r="B53" s="20" t="s">
        <v>7</v>
      </c>
      <c r="C53" t="s">
        <v>59</v>
      </c>
      <c r="H53" s="12"/>
    </row>
    <row r="78" spans="7:7" x14ac:dyDescent="0.3">
      <c r="G78" s="12"/>
    </row>
    <row r="79" spans="7:7" x14ac:dyDescent="0.3">
      <c r="G79" s="12"/>
    </row>
    <row r="80" spans="7:7" x14ac:dyDescent="0.3">
      <c r="G80" s="18"/>
    </row>
    <row r="81" spans="7:7" x14ac:dyDescent="0.3">
      <c r="G81" s="18"/>
    </row>
    <row r="82" spans="7:7" x14ac:dyDescent="0.3">
      <c r="G82"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J28"/>
  <sheetViews>
    <sheetView topLeftCell="A7" workbookViewId="0">
      <selection activeCell="G15" sqref="G15"/>
    </sheetView>
  </sheetViews>
  <sheetFormatPr defaultColWidth="8.88671875" defaultRowHeight="14.4" x14ac:dyDescent="0.3"/>
  <cols>
    <col min="1" max="1" width="15.6640625" style="6" bestFit="1" customWidth="1"/>
    <col min="2" max="2" width="24" style="6" bestFit="1" customWidth="1"/>
    <col min="3" max="3" width="13.88671875" style="6" bestFit="1" customWidth="1"/>
    <col min="4" max="4" width="10.44140625" style="6" bestFit="1" customWidth="1"/>
    <col min="5" max="5" width="5" style="6" bestFit="1" customWidth="1"/>
    <col min="6" max="6" width="15.33203125" style="6" bestFit="1" customWidth="1"/>
    <col min="7" max="7" width="36.88671875" style="7" customWidth="1"/>
    <col min="8" max="8" width="28.33203125" style="6" bestFit="1" customWidth="1"/>
    <col min="9" max="9" width="77.109375" style="7" bestFit="1" customWidth="1"/>
    <col min="10" max="10" width="104.44140625" style="7" customWidth="1"/>
    <col min="11" max="11" width="38.33203125" style="6" customWidth="1"/>
    <col min="12" max="16384" width="8.88671875" style="6"/>
  </cols>
  <sheetData>
    <row r="2" spans="1:10" ht="100.8" x14ac:dyDescent="0.3">
      <c r="A2" s="13" t="s">
        <v>172</v>
      </c>
      <c r="B2" s="14"/>
      <c r="G2" s="7" t="s">
        <v>216</v>
      </c>
      <c r="H2" s="27"/>
    </row>
    <row r="3" spans="1:10" x14ac:dyDescent="0.3">
      <c r="A3" s="9" t="s">
        <v>88</v>
      </c>
      <c r="B3" s="9" t="s">
        <v>64</v>
      </c>
      <c r="C3" s="9" t="s">
        <v>65</v>
      </c>
      <c r="D3" s="9" t="s">
        <v>66</v>
      </c>
      <c r="E3" s="9" t="s">
        <v>67</v>
      </c>
      <c r="F3" s="9" t="s">
        <v>68</v>
      </c>
      <c r="G3" s="10" t="s">
        <v>202</v>
      </c>
      <c r="H3" s="9" t="s">
        <v>73</v>
      </c>
      <c r="I3" s="10" t="s">
        <v>70</v>
      </c>
      <c r="J3" s="10" t="s">
        <v>91</v>
      </c>
    </row>
    <row r="4" spans="1:10" ht="43.2" x14ac:dyDescent="0.3">
      <c r="A4" s="6" t="s">
        <v>81</v>
      </c>
      <c r="B4" s="4" t="s">
        <v>0</v>
      </c>
      <c r="C4" s="6" t="s">
        <v>139</v>
      </c>
      <c r="D4" s="6" t="s">
        <v>93</v>
      </c>
      <c r="E4" s="6" t="s">
        <v>59</v>
      </c>
      <c r="F4" s="6" t="s">
        <v>71</v>
      </c>
      <c r="G4" s="7" t="s">
        <v>95</v>
      </c>
      <c r="H4" s="6" t="s">
        <v>94</v>
      </c>
      <c r="I4" s="7" t="s">
        <v>96</v>
      </c>
    </row>
    <row r="5" spans="1:10" x14ac:dyDescent="0.3">
      <c r="A5" s="6" t="s">
        <v>81</v>
      </c>
      <c r="B5" s="4" t="s">
        <v>1</v>
      </c>
      <c r="C5" s="6" t="s">
        <v>1</v>
      </c>
      <c r="D5" s="6" t="s">
        <v>76</v>
      </c>
      <c r="E5" s="6" t="s">
        <v>59</v>
      </c>
      <c r="F5" s="6" t="s">
        <v>71</v>
      </c>
      <c r="G5" s="7" t="s">
        <v>74</v>
      </c>
      <c r="H5" s="6" t="s">
        <v>75</v>
      </c>
      <c r="I5" s="7" t="s">
        <v>72</v>
      </c>
    </row>
    <row r="6" spans="1:10" ht="57.6" x14ac:dyDescent="0.3">
      <c r="A6" s="6" t="s">
        <v>81</v>
      </c>
      <c r="B6" s="4" t="s">
        <v>82</v>
      </c>
      <c r="C6" s="6" t="s">
        <v>89</v>
      </c>
      <c r="D6" s="6" t="s">
        <v>93</v>
      </c>
      <c r="E6" s="6" t="s">
        <v>59</v>
      </c>
      <c r="F6" s="6" t="s">
        <v>71</v>
      </c>
      <c r="G6" s="7" t="s">
        <v>130</v>
      </c>
      <c r="H6" s="7" t="s">
        <v>129</v>
      </c>
      <c r="J6" s="7" t="s">
        <v>147</v>
      </c>
    </row>
    <row r="7" spans="1:10" ht="43.2" x14ac:dyDescent="0.3">
      <c r="A7" s="6" t="s">
        <v>81</v>
      </c>
      <c r="B7" s="4" t="s">
        <v>63</v>
      </c>
      <c r="C7" s="6" t="s">
        <v>63</v>
      </c>
      <c r="D7" s="6" t="s">
        <v>93</v>
      </c>
      <c r="E7" s="6" t="s">
        <v>59</v>
      </c>
      <c r="F7" s="6" t="s">
        <v>71</v>
      </c>
      <c r="G7" s="7" t="s">
        <v>107</v>
      </c>
      <c r="H7" s="7" t="s">
        <v>108</v>
      </c>
    </row>
    <row r="8" spans="1:10" ht="43.2" x14ac:dyDescent="0.3">
      <c r="A8" s="6" t="s">
        <v>81</v>
      </c>
      <c r="B8" s="4" t="s">
        <v>3</v>
      </c>
      <c r="C8" s="6" t="s">
        <v>97</v>
      </c>
      <c r="D8" s="6" t="s">
        <v>76</v>
      </c>
      <c r="E8" s="6" t="s">
        <v>59</v>
      </c>
      <c r="F8" s="6" t="s">
        <v>71</v>
      </c>
      <c r="G8" s="7" t="s">
        <v>98</v>
      </c>
      <c r="H8" s="6" t="s">
        <v>99</v>
      </c>
      <c r="I8" s="7" t="s">
        <v>142</v>
      </c>
    </row>
    <row r="9" spans="1:10" ht="43.2" x14ac:dyDescent="0.3">
      <c r="A9" s="6" t="s">
        <v>81</v>
      </c>
      <c r="B9" s="4" t="s">
        <v>4</v>
      </c>
      <c r="C9" s="6" t="s">
        <v>100</v>
      </c>
      <c r="D9" s="6" t="s">
        <v>76</v>
      </c>
      <c r="E9" s="6" t="s">
        <v>59</v>
      </c>
      <c r="F9" s="6" t="s">
        <v>71</v>
      </c>
      <c r="G9" s="7" t="s">
        <v>212</v>
      </c>
      <c r="H9" s="6" t="s">
        <v>101</v>
      </c>
      <c r="J9" s="7" t="s">
        <v>168</v>
      </c>
    </row>
    <row r="10" spans="1:10" x14ac:dyDescent="0.3">
      <c r="A10" s="6" t="s">
        <v>81</v>
      </c>
      <c r="B10" s="4" t="s">
        <v>155</v>
      </c>
      <c r="C10" s="6" t="s">
        <v>155</v>
      </c>
      <c r="D10" s="6" t="s">
        <v>93</v>
      </c>
      <c r="E10" s="6" t="s">
        <v>59</v>
      </c>
      <c r="F10" s="6" t="s">
        <v>71</v>
      </c>
      <c r="G10" s="7" t="s">
        <v>213</v>
      </c>
    </row>
    <row r="11" spans="1:10" x14ac:dyDescent="0.3">
      <c r="A11" s="6" t="s">
        <v>81</v>
      </c>
      <c r="B11" s="4" t="s">
        <v>156</v>
      </c>
      <c r="C11" s="6" t="s">
        <v>157</v>
      </c>
      <c r="D11" s="6" t="s">
        <v>76</v>
      </c>
      <c r="E11" s="6" t="s">
        <v>59</v>
      </c>
      <c r="F11" s="6" t="s">
        <v>71</v>
      </c>
      <c r="G11" s="29" t="s">
        <v>199</v>
      </c>
    </row>
    <row r="12" spans="1:10" ht="28.8" x14ac:dyDescent="0.3">
      <c r="A12" s="6" t="s">
        <v>81</v>
      </c>
      <c r="B12" s="4" t="s">
        <v>158</v>
      </c>
      <c r="C12" s="6" t="s">
        <v>158</v>
      </c>
      <c r="D12" s="6" t="s">
        <v>93</v>
      </c>
      <c r="E12" s="6" t="s">
        <v>59</v>
      </c>
      <c r="F12" s="6" t="s">
        <v>71</v>
      </c>
      <c r="G12" s="28" t="s">
        <v>214</v>
      </c>
      <c r="I12" s="17" t="s">
        <v>200</v>
      </c>
    </row>
    <row r="13" spans="1:10" ht="28.8" x14ac:dyDescent="0.3">
      <c r="A13" s="6" t="s">
        <v>81</v>
      </c>
      <c r="B13" s="4" t="s">
        <v>159</v>
      </c>
      <c r="C13" s="6" t="s">
        <v>160</v>
      </c>
      <c r="D13" s="6" t="s">
        <v>93</v>
      </c>
      <c r="E13" s="6" t="s">
        <v>59</v>
      </c>
      <c r="F13" s="6" t="s">
        <v>71</v>
      </c>
      <c r="G13" s="30" t="s">
        <v>201</v>
      </c>
      <c r="I13" s="17" t="s">
        <v>211</v>
      </c>
    </row>
    <row r="14" spans="1:10" ht="57.6" x14ac:dyDescent="0.3">
      <c r="A14" s="6" t="s">
        <v>81</v>
      </c>
      <c r="B14" s="4" t="s">
        <v>87</v>
      </c>
      <c r="C14" s="6" t="s">
        <v>92</v>
      </c>
      <c r="D14" s="6" t="s">
        <v>93</v>
      </c>
      <c r="E14" s="6" t="s">
        <v>60</v>
      </c>
      <c r="F14" s="6" t="s">
        <v>71</v>
      </c>
      <c r="G14" s="31" t="s">
        <v>80</v>
      </c>
      <c r="H14" s="7" t="s">
        <v>109</v>
      </c>
      <c r="I14" s="7" t="s">
        <v>90</v>
      </c>
    </row>
    <row r="15" spans="1:10" x14ac:dyDescent="0.3">
      <c r="A15" s="6" t="s">
        <v>81</v>
      </c>
      <c r="B15" s="4" t="s">
        <v>5</v>
      </c>
      <c r="C15" s="12" t="s">
        <v>5</v>
      </c>
      <c r="D15" s="6" t="s">
        <v>93</v>
      </c>
      <c r="E15" s="6" t="s">
        <v>60</v>
      </c>
      <c r="F15" s="6" t="s">
        <v>71</v>
      </c>
      <c r="G15" s="31" t="s">
        <v>110</v>
      </c>
      <c r="H15" s="6" t="s">
        <v>111</v>
      </c>
      <c r="I15" s="7" t="s">
        <v>116</v>
      </c>
    </row>
    <row r="16" spans="1:10" ht="43.2" x14ac:dyDescent="0.3">
      <c r="A16" s="6" t="s">
        <v>81</v>
      </c>
      <c r="B16" s="4" t="s">
        <v>161</v>
      </c>
      <c r="C16" s="12" t="s">
        <v>161</v>
      </c>
      <c r="D16" s="6" t="s">
        <v>93</v>
      </c>
      <c r="E16" s="6" t="s">
        <v>59</v>
      </c>
      <c r="F16" s="6" t="s">
        <v>71</v>
      </c>
      <c r="G16" s="26" t="s">
        <v>215</v>
      </c>
      <c r="I16" s="17" t="s">
        <v>194</v>
      </c>
    </row>
    <row r="17" spans="1:10" ht="172.8" x14ac:dyDescent="0.3">
      <c r="A17" s="6" t="s">
        <v>81</v>
      </c>
      <c r="B17" s="22" t="s">
        <v>174</v>
      </c>
      <c r="C17" s="14" t="s">
        <v>191</v>
      </c>
      <c r="D17" s="6" t="s">
        <v>93</v>
      </c>
      <c r="E17" s="6" t="s">
        <v>59</v>
      </c>
      <c r="F17" s="6" t="s">
        <v>71</v>
      </c>
      <c r="G17" s="32" t="s">
        <v>196</v>
      </c>
      <c r="H17" s="5"/>
      <c r="I17" s="17" t="s">
        <v>217</v>
      </c>
    </row>
    <row r="18" spans="1:10" ht="72" x14ac:dyDescent="0.3">
      <c r="B18" s="4" t="s">
        <v>61</v>
      </c>
      <c r="C18" s="6" t="s">
        <v>102</v>
      </c>
      <c r="D18" s="6" t="s">
        <v>93</v>
      </c>
      <c r="E18" s="6" t="s">
        <v>78</v>
      </c>
      <c r="F18" s="6" t="s">
        <v>115</v>
      </c>
      <c r="I18" s="7" t="s">
        <v>153</v>
      </c>
      <c r="J18" s="7" t="s">
        <v>138</v>
      </c>
    </row>
    <row r="19" spans="1:10" x14ac:dyDescent="0.3">
      <c r="B19" s="4" t="s">
        <v>62</v>
      </c>
      <c r="C19" s="6" t="s">
        <v>103</v>
      </c>
      <c r="D19" s="6" t="s">
        <v>93</v>
      </c>
      <c r="E19" s="6" t="s">
        <v>78</v>
      </c>
      <c r="F19" s="6" t="s">
        <v>115</v>
      </c>
      <c r="I19" s="7" t="s">
        <v>113</v>
      </c>
    </row>
    <row r="20" spans="1:10" x14ac:dyDescent="0.3">
      <c r="B20" s="4" t="s">
        <v>105</v>
      </c>
      <c r="C20" s="6" t="s">
        <v>104</v>
      </c>
      <c r="D20" s="6" t="s">
        <v>93</v>
      </c>
      <c r="E20" s="6" t="s">
        <v>78</v>
      </c>
      <c r="F20" s="6" t="s">
        <v>115</v>
      </c>
      <c r="I20" s="7" t="s">
        <v>114</v>
      </c>
    </row>
    <row r="21" spans="1:10" ht="43.2" x14ac:dyDescent="0.3">
      <c r="A21" s="6" t="s">
        <v>81</v>
      </c>
      <c r="B21" s="4" t="s">
        <v>6</v>
      </c>
      <c r="E21" s="6" t="s">
        <v>59</v>
      </c>
      <c r="F21" s="6" t="s">
        <v>71</v>
      </c>
      <c r="G21" s="33" t="s">
        <v>169</v>
      </c>
      <c r="I21" s="7" t="s">
        <v>154</v>
      </c>
    </row>
    <row r="22" spans="1:10" x14ac:dyDescent="0.3">
      <c r="B22" s="4" t="s">
        <v>185</v>
      </c>
      <c r="G22" s="34" t="s">
        <v>195</v>
      </c>
    </row>
    <row r="23" spans="1:10" x14ac:dyDescent="0.3">
      <c r="B23" s="4" t="s">
        <v>7</v>
      </c>
      <c r="E23" s="6" t="s">
        <v>59</v>
      </c>
      <c r="F23" s="6" t="s">
        <v>106</v>
      </c>
      <c r="I23" s="7" t="s">
        <v>145</v>
      </c>
      <c r="J23" s="7" t="s">
        <v>148</v>
      </c>
    </row>
    <row r="24" spans="1:10" x14ac:dyDescent="0.3">
      <c r="B24" s="4" t="s">
        <v>162</v>
      </c>
      <c r="E24" s="6" t="s">
        <v>60</v>
      </c>
    </row>
    <row r="25" spans="1:10" ht="43.2" x14ac:dyDescent="0.3">
      <c r="B25" s="4" t="s">
        <v>122</v>
      </c>
      <c r="E25" s="6" t="s">
        <v>60</v>
      </c>
      <c r="F25" s="6" t="s">
        <v>71</v>
      </c>
      <c r="G25" s="26" t="s">
        <v>197</v>
      </c>
      <c r="I25" s="7" t="s">
        <v>198</v>
      </c>
    </row>
    <row r="26" spans="1:10" x14ac:dyDescent="0.3">
      <c r="B26" s="4" t="s">
        <v>8</v>
      </c>
      <c r="E26" s="6" t="s">
        <v>60</v>
      </c>
    </row>
    <row r="27" spans="1:10" x14ac:dyDescent="0.3">
      <c r="B27" s="4" t="s">
        <v>151</v>
      </c>
      <c r="E27" s="6" t="s">
        <v>60</v>
      </c>
    </row>
    <row r="28" spans="1:10" ht="28.8" x14ac:dyDescent="0.3">
      <c r="B28" s="4" t="s">
        <v>53</v>
      </c>
      <c r="C28" s="6" t="s">
        <v>53</v>
      </c>
      <c r="D28" s="6" t="s">
        <v>119</v>
      </c>
      <c r="E28" s="6" t="s">
        <v>60</v>
      </c>
      <c r="I28" s="7" t="s">
        <v>118</v>
      </c>
    </row>
  </sheetData>
  <hyperlinks>
    <hyperlink ref="H7" r:id="rId1" xr:uid="{00000000-0004-0000-0100-00000000000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J25"/>
  <sheetViews>
    <sheetView topLeftCell="A6" workbookViewId="0">
      <selection activeCell="H30" sqref="H30"/>
    </sheetView>
  </sheetViews>
  <sheetFormatPr defaultColWidth="8.88671875" defaultRowHeight="14.4" x14ac:dyDescent="0.3"/>
  <cols>
    <col min="1" max="1" width="20.6640625" style="2" bestFit="1" customWidth="1"/>
    <col min="2" max="2" width="28.44140625" style="2" bestFit="1" customWidth="1"/>
    <col min="3" max="3" width="13.33203125" style="2" bestFit="1" customWidth="1"/>
    <col min="4" max="4" width="11.6640625" style="2" customWidth="1"/>
    <col min="5" max="5" width="4.6640625" style="2" bestFit="1" customWidth="1"/>
    <col min="6" max="6" width="26" style="3" customWidth="1"/>
    <col min="7" max="7" width="38.88671875" style="2" customWidth="1"/>
    <col min="8" max="8" width="22.6640625" style="2" bestFit="1" customWidth="1"/>
    <col min="9" max="9" width="62" style="3" bestFit="1" customWidth="1"/>
    <col min="10" max="10" width="71.33203125" style="3" bestFit="1" customWidth="1"/>
    <col min="11" max="16384" width="8.88671875" style="2"/>
  </cols>
  <sheetData>
    <row r="2" spans="1:10" ht="116.25" customHeight="1" x14ac:dyDescent="0.3">
      <c r="A2" s="8" t="s">
        <v>125</v>
      </c>
      <c r="B2" s="6"/>
      <c r="C2" s="6"/>
      <c r="D2" s="6"/>
      <c r="E2" s="6"/>
      <c r="F2" s="7"/>
      <c r="G2" s="7" t="s">
        <v>216</v>
      </c>
      <c r="H2" s="6"/>
      <c r="I2" s="7"/>
      <c r="J2" s="7"/>
    </row>
    <row r="3" spans="1:10" x14ac:dyDescent="0.3">
      <c r="A3" s="9" t="s">
        <v>88</v>
      </c>
      <c r="B3" s="9" t="s">
        <v>64</v>
      </c>
      <c r="C3" s="9" t="s">
        <v>65</v>
      </c>
      <c r="D3" s="9" t="s">
        <v>66</v>
      </c>
      <c r="E3" s="9" t="s">
        <v>67</v>
      </c>
      <c r="F3" s="10" t="s">
        <v>68</v>
      </c>
      <c r="G3" s="9" t="s">
        <v>69</v>
      </c>
      <c r="H3" s="9" t="s">
        <v>73</v>
      </c>
      <c r="I3" s="10" t="s">
        <v>70</v>
      </c>
      <c r="J3" s="10" t="s">
        <v>91</v>
      </c>
    </row>
    <row r="4" spans="1:10" ht="43.2" x14ac:dyDescent="0.3">
      <c r="A4" s="6" t="s">
        <v>81</v>
      </c>
      <c r="B4" s="4" t="s">
        <v>0</v>
      </c>
      <c r="C4" s="6" t="s">
        <v>139</v>
      </c>
      <c r="D4" s="6" t="s">
        <v>93</v>
      </c>
      <c r="E4" s="6" t="s">
        <v>59</v>
      </c>
      <c r="F4" s="7" t="s">
        <v>71</v>
      </c>
      <c r="G4" s="6" t="s">
        <v>95</v>
      </c>
      <c r="H4" s="6" t="s">
        <v>94</v>
      </c>
      <c r="I4" s="7" t="s">
        <v>96</v>
      </c>
      <c r="J4" s="7"/>
    </row>
    <row r="5" spans="1:10" x14ac:dyDescent="0.3">
      <c r="A5" s="6" t="s">
        <v>81</v>
      </c>
      <c r="B5" s="4" t="s">
        <v>1</v>
      </c>
      <c r="C5" s="6" t="s">
        <v>1</v>
      </c>
      <c r="D5" s="6" t="s">
        <v>76</v>
      </c>
      <c r="E5" s="6" t="s">
        <v>59</v>
      </c>
      <c r="F5" s="7" t="s">
        <v>71</v>
      </c>
      <c r="G5" s="6" t="s">
        <v>74</v>
      </c>
      <c r="H5" s="6" t="s">
        <v>75</v>
      </c>
      <c r="I5" s="7" t="s">
        <v>72</v>
      </c>
      <c r="J5" s="7"/>
    </row>
    <row r="6" spans="1:10" ht="57.6" x14ac:dyDescent="0.3">
      <c r="A6" s="6" t="s">
        <v>81</v>
      </c>
      <c r="B6" s="4" t="s">
        <v>82</v>
      </c>
      <c r="C6" s="6" t="s">
        <v>89</v>
      </c>
      <c r="D6" s="6" t="s">
        <v>93</v>
      </c>
      <c r="E6" s="6" t="s">
        <v>59</v>
      </c>
      <c r="F6" s="7" t="s">
        <v>71</v>
      </c>
      <c r="G6" s="6" t="s">
        <v>130</v>
      </c>
      <c r="H6" s="7" t="s">
        <v>129</v>
      </c>
      <c r="I6" s="7"/>
      <c r="J6" s="7"/>
    </row>
    <row r="7" spans="1:10" ht="57.6" x14ac:dyDescent="0.3">
      <c r="A7" s="6" t="s">
        <v>81</v>
      </c>
      <c r="B7" s="4" t="s">
        <v>63</v>
      </c>
      <c r="C7" s="6" t="s">
        <v>63</v>
      </c>
      <c r="D7" s="6" t="s">
        <v>93</v>
      </c>
      <c r="E7" s="6" t="s">
        <v>59</v>
      </c>
      <c r="F7" s="7" t="s">
        <v>71</v>
      </c>
      <c r="G7" s="11" t="s">
        <v>107</v>
      </c>
      <c r="H7" s="15" t="s">
        <v>108</v>
      </c>
      <c r="I7" s="7"/>
      <c r="J7" s="7"/>
    </row>
    <row r="8" spans="1:10" ht="57.6" x14ac:dyDescent="0.3">
      <c r="A8" s="6" t="s">
        <v>81</v>
      </c>
      <c r="B8" s="4" t="s">
        <v>3</v>
      </c>
      <c r="C8" s="6" t="s">
        <v>97</v>
      </c>
      <c r="D8" s="6" t="s">
        <v>76</v>
      </c>
      <c r="E8" s="6" t="s">
        <v>59</v>
      </c>
      <c r="F8" s="7" t="s">
        <v>71</v>
      </c>
      <c r="G8" s="6" t="s">
        <v>98</v>
      </c>
      <c r="H8" s="6" t="s">
        <v>99</v>
      </c>
      <c r="I8" s="7" t="s">
        <v>142</v>
      </c>
      <c r="J8" s="7"/>
    </row>
    <row r="9" spans="1:10" ht="28.8" x14ac:dyDescent="0.3">
      <c r="A9" s="6" t="s">
        <v>81</v>
      </c>
      <c r="B9" s="4" t="s">
        <v>4</v>
      </c>
      <c r="C9" s="6" t="s">
        <v>100</v>
      </c>
      <c r="D9" s="6" t="s">
        <v>76</v>
      </c>
      <c r="E9" s="6" t="s">
        <v>59</v>
      </c>
      <c r="F9" s="7" t="s">
        <v>71</v>
      </c>
      <c r="G9" s="7" t="s">
        <v>218</v>
      </c>
      <c r="H9" s="6" t="s">
        <v>101</v>
      </c>
      <c r="I9" s="7"/>
      <c r="J9" s="7"/>
    </row>
    <row r="10" spans="1:10" ht="43.5" customHeight="1" x14ac:dyDescent="0.3">
      <c r="A10" s="6"/>
      <c r="B10" s="4" t="s">
        <v>105</v>
      </c>
      <c r="C10" s="6" t="s">
        <v>104</v>
      </c>
      <c r="D10" s="6" t="s">
        <v>115</v>
      </c>
      <c r="E10" s="6" t="s">
        <v>59</v>
      </c>
      <c r="F10" s="7"/>
      <c r="G10" s="6"/>
      <c r="H10" s="6"/>
      <c r="I10" s="7" t="s">
        <v>143</v>
      </c>
      <c r="J10" s="7"/>
    </row>
    <row r="11" spans="1:10" ht="57.6" x14ac:dyDescent="0.3">
      <c r="A11" s="6"/>
      <c r="B11" s="4" t="s">
        <v>123</v>
      </c>
      <c r="C11" s="6" t="s">
        <v>123</v>
      </c>
      <c r="D11" s="6"/>
      <c r="E11" s="6" t="s">
        <v>59</v>
      </c>
      <c r="F11" s="3" t="s">
        <v>71</v>
      </c>
      <c r="G11" s="27" t="s">
        <v>221</v>
      </c>
      <c r="H11" s="7" t="s">
        <v>167</v>
      </c>
      <c r="I11" s="7" t="s">
        <v>170</v>
      </c>
      <c r="J11" s="7"/>
    </row>
    <row r="12" spans="1:10" ht="28.8" x14ac:dyDescent="0.3">
      <c r="A12" s="6"/>
      <c r="B12" s="4" t="s">
        <v>184</v>
      </c>
      <c r="C12" s="6"/>
      <c r="D12" s="6"/>
      <c r="E12" s="6" t="s">
        <v>78</v>
      </c>
      <c r="F12" s="3" t="s">
        <v>71</v>
      </c>
      <c r="G12" s="27" t="s">
        <v>219</v>
      </c>
      <c r="H12" s="7" t="s">
        <v>203</v>
      </c>
      <c r="I12" s="7" t="s">
        <v>176</v>
      </c>
      <c r="J12" s="7"/>
    </row>
    <row r="13" spans="1:10" x14ac:dyDescent="0.3">
      <c r="A13" s="6"/>
      <c r="B13" s="4" t="s">
        <v>124</v>
      </c>
      <c r="C13" s="12" t="s">
        <v>186</v>
      </c>
      <c r="D13" s="6" t="s">
        <v>76</v>
      </c>
      <c r="E13" s="6" t="s">
        <v>59</v>
      </c>
      <c r="F13" s="7"/>
      <c r="G13" s="6"/>
      <c r="H13" s="6"/>
      <c r="I13" s="7" t="s">
        <v>177</v>
      </c>
      <c r="J13" s="7"/>
    </row>
    <row r="14" spans="1:10" x14ac:dyDescent="0.3">
      <c r="A14" s="6"/>
      <c r="B14" s="4" t="s">
        <v>144</v>
      </c>
      <c r="C14" s="6"/>
      <c r="D14" s="6" t="s">
        <v>76</v>
      </c>
      <c r="E14" s="6" t="s">
        <v>60</v>
      </c>
      <c r="F14" s="7"/>
      <c r="G14" s="6"/>
      <c r="H14" s="6"/>
      <c r="I14" s="7" t="s">
        <v>178</v>
      </c>
      <c r="J14" s="7"/>
    </row>
    <row r="15" spans="1:10" s="14" customFormat="1" ht="43.2" x14ac:dyDescent="0.3">
      <c r="A15" s="6"/>
      <c r="B15" s="4" t="s">
        <v>179</v>
      </c>
      <c r="C15" s="6" t="s">
        <v>181</v>
      </c>
      <c r="D15" s="6"/>
      <c r="E15" s="6"/>
      <c r="F15" s="3" t="s">
        <v>71</v>
      </c>
      <c r="G15" s="34" t="s">
        <v>220</v>
      </c>
      <c r="H15" s="6"/>
      <c r="I15" s="17" t="s">
        <v>204</v>
      </c>
      <c r="J15" s="5"/>
    </row>
    <row r="16" spans="1:10" s="14" customFormat="1" x14ac:dyDescent="0.3">
      <c r="A16" s="6"/>
      <c r="B16" s="4" t="s">
        <v>180</v>
      </c>
      <c r="C16" s="6" t="s">
        <v>187</v>
      </c>
      <c r="D16" s="6"/>
      <c r="E16" s="6"/>
      <c r="F16" s="7"/>
      <c r="G16" s="35"/>
      <c r="H16" s="6"/>
      <c r="I16" s="7"/>
      <c r="J16" s="5"/>
    </row>
    <row r="17" spans="1:10" ht="43.2" x14ac:dyDescent="0.3">
      <c r="A17" s="6"/>
      <c r="B17" s="4" t="s">
        <v>6</v>
      </c>
      <c r="C17" s="6" t="s">
        <v>120</v>
      </c>
      <c r="D17" s="6"/>
      <c r="E17" s="6" t="s">
        <v>59</v>
      </c>
      <c r="F17" s="3" t="s">
        <v>71</v>
      </c>
      <c r="G17" s="36" t="s">
        <v>226</v>
      </c>
      <c r="H17" s="26"/>
      <c r="I17" s="7" t="s">
        <v>205</v>
      </c>
      <c r="J17" s="7"/>
    </row>
    <row r="18" spans="1:10" x14ac:dyDescent="0.3">
      <c r="A18" s="6"/>
      <c r="B18" s="4" t="s">
        <v>185</v>
      </c>
      <c r="C18" s="6" t="s">
        <v>182</v>
      </c>
      <c r="D18" s="6"/>
      <c r="E18" s="6"/>
      <c r="F18" s="7" t="s">
        <v>71</v>
      </c>
      <c r="G18" s="34" t="s">
        <v>195</v>
      </c>
      <c r="H18" s="6"/>
      <c r="I18" s="7"/>
      <c r="J18" s="7"/>
    </row>
    <row r="19" spans="1:10" ht="28.8" x14ac:dyDescent="0.3">
      <c r="A19" s="6"/>
      <c r="B19" s="4" t="s">
        <v>163</v>
      </c>
      <c r="C19" s="6" t="s">
        <v>190</v>
      </c>
      <c r="D19" s="6" t="s">
        <v>137</v>
      </c>
      <c r="E19" s="6" t="s">
        <v>60</v>
      </c>
      <c r="F19" s="7" t="s">
        <v>71</v>
      </c>
      <c r="G19" s="33" t="s">
        <v>165</v>
      </c>
      <c r="H19" s="6"/>
      <c r="I19" s="7" t="s">
        <v>164</v>
      </c>
      <c r="J19" s="7"/>
    </row>
    <row r="20" spans="1:10" x14ac:dyDescent="0.3">
      <c r="A20" s="6"/>
      <c r="B20" s="4" t="s">
        <v>175</v>
      </c>
      <c r="C20" s="6" t="s">
        <v>189</v>
      </c>
      <c r="D20" s="6"/>
      <c r="E20" s="6"/>
      <c r="F20" s="7"/>
      <c r="G20" s="6"/>
      <c r="H20" s="6"/>
      <c r="I20" s="7"/>
      <c r="J20" s="7"/>
    </row>
    <row r="21" spans="1:10" x14ac:dyDescent="0.3">
      <c r="A21" s="6"/>
      <c r="B21" s="4" t="s">
        <v>162</v>
      </c>
      <c r="C21" s="6" t="s">
        <v>188</v>
      </c>
      <c r="D21" s="6" t="s">
        <v>137</v>
      </c>
      <c r="E21" s="6" t="s">
        <v>60</v>
      </c>
      <c r="F21" s="7"/>
      <c r="G21" s="7"/>
      <c r="H21" s="6"/>
      <c r="I21" s="7" t="s">
        <v>166</v>
      </c>
      <c r="J21" s="7"/>
    </row>
    <row r="22" spans="1:10" ht="43.2" x14ac:dyDescent="0.3">
      <c r="A22" s="6"/>
      <c r="B22" s="4" t="s">
        <v>122</v>
      </c>
      <c r="C22" s="6" t="s">
        <v>183</v>
      </c>
      <c r="D22" s="6"/>
      <c r="E22" s="6" t="s">
        <v>60</v>
      </c>
      <c r="F22" s="7" t="s">
        <v>71</v>
      </c>
      <c r="G22" s="33" t="s">
        <v>197</v>
      </c>
      <c r="H22" s="6"/>
      <c r="I22" s="7"/>
      <c r="J22" s="7"/>
    </row>
    <row r="23" spans="1:10" x14ac:dyDescent="0.3">
      <c r="A23" s="6"/>
      <c r="B23" s="4" t="s">
        <v>8</v>
      </c>
      <c r="C23" s="6" t="s">
        <v>8</v>
      </c>
      <c r="D23" s="6" t="s">
        <v>76</v>
      </c>
      <c r="E23" s="6" t="s">
        <v>60</v>
      </c>
      <c r="F23" s="7"/>
      <c r="G23" s="6"/>
      <c r="H23" s="6"/>
      <c r="I23" s="7" t="s">
        <v>121</v>
      </c>
      <c r="J23" s="7"/>
    </row>
    <row r="24" spans="1:10" x14ac:dyDescent="0.3">
      <c r="A24" s="6"/>
      <c r="B24" s="4" t="s">
        <v>151</v>
      </c>
      <c r="C24" s="6" t="s">
        <v>151</v>
      </c>
      <c r="D24" s="6" t="s">
        <v>76</v>
      </c>
      <c r="E24" s="6" t="s">
        <v>60</v>
      </c>
      <c r="F24" s="7"/>
      <c r="G24" s="6"/>
      <c r="H24" s="6"/>
      <c r="I24" s="7" t="s">
        <v>152</v>
      </c>
      <c r="J24" s="7"/>
    </row>
    <row r="25" spans="1:10" x14ac:dyDescent="0.3">
      <c r="A25" s="6"/>
      <c r="B25" s="4" t="s">
        <v>57</v>
      </c>
      <c r="C25" s="6" t="s">
        <v>57</v>
      </c>
      <c r="D25" s="6" t="s">
        <v>76</v>
      </c>
      <c r="E25" s="6" t="s">
        <v>60</v>
      </c>
      <c r="F25" s="7"/>
      <c r="G25" s="6"/>
      <c r="H25" s="6"/>
      <c r="I25" s="7" t="s">
        <v>141</v>
      </c>
      <c r="J25" s="7" t="s">
        <v>206</v>
      </c>
    </row>
  </sheetData>
  <hyperlinks>
    <hyperlink ref="H7" r:id="rId1" xr:uid="{8BABA8FC-650D-4A27-8910-3AA4C9BC4FDC}"/>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5"/>
  <sheetViews>
    <sheetView topLeftCell="A7" workbookViewId="0">
      <selection activeCell="G5" sqref="G5"/>
    </sheetView>
  </sheetViews>
  <sheetFormatPr defaultColWidth="8.88671875" defaultRowHeight="14.4" x14ac:dyDescent="0.3"/>
  <cols>
    <col min="1" max="1" width="8.88671875" style="11"/>
    <col min="2" max="2" width="28.6640625" style="11" customWidth="1"/>
    <col min="3" max="3" width="15.44140625" style="11" customWidth="1"/>
    <col min="4" max="4" width="13.33203125" style="11" customWidth="1"/>
    <col min="5" max="5" width="11" style="11" customWidth="1"/>
    <col min="6" max="6" width="14" style="11" customWidth="1"/>
    <col min="7" max="7" width="35" style="11" customWidth="1"/>
    <col min="8" max="8" width="23.44140625" style="11" customWidth="1"/>
    <col min="9" max="9" width="67.6640625" style="11" customWidth="1"/>
    <col min="10" max="10" width="66.6640625" style="11" customWidth="1"/>
    <col min="11" max="16384" width="8.88671875" style="11"/>
  </cols>
  <sheetData>
    <row r="1" spans="1:10" x14ac:dyDescent="0.3">
      <c r="A1" s="8" t="s">
        <v>149</v>
      </c>
    </row>
    <row r="2" spans="1:10" x14ac:dyDescent="0.3">
      <c r="A2" s="8" t="s">
        <v>150</v>
      </c>
    </row>
    <row r="3" spans="1:10" x14ac:dyDescent="0.3">
      <c r="A3" s="8" t="s">
        <v>117</v>
      </c>
    </row>
    <row r="4" spans="1:10" x14ac:dyDescent="0.3">
      <c r="A4" s="13" t="s">
        <v>86</v>
      </c>
      <c r="B4" s="6"/>
      <c r="C4" s="6"/>
      <c r="D4" s="6"/>
      <c r="E4" s="6"/>
      <c r="F4" s="6"/>
      <c r="G4" s="6"/>
      <c r="H4" s="6"/>
      <c r="I4" s="7"/>
      <c r="J4" s="6"/>
    </row>
    <row r="5" spans="1:10" ht="130.5" customHeight="1" x14ac:dyDescent="0.3">
      <c r="A5" s="13"/>
      <c r="B5" s="6"/>
      <c r="C5" s="6"/>
      <c r="D5" s="6"/>
      <c r="E5" s="6"/>
      <c r="F5" s="6"/>
      <c r="G5" s="7" t="s">
        <v>216</v>
      </c>
      <c r="H5" s="6"/>
      <c r="I5" s="7"/>
      <c r="J5" s="6"/>
    </row>
    <row r="6" spans="1:10" x14ac:dyDescent="0.3">
      <c r="A6" s="9" t="s">
        <v>88</v>
      </c>
      <c r="B6" s="9" t="s">
        <v>64</v>
      </c>
      <c r="C6" s="9" t="s">
        <v>65</v>
      </c>
      <c r="D6" s="9" t="s">
        <v>66</v>
      </c>
      <c r="E6" s="9" t="s">
        <v>67</v>
      </c>
      <c r="F6" s="9" t="s">
        <v>68</v>
      </c>
      <c r="G6" s="9" t="s">
        <v>69</v>
      </c>
      <c r="H6" s="9" t="s">
        <v>73</v>
      </c>
      <c r="I6" s="9" t="s">
        <v>70</v>
      </c>
      <c r="J6" s="10" t="s">
        <v>91</v>
      </c>
    </row>
    <row r="7" spans="1:10" ht="43.2" x14ac:dyDescent="0.3">
      <c r="A7" s="6" t="s">
        <v>81</v>
      </c>
      <c r="B7" s="4" t="s">
        <v>0</v>
      </c>
      <c r="C7" s="6" t="s">
        <v>139</v>
      </c>
      <c r="D7" s="6" t="s">
        <v>93</v>
      </c>
      <c r="E7" s="6" t="s">
        <v>59</v>
      </c>
      <c r="F7" s="6" t="s">
        <v>71</v>
      </c>
      <c r="G7" s="6" t="s">
        <v>95</v>
      </c>
      <c r="H7" s="6" t="s">
        <v>94</v>
      </c>
      <c r="I7" s="7" t="s">
        <v>96</v>
      </c>
      <c r="J7" s="6"/>
    </row>
    <row r="8" spans="1:10" x14ac:dyDescent="0.3">
      <c r="A8" s="6" t="s">
        <v>81</v>
      </c>
      <c r="B8" s="4" t="s">
        <v>1</v>
      </c>
      <c r="C8" s="6" t="s">
        <v>1</v>
      </c>
      <c r="D8" s="6" t="s">
        <v>76</v>
      </c>
      <c r="E8" s="6" t="s">
        <v>59</v>
      </c>
      <c r="F8" s="6" t="s">
        <v>71</v>
      </c>
      <c r="G8" s="6" t="s">
        <v>74</v>
      </c>
      <c r="H8" s="6" t="s">
        <v>75</v>
      </c>
      <c r="I8" s="7" t="s">
        <v>72</v>
      </c>
      <c r="J8" s="6"/>
    </row>
    <row r="9" spans="1:10" ht="43.2" x14ac:dyDescent="0.3">
      <c r="A9" s="6" t="s">
        <v>81</v>
      </c>
      <c r="B9" s="4" t="s">
        <v>82</v>
      </c>
      <c r="C9" s="6" t="s">
        <v>89</v>
      </c>
      <c r="D9" s="6" t="s">
        <v>93</v>
      </c>
      <c r="E9" s="6" t="s">
        <v>59</v>
      </c>
      <c r="F9" s="6" t="s">
        <v>71</v>
      </c>
      <c r="G9" s="6" t="s">
        <v>130</v>
      </c>
      <c r="H9" s="7" t="s">
        <v>129</v>
      </c>
      <c r="I9" s="7"/>
      <c r="J9" s="6" t="s">
        <v>83</v>
      </c>
    </row>
    <row r="10" spans="1:10" ht="43.2" x14ac:dyDescent="0.3">
      <c r="A10" s="6" t="s">
        <v>81</v>
      </c>
      <c r="B10" s="4" t="s">
        <v>63</v>
      </c>
      <c r="C10" s="6" t="s">
        <v>63</v>
      </c>
      <c r="D10" s="6" t="s">
        <v>93</v>
      </c>
      <c r="E10" s="6" t="s">
        <v>59</v>
      </c>
      <c r="F10" s="6" t="s">
        <v>71</v>
      </c>
      <c r="G10" s="6" t="s">
        <v>107</v>
      </c>
      <c r="H10" s="7" t="s">
        <v>108</v>
      </c>
      <c r="I10" s="7"/>
      <c r="J10" s="6"/>
    </row>
    <row r="11" spans="1:10" ht="43.2" x14ac:dyDescent="0.3">
      <c r="A11" s="6" t="s">
        <v>81</v>
      </c>
      <c r="B11" s="4" t="s">
        <v>3</v>
      </c>
      <c r="C11" s="6" t="s">
        <v>97</v>
      </c>
      <c r="D11" s="6" t="s">
        <v>76</v>
      </c>
      <c r="E11" s="6" t="s">
        <v>59</v>
      </c>
      <c r="F11" s="6" t="s">
        <v>71</v>
      </c>
      <c r="G11" s="6" t="s">
        <v>98</v>
      </c>
      <c r="H11" s="6" t="s">
        <v>99</v>
      </c>
      <c r="I11" s="7" t="s">
        <v>142</v>
      </c>
      <c r="J11" s="6"/>
    </row>
    <row r="12" spans="1:10" ht="28.8" x14ac:dyDescent="0.3">
      <c r="A12" s="6" t="s">
        <v>81</v>
      </c>
      <c r="B12" s="4" t="s">
        <v>4</v>
      </c>
      <c r="C12" s="6" t="s">
        <v>100</v>
      </c>
      <c r="D12" s="6" t="s">
        <v>76</v>
      </c>
      <c r="E12" s="6" t="s">
        <v>59</v>
      </c>
      <c r="F12" s="6" t="s">
        <v>71</v>
      </c>
      <c r="G12" s="7" t="s">
        <v>212</v>
      </c>
      <c r="H12" s="6" t="s">
        <v>101</v>
      </c>
      <c r="I12" s="7" t="s">
        <v>84</v>
      </c>
      <c r="J12" s="6"/>
    </row>
    <row r="13" spans="1:10" x14ac:dyDescent="0.3">
      <c r="A13" s="6" t="s">
        <v>81</v>
      </c>
      <c r="B13" s="4" t="s">
        <v>155</v>
      </c>
      <c r="C13" s="6" t="s">
        <v>155</v>
      </c>
      <c r="D13" s="6" t="s">
        <v>93</v>
      </c>
      <c r="E13" s="6" t="s">
        <v>59</v>
      </c>
      <c r="F13" s="6" t="s">
        <v>71</v>
      </c>
      <c r="G13" s="7" t="s">
        <v>213</v>
      </c>
      <c r="H13" s="6"/>
      <c r="I13" s="7"/>
      <c r="J13" s="6"/>
    </row>
    <row r="14" spans="1:10" x14ac:dyDescent="0.3">
      <c r="A14" s="6" t="s">
        <v>81</v>
      </c>
      <c r="B14" s="4" t="s">
        <v>156</v>
      </c>
      <c r="C14" s="6" t="s">
        <v>157</v>
      </c>
      <c r="D14" s="6" t="s">
        <v>76</v>
      </c>
      <c r="E14" s="6" t="s">
        <v>59</v>
      </c>
      <c r="F14" s="6" t="s">
        <v>71</v>
      </c>
      <c r="G14" s="29" t="s">
        <v>199</v>
      </c>
      <c r="H14" s="6"/>
      <c r="I14" s="7"/>
      <c r="J14" s="6"/>
    </row>
    <row r="15" spans="1:10" x14ac:dyDescent="0.3">
      <c r="A15" s="6"/>
      <c r="B15" s="4" t="s">
        <v>158</v>
      </c>
      <c r="C15" s="6" t="s">
        <v>158</v>
      </c>
      <c r="D15" s="6" t="s">
        <v>93</v>
      </c>
      <c r="E15" s="6" t="s">
        <v>59</v>
      </c>
      <c r="F15" s="6" t="s">
        <v>71</v>
      </c>
      <c r="G15" s="28" t="s">
        <v>222</v>
      </c>
      <c r="H15" s="6"/>
      <c r="I15" s="17" t="s">
        <v>171</v>
      </c>
      <c r="J15" s="6"/>
    </row>
    <row r="16" spans="1:10" x14ac:dyDescent="0.3">
      <c r="A16" s="6" t="s">
        <v>81</v>
      </c>
      <c r="B16" s="4" t="s">
        <v>159</v>
      </c>
      <c r="C16" s="6" t="s">
        <v>160</v>
      </c>
      <c r="D16" s="6" t="s">
        <v>93</v>
      </c>
      <c r="E16" s="6" t="s">
        <v>59</v>
      </c>
      <c r="F16" s="6" t="s">
        <v>71</v>
      </c>
      <c r="G16" s="37" t="s">
        <v>223</v>
      </c>
      <c r="H16" s="6"/>
      <c r="I16" s="7"/>
      <c r="J16" s="6"/>
    </row>
    <row r="17" spans="1:10" ht="72" x14ac:dyDescent="0.3">
      <c r="A17" s="6" t="s">
        <v>81</v>
      </c>
      <c r="B17" s="4" t="s">
        <v>87</v>
      </c>
      <c r="C17" s="6" t="s">
        <v>92</v>
      </c>
      <c r="D17" s="6" t="s">
        <v>93</v>
      </c>
      <c r="E17" s="6" t="s">
        <v>60</v>
      </c>
      <c r="F17" s="6" t="s">
        <v>71</v>
      </c>
      <c r="G17" s="38" t="s">
        <v>80</v>
      </c>
      <c r="H17" s="7" t="s">
        <v>109</v>
      </c>
      <c r="I17" s="7" t="s">
        <v>90</v>
      </c>
      <c r="J17" s="6"/>
    </row>
    <row r="18" spans="1:10" ht="28.8" x14ac:dyDescent="0.3">
      <c r="A18" s="6" t="s">
        <v>81</v>
      </c>
      <c r="B18" s="4" t="s">
        <v>79</v>
      </c>
      <c r="C18" s="6" t="s">
        <v>140</v>
      </c>
      <c r="D18" s="6" t="s">
        <v>132</v>
      </c>
      <c r="E18" s="6" t="s">
        <v>59</v>
      </c>
      <c r="F18" s="6" t="s">
        <v>71</v>
      </c>
      <c r="G18" s="7" t="s">
        <v>224</v>
      </c>
      <c r="H18" s="6" t="s">
        <v>134</v>
      </c>
      <c r="I18" s="7" t="s">
        <v>133</v>
      </c>
      <c r="J18" s="6"/>
    </row>
    <row r="19" spans="1:10" ht="43.2" x14ac:dyDescent="0.3">
      <c r="A19" s="6" t="s">
        <v>81</v>
      </c>
      <c r="B19" s="4" t="s">
        <v>85</v>
      </c>
      <c r="C19" s="6" t="s">
        <v>131</v>
      </c>
      <c r="D19" s="6" t="s">
        <v>132</v>
      </c>
      <c r="E19" s="6" t="s">
        <v>59</v>
      </c>
      <c r="F19" s="6" t="s">
        <v>71</v>
      </c>
      <c r="G19" s="38" t="s">
        <v>135</v>
      </c>
      <c r="H19" s="7" t="s">
        <v>129</v>
      </c>
      <c r="I19" s="7" t="s">
        <v>136</v>
      </c>
      <c r="J19" s="6"/>
    </row>
    <row r="20" spans="1:10" x14ac:dyDescent="0.3">
      <c r="A20" s="6" t="s">
        <v>81</v>
      </c>
      <c r="B20" s="4" t="s">
        <v>5</v>
      </c>
      <c r="C20" s="6" t="s">
        <v>5</v>
      </c>
      <c r="D20" s="6" t="s">
        <v>93</v>
      </c>
      <c r="E20" s="6" t="s">
        <v>60</v>
      </c>
      <c r="F20" s="6" t="s">
        <v>71</v>
      </c>
      <c r="G20" s="38" t="s">
        <v>110</v>
      </c>
      <c r="H20" s="6" t="s">
        <v>111</v>
      </c>
      <c r="I20" s="6" t="s">
        <v>116</v>
      </c>
      <c r="J20" s="6"/>
    </row>
    <row r="21" spans="1:10" ht="57.6" x14ac:dyDescent="0.3">
      <c r="A21" s="6" t="s">
        <v>81</v>
      </c>
      <c r="B21" s="22" t="s">
        <v>161</v>
      </c>
      <c r="C21" s="12" t="s">
        <v>161</v>
      </c>
      <c r="D21" s="6" t="s">
        <v>93</v>
      </c>
      <c r="E21" s="6" t="s">
        <v>59</v>
      </c>
      <c r="F21" s="6" t="s">
        <v>71</v>
      </c>
      <c r="G21" s="33" t="s">
        <v>193</v>
      </c>
      <c r="H21" s="6"/>
      <c r="I21" s="17" t="s">
        <v>208</v>
      </c>
      <c r="J21" s="6"/>
    </row>
    <row r="22" spans="1:10" x14ac:dyDescent="0.3">
      <c r="A22" s="6" t="s">
        <v>81</v>
      </c>
      <c r="B22" s="22" t="s">
        <v>174</v>
      </c>
      <c r="C22" s="14" t="s">
        <v>191</v>
      </c>
      <c r="D22" s="6" t="s">
        <v>93</v>
      </c>
      <c r="E22" s="6" t="s">
        <v>59</v>
      </c>
      <c r="F22" s="6" t="s">
        <v>71</v>
      </c>
      <c r="G22" s="32" t="s">
        <v>112</v>
      </c>
      <c r="H22" s="5"/>
      <c r="I22" s="17" t="s">
        <v>209</v>
      </c>
      <c r="J22" s="6"/>
    </row>
    <row r="23" spans="1:10" ht="28.8" x14ac:dyDescent="0.3">
      <c r="A23" s="6"/>
      <c r="B23" s="4" t="s">
        <v>6</v>
      </c>
      <c r="C23" s="6"/>
      <c r="D23" s="6"/>
      <c r="E23" s="6" t="s">
        <v>59</v>
      </c>
      <c r="F23" s="6" t="s">
        <v>71</v>
      </c>
      <c r="G23" s="33" t="s">
        <v>169</v>
      </c>
      <c r="H23" s="6"/>
      <c r="I23" s="6" t="s">
        <v>77</v>
      </c>
      <c r="J23" s="6"/>
    </row>
    <row r="24" spans="1:10" x14ac:dyDescent="0.3">
      <c r="B24" s="4" t="s">
        <v>185</v>
      </c>
      <c r="C24" s="6"/>
      <c r="D24" s="6"/>
      <c r="E24" s="6"/>
      <c r="F24" s="6"/>
      <c r="G24" s="34" t="s">
        <v>195</v>
      </c>
    </row>
    <row r="25" spans="1:10" x14ac:dyDescent="0.3">
      <c r="B25" s="4" t="s">
        <v>7</v>
      </c>
      <c r="C25" s="6"/>
      <c r="D25" s="6"/>
      <c r="E25" s="6" t="s">
        <v>59</v>
      </c>
      <c r="F25" s="6" t="s">
        <v>106</v>
      </c>
      <c r="G25"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workbookViewId="0">
      <selection activeCell="M13" sqref="M13"/>
    </sheetView>
  </sheetViews>
  <sheetFormatPr defaultColWidth="8.88671875" defaultRowHeight="14.4" x14ac:dyDescent="0.3"/>
  <cols>
    <col min="1" max="1" width="10.109375" style="11" bestFit="1" customWidth="1"/>
    <col min="2" max="2" width="22.33203125" style="11" bestFit="1" customWidth="1"/>
    <col min="3" max="3" width="11.88671875" style="11" bestFit="1" customWidth="1"/>
    <col min="4" max="4" width="6.44140625" style="11" bestFit="1" customWidth="1"/>
    <col min="5" max="5" width="4.6640625" style="11" bestFit="1" customWidth="1"/>
    <col min="6" max="6" width="15.88671875" style="11" customWidth="1"/>
    <col min="7" max="7" width="27.88671875" style="11" customWidth="1"/>
    <col min="8" max="8" width="22.6640625" style="11" bestFit="1" customWidth="1"/>
    <col min="9" max="9" width="60.6640625" style="11" bestFit="1" customWidth="1"/>
    <col min="10" max="10" width="69" style="11" bestFit="1" customWidth="1"/>
    <col min="11" max="16384" width="8.88671875" style="11"/>
  </cols>
  <sheetData>
    <row r="1" spans="1:10" s="6" customFormat="1" ht="129.6" x14ac:dyDescent="0.3">
      <c r="A1" s="13" t="s">
        <v>58</v>
      </c>
      <c r="G1" s="7" t="s">
        <v>216</v>
      </c>
      <c r="I1" s="7"/>
      <c r="J1" s="7"/>
    </row>
    <row r="2" spans="1:10" s="6" customFormat="1" x14ac:dyDescent="0.3">
      <c r="A2" s="9" t="s">
        <v>88</v>
      </c>
      <c r="B2" s="9" t="s">
        <v>64</v>
      </c>
      <c r="C2" s="9" t="s">
        <v>65</v>
      </c>
      <c r="D2" s="9" t="s">
        <v>66</v>
      </c>
      <c r="E2" s="9" t="s">
        <v>67</v>
      </c>
      <c r="F2" s="9" t="s">
        <v>68</v>
      </c>
      <c r="G2" s="9" t="s">
        <v>69</v>
      </c>
      <c r="H2" s="9" t="s">
        <v>73</v>
      </c>
      <c r="I2" s="10" t="s">
        <v>70</v>
      </c>
      <c r="J2" s="10" t="s">
        <v>91</v>
      </c>
    </row>
    <row r="3" spans="1:10" s="6" customFormat="1" ht="43.2" x14ac:dyDescent="0.3">
      <c r="A3" s="6" t="s">
        <v>81</v>
      </c>
      <c r="B3" s="4" t="s">
        <v>0</v>
      </c>
      <c r="C3" s="6" t="s">
        <v>139</v>
      </c>
      <c r="D3" s="6" t="s">
        <v>93</v>
      </c>
      <c r="E3" s="6" t="s">
        <v>59</v>
      </c>
      <c r="F3" s="6" t="s">
        <v>71</v>
      </c>
      <c r="G3" s="6" t="s">
        <v>95</v>
      </c>
      <c r="H3" s="6" t="s">
        <v>94</v>
      </c>
      <c r="I3" s="7" t="s">
        <v>96</v>
      </c>
      <c r="J3" s="7"/>
    </row>
    <row r="4" spans="1:10" s="6" customFormat="1" ht="28.8" x14ac:dyDescent="0.3">
      <c r="A4" s="6" t="s">
        <v>81</v>
      </c>
      <c r="B4" s="4" t="s">
        <v>1</v>
      </c>
      <c r="C4" s="6" t="s">
        <v>1</v>
      </c>
      <c r="D4" s="6" t="s">
        <v>76</v>
      </c>
      <c r="E4" s="6" t="s">
        <v>59</v>
      </c>
      <c r="F4" s="6" t="s">
        <v>71</v>
      </c>
      <c r="G4" s="6" t="s">
        <v>74</v>
      </c>
      <c r="H4" s="6" t="s">
        <v>75</v>
      </c>
      <c r="I4" s="7" t="s">
        <v>72</v>
      </c>
      <c r="J4" s="7"/>
    </row>
    <row r="5" spans="1:10" s="6" customFormat="1" ht="86.4" x14ac:dyDescent="0.3">
      <c r="A5" s="6" t="s">
        <v>81</v>
      </c>
      <c r="B5" s="4" t="s">
        <v>82</v>
      </c>
      <c r="C5" s="6" t="s">
        <v>89</v>
      </c>
      <c r="D5" s="6" t="s">
        <v>93</v>
      </c>
      <c r="E5" s="6" t="s">
        <v>59</v>
      </c>
      <c r="F5" s="6" t="s">
        <v>71</v>
      </c>
      <c r="G5" s="6" t="s">
        <v>130</v>
      </c>
      <c r="H5" s="25" t="s">
        <v>129</v>
      </c>
      <c r="I5" s="7"/>
      <c r="J5" s="7" t="s">
        <v>146</v>
      </c>
    </row>
    <row r="6" spans="1:10" s="6" customFormat="1" x14ac:dyDescent="0.3">
      <c r="A6" s="6" t="s">
        <v>81</v>
      </c>
      <c r="B6" s="4" t="s">
        <v>155</v>
      </c>
      <c r="C6" s="6" t="s">
        <v>155</v>
      </c>
      <c r="D6" s="6" t="s">
        <v>93</v>
      </c>
      <c r="E6" s="6" t="s">
        <v>59</v>
      </c>
      <c r="F6" s="6" t="s">
        <v>71</v>
      </c>
      <c r="G6" s="7" t="s">
        <v>225</v>
      </c>
      <c r="I6" s="7"/>
      <c r="J6" s="7"/>
    </row>
    <row r="7" spans="1:10" s="6" customFormat="1" x14ac:dyDescent="0.3">
      <c r="A7" s="6" t="s">
        <v>81</v>
      </c>
      <c r="B7" s="4" t="s">
        <v>156</v>
      </c>
      <c r="C7" s="6" t="s">
        <v>157</v>
      </c>
      <c r="D7" s="6" t="s">
        <v>76</v>
      </c>
      <c r="E7" s="6" t="s">
        <v>59</v>
      </c>
      <c r="F7" s="6" t="s">
        <v>71</v>
      </c>
      <c r="G7" s="29" t="s">
        <v>199</v>
      </c>
      <c r="I7" s="7"/>
      <c r="J7" s="7"/>
    </row>
    <row r="8" spans="1:10" s="6" customFormat="1" x14ac:dyDescent="0.3">
      <c r="A8" s="6" t="s">
        <v>81</v>
      </c>
      <c r="B8" s="4" t="s">
        <v>158</v>
      </c>
      <c r="C8" s="6" t="s">
        <v>158</v>
      </c>
      <c r="D8" s="6" t="s">
        <v>93</v>
      </c>
      <c r="E8" s="6" t="s">
        <v>59</v>
      </c>
      <c r="F8" s="6" t="s">
        <v>71</v>
      </c>
      <c r="G8" s="28" t="s">
        <v>222</v>
      </c>
      <c r="I8" s="17" t="s">
        <v>171</v>
      </c>
      <c r="J8" s="7"/>
    </row>
    <row r="9" spans="1:10" s="6" customFormat="1" x14ac:dyDescent="0.3">
      <c r="A9" s="6" t="s">
        <v>81</v>
      </c>
      <c r="B9" s="4" t="s">
        <v>159</v>
      </c>
      <c r="C9" s="6" t="s">
        <v>160</v>
      </c>
      <c r="D9" s="6" t="s">
        <v>93</v>
      </c>
      <c r="E9" s="6" t="s">
        <v>59</v>
      </c>
      <c r="F9" s="6" t="s">
        <v>71</v>
      </c>
      <c r="G9" s="37" t="s">
        <v>223</v>
      </c>
      <c r="I9" s="7"/>
      <c r="J9" s="7"/>
    </row>
    <row r="10" spans="1:10" s="6" customFormat="1" ht="72" x14ac:dyDescent="0.3">
      <c r="A10" s="6" t="s">
        <v>81</v>
      </c>
      <c r="B10" s="4" t="s">
        <v>87</v>
      </c>
      <c r="C10" s="6" t="s">
        <v>92</v>
      </c>
      <c r="D10" s="6" t="s">
        <v>93</v>
      </c>
      <c r="E10" s="6" t="s">
        <v>60</v>
      </c>
      <c r="F10" s="6" t="s">
        <v>71</v>
      </c>
      <c r="G10" s="38" t="s">
        <v>80</v>
      </c>
      <c r="H10" s="7" t="s">
        <v>109</v>
      </c>
      <c r="I10" s="7" t="s">
        <v>90</v>
      </c>
      <c r="J10" s="7"/>
    </row>
    <row r="11" spans="1:10" s="6" customFormat="1" x14ac:dyDescent="0.3">
      <c r="A11" s="6" t="s">
        <v>81</v>
      </c>
      <c r="B11" s="4" t="s">
        <v>5</v>
      </c>
      <c r="C11" s="12" t="s">
        <v>5</v>
      </c>
      <c r="D11" s="6" t="s">
        <v>93</v>
      </c>
      <c r="E11" s="6" t="s">
        <v>60</v>
      </c>
      <c r="F11" s="6" t="s">
        <v>71</v>
      </c>
      <c r="G11" s="38" t="s">
        <v>110</v>
      </c>
      <c r="H11" s="6" t="s">
        <v>111</v>
      </c>
      <c r="I11" s="7" t="s">
        <v>116</v>
      </c>
      <c r="J11" s="7"/>
    </row>
    <row r="12" spans="1:10" s="6" customFormat="1" ht="57.6" x14ac:dyDescent="0.3">
      <c r="A12" s="6" t="s">
        <v>81</v>
      </c>
      <c r="B12" s="20" t="s">
        <v>161</v>
      </c>
      <c r="C12" s="12"/>
      <c r="G12" s="33" t="s">
        <v>193</v>
      </c>
      <c r="I12" s="17" t="s">
        <v>208</v>
      </c>
      <c r="J12" s="7"/>
    </row>
    <row r="13" spans="1:10" s="6" customFormat="1" x14ac:dyDescent="0.3">
      <c r="A13" s="6" t="s">
        <v>81</v>
      </c>
      <c r="B13" s="22" t="s">
        <v>174</v>
      </c>
      <c r="C13" s="6" t="s">
        <v>9</v>
      </c>
      <c r="D13" s="6" t="s">
        <v>93</v>
      </c>
      <c r="E13" s="6" t="s">
        <v>59</v>
      </c>
      <c r="F13" s="6" t="s">
        <v>71</v>
      </c>
      <c r="G13" s="32" t="s">
        <v>112</v>
      </c>
      <c r="H13" s="5"/>
      <c r="I13" s="17" t="s">
        <v>209</v>
      </c>
      <c r="J13" s="7"/>
    </row>
    <row r="14" spans="1:10" s="6" customFormat="1" ht="166.5" customHeight="1" x14ac:dyDescent="0.3">
      <c r="B14" s="4" t="s">
        <v>6</v>
      </c>
      <c r="C14" s="6" t="s">
        <v>120</v>
      </c>
      <c r="D14" s="6" t="s">
        <v>93</v>
      </c>
      <c r="E14" s="6" t="s">
        <v>59</v>
      </c>
      <c r="F14" s="6" t="s">
        <v>71</v>
      </c>
      <c r="G14" s="33" t="s">
        <v>128</v>
      </c>
      <c r="I14" s="7" t="s">
        <v>207</v>
      </c>
      <c r="J14" s="7"/>
    </row>
    <row r="15" spans="1:10" x14ac:dyDescent="0.3">
      <c r="B15" s="4" t="s">
        <v>7</v>
      </c>
      <c r="E15" s="6" t="s">
        <v>59</v>
      </c>
      <c r="F15" s="6" t="s">
        <v>106</v>
      </c>
      <c r="I15" s="7" t="s">
        <v>145</v>
      </c>
    </row>
  </sheetData>
  <hyperlinks>
    <hyperlink ref="H5" r:id="rId1" xr:uid="{37BEC074-36E4-45F8-BBD8-903A5291017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6"/>
  <sheetViews>
    <sheetView topLeftCell="A13" workbookViewId="0">
      <selection activeCell="B31" sqref="B31"/>
    </sheetView>
  </sheetViews>
  <sheetFormatPr defaultRowHeight="14.4" x14ac:dyDescent="0.3"/>
  <cols>
    <col min="1" max="1" width="21.88671875" bestFit="1" customWidth="1"/>
    <col min="2" max="2" width="48.6640625" bestFit="1" customWidth="1"/>
  </cols>
  <sheetData>
    <row r="1" spans="1:4" x14ac:dyDescent="0.3">
      <c r="A1" t="s">
        <v>55</v>
      </c>
      <c r="B1" t="s">
        <v>126</v>
      </c>
      <c r="C1" t="s">
        <v>54</v>
      </c>
      <c r="D1" t="s">
        <v>53</v>
      </c>
    </row>
    <row r="2" spans="1:4" x14ac:dyDescent="0.3">
      <c r="A2" t="s">
        <v>12</v>
      </c>
      <c r="B2" t="str">
        <f>A2</f>
        <v>Age</v>
      </c>
      <c r="C2" t="s">
        <v>15</v>
      </c>
    </row>
    <row r="3" spans="1:4" x14ac:dyDescent="0.3">
      <c r="A3" t="s">
        <v>52</v>
      </c>
      <c r="B3" t="str">
        <f>A3</f>
        <v>Berried</v>
      </c>
      <c r="C3" t="s">
        <v>22</v>
      </c>
    </row>
    <row r="4" spans="1:4" x14ac:dyDescent="0.3">
      <c r="A4" t="s">
        <v>51</v>
      </c>
      <c r="B4" t="s">
        <v>127</v>
      </c>
      <c r="C4" t="s">
        <v>15</v>
      </c>
      <c r="D4" t="s">
        <v>50</v>
      </c>
    </row>
    <row r="5" spans="1:4" x14ac:dyDescent="0.3">
      <c r="A5" t="s">
        <v>49</v>
      </c>
      <c r="B5" t="str">
        <f>A5</f>
        <v>GeneticPopulation</v>
      </c>
      <c r="C5" t="s">
        <v>22</v>
      </c>
    </row>
    <row r="6" spans="1:4" x14ac:dyDescent="0.3">
      <c r="A6" t="s">
        <v>48</v>
      </c>
      <c r="B6" t="str">
        <f t="shared" ref="B6:B15" si="0">A6</f>
        <v>HatchSeason</v>
      </c>
      <c r="C6" t="s">
        <v>22</v>
      </c>
    </row>
    <row r="7" spans="1:4" x14ac:dyDescent="0.3">
      <c r="A7" t="s">
        <v>47</v>
      </c>
      <c r="B7" t="str">
        <f t="shared" si="0"/>
        <v>IlliciumCollected</v>
      </c>
      <c r="C7" t="s">
        <v>18</v>
      </c>
    </row>
    <row r="8" spans="1:4" x14ac:dyDescent="0.3">
      <c r="A8" t="s">
        <v>46</v>
      </c>
      <c r="B8" t="str">
        <f t="shared" si="0"/>
        <v>InfoConversionFactor</v>
      </c>
      <c r="C8" t="s">
        <v>18</v>
      </c>
    </row>
    <row r="9" spans="1:4" x14ac:dyDescent="0.3">
      <c r="A9" t="s">
        <v>45</v>
      </c>
      <c r="B9" t="str">
        <f t="shared" si="0"/>
        <v>InfoGenetic</v>
      </c>
      <c r="C9" t="s">
        <v>18</v>
      </c>
    </row>
    <row r="10" spans="1:4" x14ac:dyDescent="0.3">
      <c r="A10" t="s">
        <v>44</v>
      </c>
      <c r="B10" t="str">
        <f t="shared" si="0"/>
        <v>InfoGonad</v>
      </c>
      <c r="C10" t="s">
        <v>18</v>
      </c>
    </row>
    <row r="11" spans="1:4" x14ac:dyDescent="0.3">
      <c r="A11" t="s">
        <v>43</v>
      </c>
      <c r="B11" t="str">
        <f t="shared" si="0"/>
        <v>InfoLiver</v>
      </c>
      <c r="C11" t="s">
        <v>18</v>
      </c>
    </row>
    <row r="12" spans="1:4" x14ac:dyDescent="0.3">
      <c r="A12" t="s">
        <v>42</v>
      </c>
      <c r="B12" t="str">
        <f t="shared" si="0"/>
        <v>InfoOtolithMorphometrics</v>
      </c>
      <c r="C12" t="s">
        <v>18</v>
      </c>
    </row>
    <row r="13" spans="1:4" x14ac:dyDescent="0.3">
      <c r="A13" t="s">
        <v>41</v>
      </c>
      <c r="B13" t="str">
        <f t="shared" si="0"/>
        <v>InfoParasite</v>
      </c>
      <c r="C13" t="s">
        <v>18</v>
      </c>
    </row>
    <row r="14" spans="1:4" x14ac:dyDescent="0.3">
      <c r="A14" t="s">
        <v>40</v>
      </c>
      <c r="B14" t="str">
        <f t="shared" si="0"/>
        <v>InfoStomach</v>
      </c>
      <c r="C14" t="s">
        <v>18</v>
      </c>
    </row>
    <row r="15" spans="1:4" x14ac:dyDescent="0.3">
      <c r="A15" t="s">
        <v>39</v>
      </c>
      <c r="B15" t="str">
        <f t="shared" si="0"/>
        <v>InfoTagging</v>
      </c>
      <c r="C15" t="s">
        <v>18</v>
      </c>
    </row>
    <row r="16" spans="1:4" x14ac:dyDescent="0.3">
      <c r="A16" t="s">
        <v>38</v>
      </c>
      <c r="B16" t="str">
        <f>_xlfn.CONCAT(A16,"_mm")</f>
        <v>LengthCarapace_mm</v>
      </c>
      <c r="C16" t="s">
        <v>15</v>
      </c>
    </row>
    <row r="17" spans="1:3" x14ac:dyDescent="0.3">
      <c r="A17" t="s">
        <v>37</v>
      </c>
      <c r="B17" t="str">
        <f t="shared" ref="B17:B26" si="1">_xlfn.CONCAT(A17,"_mm")</f>
        <v>LengthLowerJawFork_mm</v>
      </c>
      <c r="C17" t="s">
        <v>15</v>
      </c>
    </row>
    <row r="18" spans="1:3" x14ac:dyDescent="0.3">
      <c r="A18" t="s">
        <v>36</v>
      </c>
      <c r="B18" t="str">
        <f t="shared" si="1"/>
        <v>LengthMantle_mm</v>
      </c>
      <c r="C18" t="s">
        <v>15</v>
      </c>
    </row>
    <row r="19" spans="1:3" x14ac:dyDescent="0.3">
      <c r="A19" t="s">
        <v>35</v>
      </c>
      <c r="B19" t="str">
        <f t="shared" si="1"/>
        <v>LengthMaximumShell_mm</v>
      </c>
      <c r="C19" t="s">
        <v>15</v>
      </c>
    </row>
    <row r="20" spans="1:3" x14ac:dyDescent="0.3">
      <c r="A20" t="s">
        <v>34</v>
      </c>
      <c r="B20" t="str">
        <f t="shared" si="1"/>
        <v>LengthPinchedTail_mm</v>
      </c>
      <c r="C20" t="s">
        <v>15</v>
      </c>
    </row>
    <row r="21" spans="1:3" x14ac:dyDescent="0.3">
      <c r="A21" t="s">
        <v>33</v>
      </c>
      <c r="B21" t="str">
        <f t="shared" si="1"/>
        <v>LengthPreAnal_mm</v>
      </c>
      <c r="C21" t="s">
        <v>15</v>
      </c>
    </row>
    <row r="22" spans="1:3" x14ac:dyDescent="0.3">
      <c r="A22" t="s">
        <v>32</v>
      </c>
      <c r="B22" t="str">
        <f t="shared" si="1"/>
        <v>LengthPreCaudal_mm</v>
      </c>
      <c r="C22" t="s">
        <v>15</v>
      </c>
    </row>
    <row r="23" spans="1:3" x14ac:dyDescent="0.3">
      <c r="A23" t="s">
        <v>31</v>
      </c>
      <c r="B23" t="str">
        <f t="shared" si="1"/>
        <v>LengthStandard_mm</v>
      </c>
      <c r="C23" t="s">
        <v>15</v>
      </c>
    </row>
    <row r="24" spans="1:3" x14ac:dyDescent="0.3">
      <c r="A24" t="s">
        <v>30</v>
      </c>
      <c r="B24" t="str">
        <f t="shared" si="1"/>
        <v>LengthTail_mm</v>
      </c>
      <c r="C24" t="s">
        <v>15</v>
      </c>
    </row>
    <row r="25" spans="1:3" x14ac:dyDescent="0.3">
      <c r="A25" t="s">
        <v>13</v>
      </c>
      <c r="B25" t="str">
        <f t="shared" si="1"/>
        <v>LengthTotal_mm</v>
      </c>
      <c r="C25" t="s">
        <v>15</v>
      </c>
    </row>
    <row r="26" spans="1:3" x14ac:dyDescent="0.3">
      <c r="A26" t="s">
        <v>29</v>
      </c>
      <c r="B26" t="str">
        <f t="shared" si="1"/>
        <v>LengthWingSpan_mm</v>
      </c>
      <c r="C26" t="s">
        <v>15</v>
      </c>
    </row>
    <row r="27" spans="1:3" x14ac:dyDescent="0.3">
      <c r="A27" t="s">
        <v>28</v>
      </c>
      <c r="B27" t="str">
        <f>_xlfn.CONCAT(A27,"_SMSF")</f>
        <v>Maturity_SMSF</v>
      </c>
      <c r="C27" t="s">
        <v>22</v>
      </c>
    </row>
    <row r="28" spans="1:3" x14ac:dyDescent="0.3">
      <c r="A28" t="s">
        <v>27</v>
      </c>
      <c r="B28" t="str">
        <f t="shared" ref="B28:B33" si="2">A28</f>
        <v>OtolithCollected</v>
      </c>
      <c r="C28" t="s">
        <v>18</v>
      </c>
    </row>
    <row r="29" spans="1:3" x14ac:dyDescent="0.3">
      <c r="A29" t="s">
        <v>26</v>
      </c>
      <c r="B29" t="str">
        <f t="shared" si="2"/>
        <v>ScaleCollected</v>
      </c>
      <c r="C29" t="s">
        <v>18</v>
      </c>
    </row>
    <row r="30" spans="1:3" x14ac:dyDescent="0.3">
      <c r="A30" t="s">
        <v>11</v>
      </c>
      <c r="B30" t="str">
        <f t="shared" si="2"/>
        <v>Sex</v>
      </c>
      <c r="C30" t="s">
        <v>24</v>
      </c>
    </row>
    <row r="31" spans="1:3" x14ac:dyDescent="0.3">
      <c r="A31" t="s">
        <v>25</v>
      </c>
      <c r="B31" t="str">
        <f t="shared" si="2"/>
        <v>SpecimenState</v>
      </c>
      <c r="C31" t="s">
        <v>18</v>
      </c>
    </row>
    <row r="32" spans="1:3" x14ac:dyDescent="0.3">
      <c r="A32" t="s">
        <v>2</v>
      </c>
      <c r="B32" t="str">
        <f t="shared" si="2"/>
        <v>Stock</v>
      </c>
      <c r="C32" t="s">
        <v>24</v>
      </c>
    </row>
    <row r="33" spans="1:6" x14ac:dyDescent="0.3">
      <c r="A33" t="s">
        <v>23</v>
      </c>
      <c r="B33" t="str">
        <f t="shared" si="2"/>
        <v>VertebraCount</v>
      </c>
      <c r="C33" t="s">
        <v>22</v>
      </c>
    </row>
    <row r="34" spans="1:6" x14ac:dyDescent="0.3">
      <c r="A34" t="s">
        <v>21</v>
      </c>
      <c r="B34" t="str">
        <f>_xlfn.CONCAT(A34,"_g")</f>
        <v>WeightGutted_g</v>
      </c>
      <c r="C34" t="s">
        <v>18</v>
      </c>
    </row>
    <row r="35" spans="1:6" x14ac:dyDescent="0.3">
      <c r="A35" t="s">
        <v>10</v>
      </c>
      <c r="B35" t="str">
        <f t="shared" ref="B35:B36" si="3">_xlfn.CONCAT(A35,"_g")</f>
        <v>WeightLive_g</v>
      </c>
      <c r="C35" t="s">
        <v>20</v>
      </c>
    </row>
    <row r="36" spans="1:6" x14ac:dyDescent="0.3">
      <c r="A36" t="s">
        <v>19</v>
      </c>
      <c r="B36" t="str">
        <f t="shared" si="3"/>
        <v>WeightMeasured_g</v>
      </c>
      <c r="C36" t="s">
        <v>18</v>
      </c>
    </row>
    <row r="37" spans="1:6" x14ac:dyDescent="0.3">
      <c r="A37" t="s">
        <v>17</v>
      </c>
      <c r="B37" t="str">
        <f t="shared" ref="B37:B38" si="4">_xlfn.CONCAT(A37,"_mm")</f>
        <v>WidthCarapace_mm</v>
      </c>
      <c r="C37" t="s">
        <v>15</v>
      </c>
    </row>
    <row r="38" spans="1:6" x14ac:dyDescent="0.3">
      <c r="A38" t="s">
        <v>16</v>
      </c>
      <c r="B38" t="str">
        <f t="shared" si="4"/>
        <v>WidthMaximumShell_mm</v>
      </c>
      <c r="C38" t="s">
        <v>15</v>
      </c>
    </row>
    <row r="40" spans="1:6" x14ac:dyDescent="0.3">
      <c r="A40" t="s">
        <v>14</v>
      </c>
    </row>
    <row r="41" spans="1:6" x14ac:dyDescent="0.3">
      <c r="F41" t="str">
        <f>_xlfn.CONCAT(A2,A40,A4,A40,A16,A40,A17,A40,A18,A40,A19,A40,A20,A40,A21,A40,A22,A40,A23,A40,A24,A40,A25,A40,A26,A40,A37,A40,A38)</f>
        <v>Age, ForkLength, LengthCarapace, LengthLowerJawFork, LengthMantle, LengthMaximumShell, LengthPinchedTail, LengthPreAnal, LengthPreCaudal, LengthStandard, LengthTail, LengthTotal, LengthWingSpan, WidthCarapace, WidthMaximumShell</v>
      </c>
    </row>
    <row r="43" spans="1:6" x14ac:dyDescent="0.3">
      <c r="B43" t="s">
        <v>12</v>
      </c>
    </row>
    <row r="44" spans="1:6" x14ac:dyDescent="0.3">
      <c r="B44" t="s">
        <v>38</v>
      </c>
    </row>
    <row r="45" spans="1:6" x14ac:dyDescent="0.3">
      <c r="B45" t="s">
        <v>37</v>
      </c>
    </row>
    <row r="46" spans="1:6" x14ac:dyDescent="0.3">
      <c r="B46" t="s">
        <v>36</v>
      </c>
    </row>
    <row r="47" spans="1:6" x14ac:dyDescent="0.3">
      <c r="B47" t="s">
        <v>35</v>
      </c>
    </row>
    <row r="48" spans="1:6" x14ac:dyDescent="0.3">
      <c r="B48" t="s">
        <v>34</v>
      </c>
    </row>
    <row r="49" spans="2:2" x14ac:dyDescent="0.3">
      <c r="B49" t="s">
        <v>33</v>
      </c>
    </row>
    <row r="50" spans="2:2" x14ac:dyDescent="0.3">
      <c r="B50" t="s">
        <v>32</v>
      </c>
    </row>
    <row r="51" spans="2:2" x14ac:dyDescent="0.3">
      <c r="B51" t="s">
        <v>31</v>
      </c>
    </row>
    <row r="52" spans="2:2" x14ac:dyDescent="0.3">
      <c r="B52" t="s">
        <v>30</v>
      </c>
    </row>
    <row r="53" spans="2:2" x14ac:dyDescent="0.3">
      <c r="B53" t="s">
        <v>13</v>
      </c>
    </row>
    <row r="54" spans="2:2" x14ac:dyDescent="0.3">
      <c r="B54" t="s">
        <v>29</v>
      </c>
    </row>
    <row r="55" spans="2:2" x14ac:dyDescent="0.3">
      <c r="B55" t="s">
        <v>17</v>
      </c>
    </row>
    <row r="56" spans="2:2" x14ac:dyDescent="0.3">
      <c r="B56" t="s">
        <v>16</v>
      </c>
    </row>
  </sheetData>
  <autoFilter ref="A1:D38" xr:uid="{00000000-0009-0000-0000-000007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227E214A244A84FBAA5152CDD6EAC80" ma:contentTypeVersion="0" ma:contentTypeDescription="Create a new document." ma:contentTypeScope="" ma:versionID="9202a1ecfe0ad2ec696e0f91981ba8e0">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F724DB8-FDC9-4526-B07B-463F4D815618}">
  <ds:schemaRefs>
    <ds:schemaRef ds:uri="http://schemas.microsoft.com/sharepoint/v3/contenttype/forms"/>
  </ds:schemaRefs>
</ds:datastoreItem>
</file>

<file path=customXml/itemProps2.xml><?xml version="1.0" encoding="utf-8"?>
<ds:datastoreItem xmlns:ds="http://schemas.openxmlformats.org/officeDocument/2006/customXml" ds:itemID="{9CEB43D0-560F-48CD-B064-47F998E79E6D}">
  <ds:schemaRefs>
    <ds:schemaRef ds:uri="http://schemas.microsoft.com/office/2006/metadata/properties"/>
    <ds:schemaRef ds:uri="http://schemas.microsoft.com/office/infopath/2007/PartnerControls"/>
    <ds:schemaRef ds:uri="4d5313c0-c1e6-4122-afa9-da1ccdba405d"/>
  </ds:schemaRefs>
</ds:datastoreItem>
</file>

<file path=customXml/itemProps3.xml><?xml version="1.0" encoding="utf-8"?>
<ds:datastoreItem xmlns:ds="http://schemas.openxmlformats.org/officeDocument/2006/customXml" ds:itemID="{FF3E1917-8142-40B1-B65D-035A525D2E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RCEF</vt:lpstr>
      <vt:lpstr>Catch</vt:lpstr>
      <vt:lpstr>Age Length Width  Distribution</vt:lpstr>
      <vt:lpstr>Spatial landings details</vt:lpstr>
      <vt:lpstr>Effort</vt:lpstr>
      <vt:lpstr>BiologicalMeasurementType</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Kirsten Birch Håkansson</dc:creator>
  <cp:lastModifiedBy>Kirsten Birch Håkansson</cp:lastModifiedBy>
  <dcterms:created xsi:type="dcterms:W3CDTF">2024-10-18T07:06:19Z</dcterms:created>
  <dcterms:modified xsi:type="dcterms:W3CDTF">2025-10-21T07:44:58Z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ContentTypeId">
    <vt:lpwstr>0x010100C227E214A244A84FBAA5152CDD6EAC80</vt:lpwstr>
  </property>
  <property fmtid="{D5CDD505-2E9C-101B-9397-08002B2CF9AE}" pid="4" name="Order">
    <vt:r8>12000</vt:r8>
  </property>
  <property fmtid="{D5CDD505-2E9C-101B-9397-08002B2CF9AE}" pid="5" name="_CopySource">
    <vt:lpwstr>https://community.ices.dk/ExpertGroups/wgcatch/2024 Meeting Documents/04. Working documents/ToR a/rcef/RCEF_v13.2.xlsx</vt:lpwstr>
  </property>
  <property fmtid="{D5CDD505-2E9C-101B-9397-08002B2CF9AE}" pid="6" name="xd_ProgID">
    <vt:lpwstr/>
  </property>
  <property fmtid="{D5CDD505-2E9C-101B-9397-08002B2CF9AE}" pid="7" name="TemplateUrl">
    <vt:lpwstr/>
  </property>
</Properties>
</file>