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tudk-my.sharepoint.com/personal/kibi_dtu_dk/Documents/gits/RDBESstockCoord/WGRDBESstockCoord/format/"/>
    </mc:Choice>
  </mc:AlternateContent>
  <xr:revisionPtr revIDLastSave="46" documentId="8_{283BF183-CA3E-4A58-BEB1-C22F4DED4A98}" xr6:coauthVersionLast="47" xr6:coauthVersionMax="47" xr10:uidLastSave="{2720C85F-3F2C-4DC1-87AA-A9673661A953}"/>
  <bookViews>
    <workbookView xWindow="19090" yWindow="-110" windowWidth="38620" windowHeight="21100" tabRatio="683" activeTab="4" xr2:uid="{00000000-000D-0000-FFFF-FFFF00000000}"/>
  </bookViews>
  <sheets>
    <sheet name="RCEF" sheetId="1" r:id="rId1"/>
    <sheet name="Census Catches" sheetId="6" r:id="rId2"/>
    <sheet name="Estimated Catches" sheetId="3" r:id="rId3"/>
    <sheet name="Spatial landings details" sheetId="8" r:id="rId4"/>
    <sheet name="Effort" sheetId="9" r:id="rId5"/>
    <sheet name="Age Length Width  Distribution" sheetId="10" r:id="rId6"/>
    <sheet name="Fish Domain" sheetId="11" r:id="rId7"/>
    <sheet name="BiologicalMeasurementType" sheetId="5" r:id="rId8"/>
  </sheets>
  <definedNames>
    <definedName name="_xlnm._FilterDatabase" localSheetId="7" hidden="1">BiologicalMeasurementType!$A$1:$D$38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B35" i="5"/>
  <c r="B36" i="5"/>
  <c r="B34" i="5"/>
  <c r="B38" i="5"/>
  <c r="B37" i="5"/>
  <c r="B29" i="5"/>
  <c r="B30" i="5"/>
  <c r="B31" i="5"/>
  <c r="B32" i="5"/>
  <c r="B33" i="5"/>
  <c r="B28" i="5"/>
  <c r="B27" i="5"/>
  <c r="B17" i="5"/>
  <c r="B18" i="5"/>
  <c r="B19" i="5"/>
  <c r="B20" i="5"/>
  <c r="B21" i="5"/>
  <c r="B22" i="5"/>
  <c r="B23" i="5"/>
  <c r="B24" i="5"/>
  <c r="B25" i="5"/>
  <c r="B26" i="5"/>
  <c r="B16" i="5"/>
  <c r="B6" i="5"/>
  <c r="B7" i="5"/>
  <c r="B8" i="5"/>
  <c r="B9" i="5"/>
  <c r="B10" i="5"/>
  <c r="B11" i="5"/>
  <c r="B12" i="5"/>
  <c r="B13" i="5"/>
  <c r="B14" i="5"/>
  <c r="B15" i="5"/>
  <c r="B5" i="5"/>
  <c r="B3" i="5"/>
  <c r="B2" i="5"/>
</calcChain>
</file>

<file path=xl/sharedStrings.xml><?xml version="1.0" encoding="utf-8"?>
<sst xmlns="http://schemas.openxmlformats.org/spreadsheetml/2006/main" count="910" uniqueCount="226">
  <si>
    <t>Estimated Catches (BMS, DIS, LAN)</t>
  </si>
  <si>
    <t>vesselFlagCountry</t>
  </si>
  <si>
    <t>year</t>
  </si>
  <si>
    <t>Stock</t>
  </si>
  <si>
    <t>speciesCode</t>
  </si>
  <si>
    <t>catchCategory</t>
  </si>
  <si>
    <t>Quarter</t>
  </si>
  <si>
    <t>area</t>
  </si>
  <si>
    <t>metier6</t>
  </si>
  <si>
    <t>fishDomain</t>
  </si>
  <si>
    <t>variableType</t>
  </si>
  <si>
    <t>total</t>
  </si>
  <si>
    <t>mean</t>
  </si>
  <si>
    <t>varianceTotal</t>
  </si>
  <si>
    <t>varianceMean</t>
  </si>
  <si>
    <t>numPSUs</t>
  </si>
  <si>
    <t>Census Catches</t>
  </si>
  <si>
    <t>CatchCategory</t>
  </si>
  <si>
    <t>quarter</t>
  </si>
  <si>
    <t>month</t>
  </si>
  <si>
    <t>fleet</t>
  </si>
  <si>
    <t>WeightLive</t>
  </si>
  <si>
    <t>Sex</t>
  </si>
  <si>
    <t>Age</t>
  </si>
  <si>
    <t>AgeType</t>
  </si>
  <si>
    <t>AgeGroupPlus</t>
  </si>
  <si>
    <t>LengthTotal</t>
  </si>
  <si>
    <t xml:space="preserve">, </t>
  </si>
  <si>
    <t>d</t>
  </si>
  <si>
    <t>WidthMaximumShell</t>
  </si>
  <si>
    <t>WidthCarapace</t>
  </si>
  <si>
    <t>n</t>
  </si>
  <si>
    <t>WeightMeasured</t>
  </si>
  <si>
    <t>mw</t>
  </si>
  <si>
    <t>WeightGutted</t>
  </si>
  <si>
    <t>s?</t>
  </si>
  <si>
    <t>VertebraCount</t>
  </si>
  <si>
    <t>s</t>
  </si>
  <si>
    <t>SpecimenState</t>
  </si>
  <si>
    <t>ScaleCollected</t>
  </si>
  <si>
    <t>OtolithCollected</t>
  </si>
  <si>
    <t>Maturity</t>
  </si>
  <si>
    <t>LengthWingSpan</t>
  </si>
  <si>
    <t>LengthTail</t>
  </si>
  <si>
    <t>LengthStandard</t>
  </si>
  <si>
    <t>LengthPreCaudal</t>
  </si>
  <si>
    <t>LengthPreAnal</t>
  </si>
  <si>
    <t>LengthPinchedTail</t>
  </si>
  <si>
    <t>LengthMaximumShell</t>
  </si>
  <si>
    <t>LengthMantle</t>
  </si>
  <si>
    <t>LengthLowerJawFork</t>
  </si>
  <si>
    <t>LengthCarapace</t>
  </si>
  <si>
    <t>InfoTagging</t>
  </si>
  <si>
    <t>InfoStomach</t>
  </si>
  <si>
    <t>InfoParasite</t>
  </si>
  <si>
    <t>InfoOtolithMorphometrics</t>
  </si>
  <si>
    <t>InfoLiver</t>
  </si>
  <si>
    <t>InfoGonad</t>
  </si>
  <si>
    <t>InfoGenetic</t>
  </si>
  <si>
    <t>InfoConversionFactor</t>
  </si>
  <si>
    <t>IlliciumCollected</t>
  </si>
  <si>
    <t>HatchSeason</t>
  </si>
  <si>
    <t>GeneticPopulation</t>
  </si>
  <si>
    <t>can this be changed to LengthFork?</t>
  </si>
  <si>
    <t>ForkLength</t>
  </si>
  <si>
    <t>Berried</t>
  </si>
  <si>
    <t>comment</t>
  </si>
  <si>
    <t>Need as a distribution | strata</t>
  </si>
  <si>
    <t>Code</t>
  </si>
  <si>
    <t>Version</t>
  </si>
  <si>
    <t>numMeasurements</t>
  </si>
  <si>
    <t>Effort</t>
  </si>
  <si>
    <t>Fish Domain</t>
  </si>
  <si>
    <t>All BiologicalMeasurementTypes</t>
  </si>
  <si>
    <t>M</t>
  </si>
  <si>
    <t>O</t>
  </si>
  <si>
    <t xml:space="preserve">agewr / ageyear </t>
  </si>
  <si>
    <t>Other</t>
  </si>
  <si>
    <t>domainCatch</t>
  </si>
  <si>
    <t>domainCatchDis</t>
  </si>
  <si>
    <t>domainCatchBMS</t>
  </si>
  <si>
    <t>stock</t>
  </si>
  <si>
    <t>Field Name</t>
  </si>
  <si>
    <t>R Name</t>
  </si>
  <si>
    <t>Type</t>
  </si>
  <si>
    <t>Req.</t>
  </si>
  <si>
    <t>Basic checks</t>
  </si>
  <si>
    <t>Vocabulary code type</t>
  </si>
  <si>
    <t>Description</t>
  </si>
  <si>
    <t>Code list</t>
  </si>
  <si>
    <t>Same defintion as in RDBES CL. The year is determined by the landing date.</t>
  </si>
  <si>
    <t>Vocabulary link</t>
  </si>
  <si>
    <t xml:space="preserve">Year </t>
  </si>
  <si>
    <t>//vocab.ices.dk/?ref=362</t>
  </si>
  <si>
    <t>integer</t>
  </si>
  <si>
    <t>Same definition as in RDBES CL. The estimated scientific live weight in kg</t>
  </si>
  <si>
    <t>Decimal(1)</t>
  </si>
  <si>
    <t>O/M</t>
  </si>
  <si>
    <t>statisticalRectangle</t>
  </si>
  <si>
    <t>//vocab.ices.dk/?ref=358</t>
  </si>
  <si>
    <t>AreaNonFAO</t>
  </si>
  <si>
    <t>UK</t>
  </si>
  <si>
    <t xml:space="preserve">workingGroup </t>
  </si>
  <si>
    <t xml:space="preserve">If fleet differs between WG, then it would be possible to add both to table. </t>
  </si>
  <si>
    <t>Only Lan</t>
  </si>
  <si>
    <t>dataSourceOfStatisticalRectangle</t>
  </si>
  <si>
    <t>Spatial landings details</t>
  </si>
  <si>
    <t>fisheriesManagementUnit</t>
  </si>
  <si>
    <t>Unique key</t>
  </si>
  <si>
    <t>wg</t>
  </si>
  <si>
    <t>Same defintion as in RDBES CL.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</si>
  <si>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Rationale</t>
  </si>
  <si>
    <t>fishManUnit</t>
  </si>
  <si>
    <t>string</t>
  </si>
  <si>
    <t>//vocab.ices.dk/?ref=337</t>
  </si>
  <si>
    <t>ISO_3166</t>
  </si>
  <si>
    <t>Same defintion as in RDBES CL. ISO 3166 alpha-2 codes, but also e.g. GB-SCT. The flag country of the vessel. This may be different from the landing country (see description of landing country).</t>
  </si>
  <si>
    <t>specCode</t>
  </si>
  <si>
    <t>SpecWoRMS</t>
  </si>
  <si>
    <t>//vocab.ices.dk/?ref=365</t>
  </si>
  <si>
    <t>catchCat</t>
  </si>
  <si>
    <t>//vocab.ices.dk/?ref=1610</t>
  </si>
  <si>
    <t>domCatchDis</t>
  </si>
  <si>
    <t>domCatchBMS</t>
  </si>
  <si>
    <t>domBio</t>
  </si>
  <si>
    <t>domainBiology</t>
  </si>
  <si>
    <t>0-2 000 000 000</t>
  </si>
  <si>
    <t>quar</t>
  </si>
  <si>
    <t>//vocab.ices.dk/?ref=1645</t>
  </si>
  <si>
    <t>Same defintion as in RDBES CL. The quarter is determined by the landing date.</t>
  </si>
  <si>
    <t>Same defintion as in RDBES CL. Most detailed FAO area (http://www.fao.org/fishery/area/search/en). E.g. ICES division 27.4.c, subdivisions in the Baltic Sea (e.g. 27.3.d.25).</t>
  </si>
  <si>
    <t>ICES_Area</t>
  </si>
  <si>
    <t>IC_Stock</t>
  </si>
  <si>
    <t>https://vocab.ices.dk/?codetypeguid=d7fed61c-fb1a-4244-a9bb-c85355466ee8</t>
  </si>
  <si>
    <t>https://vocab.ices.dk/?codetypeguid=d94d4dca-c8d1-40ea-8b82-ff93ae3a7dcf</t>
  </si>
  <si>
    <t>Metier6_FishingActivity</t>
  </si>
  <si>
    <t>//vocab.ices.dk/?ref=1647</t>
  </si>
  <si>
    <t>IC_FleetName</t>
  </si>
  <si>
    <t>https://vocab.ices.dk/?codetypeguid=f3f1e839-ab30-4fe4-a0ea-9690ce72b18e</t>
  </si>
  <si>
    <t>Same as above</t>
  </si>
  <si>
    <t>More or less same as above season_area/FMU_fleet_additional</t>
  </si>
  <si>
    <t>Guidance on how to fill this in for landings and BMS. Only NA if domainCatch is not NA. This will not work for Lan</t>
  </si>
  <si>
    <t>nchar(100)</t>
  </si>
  <si>
    <t xml:space="preserve">For having two domainCatch: the estimation domain can differ for discards and BMS and </t>
  </si>
  <si>
    <t xml:space="preserve">Same defintion as in RDBES CL. Métier level 6 codes </t>
  </si>
  <si>
    <t xml:space="preserve">SC needs to specify if this is needed. </t>
  </si>
  <si>
    <t>Here you can put comments, like infoFleet, infoStockCoordinator, and infoGeneral in InterCatch</t>
  </si>
  <si>
    <t>nchar(250)</t>
  </si>
  <si>
    <t>Estimated Catches</t>
  </si>
  <si>
    <t>domCatch</t>
  </si>
  <si>
    <t>varType</t>
  </si>
  <si>
    <t>Number of true primary sampling units</t>
  </si>
  <si>
    <t>PSUtype</t>
  </si>
  <si>
    <t>e.g. LengthCarapace</t>
  </si>
  <si>
    <t>bvType</t>
  </si>
  <si>
    <t>bvValue</t>
  </si>
  <si>
    <t>1, 2, 110</t>
  </si>
  <si>
    <t>Age/Length/Width  Distribution</t>
  </si>
  <si>
    <t>F, M</t>
  </si>
  <si>
    <t>effortVariableType</t>
  </si>
  <si>
    <t>Rectangles</t>
  </si>
  <si>
    <t>Code list needed ScientificWeight_kg, officialWeight_kg, totalNumberFish</t>
  </si>
  <si>
    <t xml:space="preserve">Suggested code </t>
  </si>
  <si>
    <t>Change to LengthFork and if accepted then LengthFork_mm</t>
  </si>
  <si>
    <t>Code list needed Location, landing event, fishing trip, fishing operation, …</t>
  </si>
  <si>
    <t>ScientificWeight_kg</t>
  </si>
  <si>
    <t>Code list needed ScientificDaysAtSea, scientifickWDaysAtSea, scientificFishingDays, scientificVesselFishingHour, scientifickWFishingDays, numberOfUniqueVessels, numberOfDominantTrips, scientifickWFishingHours, ScientificNumberOfHaulsOrSets, scientificVesselKgPrHour</t>
  </si>
  <si>
    <t>WeightLive/ number of fish</t>
  </si>
  <si>
    <t>scientificWeight_kg</t>
  </si>
  <si>
    <t>https://vocab.ices.dk/?codetypeguid=17a861e9-5c71-4cea-8d6e-77e47a89084c</t>
  </si>
  <si>
    <t>ExpertGroups</t>
  </si>
  <si>
    <t>dSoucstatRect</t>
  </si>
  <si>
    <t>String</t>
  </si>
  <si>
    <t>Same defintion as in RDBES CL. ICES statistical rectangle (e.g. 41G9), mandatory for FAO area 27. (Use ‘-9’ if unknown or if not fishing in ICES area)</t>
  </si>
  <si>
    <t xml:space="preserve">StatRec
</t>
  </si>
  <si>
    <t>//vocab.ices.dk/?ref=107</t>
  </si>
  <si>
    <t>StatRecSource</t>
  </si>
  <si>
    <t xml:space="preserve">Same defintion as in RDBES CL. Source of the statistical rectangle. Report e.g. "RepLogbook" if the statistical rectangle is reported directly in logbook, "EstHarbLoc" if it is estimated based on harbour location. </t>
  </si>
  <si>
    <t>fishDom</t>
  </si>
  <si>
    <t>Only relevant if we don't get a unit in the bvType</t>
  </si>
  <si>
    <t>decimal(3)</t>
  </si>
  <si>
    <t>BMS, Dis, Lan</t>
  </si>
  <si>
    <t xml:space="preserve">The codes are very similar to the ones in BiologicalMeasurementType, but unit is inherent in the BiologicalMeasurementTypes description and not visible. We would very much like that the unit is up front.
Examples from the present vocab 
WeightLive: Weight of specimen before any processing in grams (g)
LengthTotal: Total length in millimeters (mm)
</t>
  </si>
  <si>
    <t>fisheries management unit</t>
  </si>
  <si>
    <t>For having two domainCatch: the estimation domain can differ for discards and BMS</t>
  </si>
  <si>
    <t>vesflagCou</t>
  </si>
  <si>
    <t>the estimated variance of total estimate of variable</t>
  </si>
  <si>
    <t>the estimated variance of mean estimate of variable</t>
  </si>
  <si>
    <t>statRect</t>
  </si>
  <si>
    <t>the value of the bvType given above</t>
  </si>
  <si>
    <t>We think this is needed, but it is not in the RDBES input data</t>
  </si>
  <si>
    <t>Code list needed
WeightLive_g,
totalNumber, totalNumber_1000</t>
  </si>
  <si>
    <t>Total number of measurements</t>
  </si>
  <si>
    <t>Link to Age/Length/Width Distribution</t>
  </si>
  <si>
    <t>Link to Fish Domain</t>
  </si>
  <si>
    <t>Code list needed
Sex, Maturity_xx, GeneticPopulation, Age_year, Age_wr, ForkLength_mm, LengthCarapace_mm, LengthLowerJawFork_mm, LengthMantle_mm, LengthMaximumShell_mm, LengthPinchedTail_mm, LengthPreAnal_mm, LengthPreCaudal_mm, LengthStandard_mm, LengthTail_mm, LengthTotal_mm, LengthWingSpan_mm, WidthCarapace_mm, WidthMaximumShell_mm</t>
  </si>
  <si>
    <r>
      <t>Same defintion as in RDBES CL. The AphiaID, which is a 6 digit code, is used for the species in the species field. The</t>
    </r>
    <r>
      <rPr>
        <b/>
        <sz val="11"/>
        <rFont val="Aptos Narrow"/>
        <family val="2"/>
        <scheme val="minor"/>
      </rPr>
      <t xml:space="preserve"> AphiaID</t>
    </r>
    <r>
      <rPr>
        <sz val="11"/>
        <rFont val="Aptos Narrow"/>
        <family val="2"/>
        <scheme val="minor"/>
      </rPr>
      <t>s are maintained by WoRMS. Only species AphiaIDs with status “Accepted” or “Alternate Representation” are allowed.</t>
    </r>
  </si>
  <si>
    <t>More or less same as domainCatchDis / domainCatchBMS / domainCatch 
season_area/FMU_fleet_additional</t>
  </si>
  <si>
    <t>ageType</t>
  </si>
  <si>
    <t>ageGroupPlus</t>
  </si>
  <si>
    <r>
      <t xml:space="preserve">the </t>
    </r>
    <r>
      <rPr>
        <b/>
        <sz val="11"/>
        <rFont val="Aptos Narrow"/>
        <family val="2"/>
        <scheme val="minor"/>
      </rPr>
      <t>total</t>
    </r>
    <r>
      <rPr>
        <sz val="11"/>
        <rFont val="Aptos Narrow"/>
        <family val="2"/>
        <scheme val="minor"/>
      </rPr>
      <t xml:space="preserve"> value of the variableType given above</t>
    </r>
  </si>
  <si>
    <r>
      <t xml:space="preserve">the </t>
    </r>
    <r>
      <rPr>
        <b/>
        <sz val="11"/>
        <rFont val="Aptos Narrow"/>
        <family val="2"/>
        <scheme val="minor"/>
      </rPr>
      <t>mean</t>
    </r>
    <r>
      <rPr>
        <sz val="11"/>
        <rFont val="Aptos Narrow"/>
        <family val="2"/>
        <scheme val="minor"/>
      </rPr>
      <t xml:space="preserve"> value of the variableType given above</t>
    </r>
  </si>
  <si>
    <t>Fleet can differ between WG's, e.g., WGBFAS (active/passive) and WGMIXFISH (derivative of metier6), so by including WG it would be possible for the format to hold data for the same stock, but with different fleets. This may not be super relevant for the census cathes, where there is a stock, but it would be very relevant for the effort table where a lot of WG's can cover a certain area and therefore have multiple fleet definitions.</t>
  </si>
  <si>
    <t>Fleet can differ between WG's, e.g., WGBFAS (active/passive) and WGMIXFISH (derivative of metier6), so by including WG it would be possible for the format to hold data for the same stock, but with different fleets. This may not be super relevant for the census catches, where there is a stock, but it would be very relevant for the effort table where a lot of WG's can cover a certain area and therefore have multiple fleet definitions.</t>
  </si>
  <si>
    <r>
      <t>BMS,</t>
    </r>
    <r>
      <rPr>
        <strike/>
        <sz val="11"/>
        <rFont val="Aptos Narrow"/>
        <family val="2"/>
        <scheme val="minor"/>
      </rPr>
      <t xml:space="preserve"> Catch</t>
    </r>
    <r>
      <rPr>
        <sz val="11"/>
        <rFont val="Aptos Narrow"/>
        <family val="2"/>
        <scheme val="minor"/>
      </rPr>
      <t xml:space="preserve">, Dis, </t>
    </r>
    <r>
      <rPr>
        <strike/>
        <sz val="11"/>
        <rFont val="Aptos Narrow"/>
        <family val="2"/>
        <scheme val="minor"/>
      </rPr>
      <t>Lan</t>
    </r>
    <r>
      <rPr>
        <sz val="11"/>
        <rFont val="Aptos Narrow"/>
        <family val="2"/>
        <scheme val="minor"/>
      </rPr>
      <t xml:space="preserve">, </t>
    </r>
    <r>
      <rPr>
        <strike/>
        <sz val="11"/>
        <rFont val="Aptos Narrow"/>
        <family val="2"/>
        <scheme val="minor"/>
      </rPr>
      <t>RegDis</t>
    </r>
    <r>
      <rPr>
        <sz val="11"/>
        <rFont val="Aptos Narrow"/>
        <family val="2"/>
        <scheme val="minor"/>
      </rPr>
      <t xml:space="preserve">. </t>
    </r>
    <r>
      <rPr>
        <b/>
        <sz val="11"/>
        <rFont val="Aptos Narrow"/>
        <family val="2"/>
        <scheme val="minor"/>
      </rPr>
      <t>Henrik, are anyone using C in IC? And can you use Catch in CL (I guess you can)?</t>
    </r>
    <r>
      <rPr>
        <sz val="11"/>
        <rFont val="Aptos Narrow"/>
        <family val="2"/>
        <scheme val="minor"/>
      </rPr>
      <t xml:space="preserve"> Maybe we should exclude Catch from this version and look at it later.</t>
    </r>
  </si>
  <si>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Census Catches.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</si>
  <si>
    <r>
      <t xml:space="preserve">Same definition as in RDBES CL. The estimated scientific live weight in kg. Scientific weight is equal to reporting category 'A' in InterCatch, so it includes both reported, non-reported and misreported. The totalNumberFish: the estimated total number of individual fish </t>
    </r>
    <r>
      <rPr>
        <b/>
        <sz val="11"/>
        <rFont val="Aptos Narrow"/>
        <family val="2"/>
        <scheme val="minor"/>
      </rPr>
      <t>Rule:</t>
    </r>
    <r>
      <rPr>
        <sz val="11"/>
        <rFont val="Aptos Narrow"/>
        <family val="2"/>
        <scheme val="minor"/>
      </rPr>
      <t xml:space="preserve"> </t>
    </r>
  </si>
  <si>
    <t>Guidance on how to fill this in for landings and BMS. Only NA if domainCatch is not NA.</t>
  </si>
  <si>
    <t>Rationale for not having this in 'Census Catch': We wouldn't like to have month and statistical rectangle mixed up with the estimates and their domains, since we will never deliver estimates on these levels. For stocks where the stock area is defined by statistical rectangle, then the information in the stock column should be able to take care of this.</t>
  </si>
  <si>
    <t>Why do we need to submit, when data is already submitted in the RDBES CL?: It is importaint that national estimators are responsible for the figures provided, so they need to check the numbers before submission. We can create a function for populating this table. Partially true, since we don't have fleet in the RDBES input data.</t>
  </si>
  <si>
    <r>
      <t xml:space="preserve">The fleet defined by the WG. </t>
    </r>
    <r>
      <rPr>
        <b/>
        <sz val="11"/>
        <rFont val="Aptos Narrow"/>
        <family val="2"/>
        <scheme val="minor"/>
      </rPr>
      <t>It would be good to build a map between WG and fleet as we had in the old data calls appendix and annex 1</t>
    </r>
  </si>
  <si>
    <t>Census Catches (M)</t>
  </si>
  <si>
    <t>Effort (M)</t>
  </si>
  <si>
    <t>numTrips</t>
  </si>
  <si>
    <t>Total number of trips. numSamp in InterCatch will be translated to this one</t>
  </si>
  <si>
    <t>based on what is declared in RDBES CL</t>
  </si>
  <si>
    <t>Based what has been estimted in TAF with the use of RDBES CS data</t>
  </si>
  <si>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Estimated Catches. Link within census catch.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r>
      <rPr>
        <sz val="11"/>
        <rFont val="Aptos Narrow"/>
        <family val="2"/>
        <scheme val="minor"/>
      </rPr>
      <t>key mandatory if there is an estimate, empty if not =&gt; easy filtering part that need raising from part used to estimate the strata discard ratio.</t>
    </r>
  </si>
  <si>
    <r>
      <t xml:space="preserve">Same definition as in RDBES CL. The estimated scientific live weight in kg. Scientific weight is equal to reporting category 'A' in InterCatch, so it includes both reported, non-reported and misreported. </t>
    </r>
    <r>
      <rPr>
        <b/>
        <sz val="11"/>
        <rFont val="Aptos Narrow"/>
        <family val="2"/>
        <scheme val="minor"/>
      </rPr>
      <t>Rule:</t>
    </r>
    <r>
      <rPr>
        <sz val="11"/>
        <rFont val="Aptos Narrow"/>
        <family val="2"/>
        <scheme val="minor"/>
      </rPr>
      <t xml:space="preserve"> if catchCat = "Lan" then sciWeight != NA. </t>
    </r>
  </si>
  <si>
    <r>
      <t xml:space="preserve">ScientificWeight_kg, </t>
    </r>
    <r>
      <rPr>
        <strike/>
        <sz val="11"/>
        <rFont val="Aptos Narrow"/>
        <family val="2"/>
        <scheme val="minor"/>
      </rPr>
      <t>officialWeight_kg,</t>
    </r>
    <r>
      <rPr>
        <sz val="11"/>
        <rFont val="Aptos Narrow"/>
        <family val="2"/>
        <scheme val="minor"/>
      </rPr>
      <t xml:space="preserve"> totalNumberFish</t>
    </r>
  </si>
  <si>
    <r>
      <t xml:space="preserve">Only relevant if we don't get a unit in the bvType. </t>
    </r>
    <r>
      <rPr>
        <sz val="11"/>
        <color rgb="FFFF0000"/>
        <rFont val="Aptos Narrow"/>
        <family val="2"/>
        <scheme val="minor"/>
      </rPr>
      <t>This is in BVvalueUnitOrScale and not a part of the description for the bvType Age</t>
    </r>
  </si>
  <si>
    <t>Changes from version 13.2 is marked with red</t>
  </si>
  <si>
    <r>
      <t xml:space="preserve">BMS, </t>
    </r>
    <r>
      <rPr>
        <strike/>
        <sz val="11"/>
        <rFont val="Aptos Narrow"/>
        <family val="2"/>
        <scheme val="minor"/>
      </rPr>
      <t>Catch</t>
    </r>
    <r>
      <rPr>
        <sz val="11"/>
        <rFont val="Aptos Narrow"/>
        <family val="2"/>
        <scheme val="minor"/>
      </rPr>
      <t xml:space="preserve">, Dis, Lan, RegDis, DisBMS. </t>
    </r>
    <r>
      <rPr>
        <b/>
        <sz val="11"/>
        <rFont val="Aptos Narrow"/>
        <family val="2"/>
        <scheme val="minor"/>
      </rPr>
      <t>Henrik, are anyone using C in IC? And can you use Catch in CL (I guess you can)?</t>
    </r>
    <r>
      <rPr>
        <sz val="11"/>
        <rFont val="Aptos Narrow"/>
        <family val="2"/>
        <scheme val="minor"/>
      </rPr>
      <t xml:space="preserve"> Very few are using Catch, so we exclude Catch from this version and look at it later.</t>
    </r>
  </si>
  <si>
    <t>unit</t>
  </si>
  <si>
    <t>Code list needed
 Age, ForkLength, LengthCarapace, LengthLowerJawFork_mm, LengthMantle_mm, LengthMaximumShell_mm, LengthPinchedTail_mm, LengthPreAnal_mm, LengthPreCaudal_mm, LengthStandard_mm, LengthTail_mm, LengthTotal_mm, LengthWingSpan_mm, WidthCarapace_mm, WidthMaximumShell_mm</t>
  </si>
  <si>
    <t>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</si>
</sst>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sz val="11"/>
      <color theme="1"/>
      <name val="Calibri"/>
      <family val="2"/>
    </font>
    <font>
      <i/>
      <sz val="11"/>
      <color theme="1"/>
      <name val="Aptos Narrow"/>
      <family val="2"/>
      <scheme val="minor"/>
    </font>
    <font>
      <sz val="11"/>
      <name val="Aptos Narrow"/>
      <family val="2"/>
      <scheme val="minor"/>
    </font>
    <font>
      <sz val="11"/>
      <color rgb="FFFF0000"/>
      <name val="Aptos Narrow"/>
      <family val="2"/>
      <scheme val="minor"/>
    </font>
    <font>
      <sz val="11"/>
      <name val="Calibri"/>
      <family val="2"/>
    </font>
    <font>
      <b/>
      <sz val="11"/>
      <name val="Aptos Narrow"/>
      <family val="2"/>
      <scheme val="minor"/>
    </font>
    <font>
      <strike/>
      <sz val="11"/>
      <name val="Aptos Narrow"/>
      <family val="2"/>
      <scheme val="minor"/>
    </font>
    <font>
      <sz val="11"/>
      <color rgb="FFFF0000"/>
      <name val="Calibri"/>
      <family val="2"/>
    </font>
    <font>
      <u/>
      <sz val="11"/>
      <color theme="10"/>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1" fillId="0" borderId="0" xfId="0" applyFont="1"/>
    <xf numFmtId="0" fontId="0" fillId="0" borderId="0" xfId="0" applyAlignment="1">
      <alignment wrapText="1"/>
    </xf>
    <xf numFmtId="0" fontId="3" fillId="0" borderId="0" xfId="0" applyFont="1"/>
    <xf numFmtId="0" fontId="2" fillId="0" borderId="0" xfId="0" applyFont="1" applyAlignment="1">
      <alignment horizontal="left" vertical="top"/>
    </xf>
    <xf numFmtId="0" fontId="2" fillId="2"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2" borderId="0" xfId="0" applyFont="1" applyFill="1" applyAlignment="1">
      <alignment horizontal="left" vertical="top"/>
    </xf>
    <xf numFmtId="0" fontId="5"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7" fillId="0" borderId="0" xfId="0" applyFont="1"/>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4" fillId="0" borderId="0" xfId="0" applyFont="1"/>
    <xf numFmtId="0" fontId="6" fillId="0" borderId="0" xfId="0" applyFont="1" applyAlignment="1">
      <alignment horizontal="left" vertical="top"/>
    </xf>
    <xf numFmtId="0" fontId="7" fillId="0" borderId="0" xfId="0" applyFont="1" applyAlignment="1">
      <alignment horizontal="left" vertical="top"/>
    </xf>
    <xf numFmtId="0" fontId="9" fillId="2" borderId="0" xfId="0" applyFont="1" applyFill="1" applyAlignment="1">
      <alignment horizontal="left" vertical="top"/>
    </xf>
    <xf numFmtId="0" fontId="5" fillId="0" borderId="0" xfId="0" applyFont="1" applyAlignment="1">
      <alignment horizontal="left" vertical="top"/>
    </xf>
    <xf numFmtId="0" fontId="10" fillId="0" borderId="0" xfId="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100330</xdr:colOff>
      <xdr:row>5</xdr:row>
      <xdr:rowOff>112395</xdr:rowOff>
    </xdr:from>
    <xdr:to>
      <xdr:col>3</xdr:col>
      <xdr:colOff>521123</xdr:colOff>
      <xdr:row>5</xdr:row>
      <xdr:rowOff>114935</xdr:rowOff>
    </xdr:to>
    <xdr:cxnSp macro="">
      <xdr:nvCxnSpPr>
        <xdr:cNvPr id="3" name="Connector: Elbow 2">
          <a:extLst>
            <a:ext uri="{FF2B5EF4-FFF2-40B4-BE49-F238E27FC236}">
              <a16:creationId xmlns:a16="http://schemas.microsoft.com/office/drawing/2014/main" id="{61E6D059-3939-0B79-4008-E92577C69C13}"/>
            </a:ext>
          </a:extLst>
        </xdr:cNvPr>
        <xdr:cNvCxnSpPr/>
      </xdr:nvCxnSpPr>
      <xdr:spPr>
        <a:xfrm flipV="1">
          <a:off x="1677247" y="1038437"/>
          <a:ext cx="2754418" cy="254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98002</xdr:colOff>
      <xdr:row>9</xdr:row>
      <xdr:rowOff>103082</xdr:rowOff>
    </xdr:from>
    <xdr:to>
      <xdr:col>3</xdr:col>
      <xdr:colOff>516255</xdr:colOff>
      <xdr:row>9</xdr:row>
      <xdr:rowOff>104352</xdr:rowOff>
    </xdr:to>
    <xdr:cxnSp macro="">
      <xdr:nvCxnSpPr>
        <xdr:cNvPr id="5" name="Connector: Elbow 4">
          <a:extLst>
            <a:ext uri="{FF2B5EF4-FFF2-40B4-BE49-F238E27FC236}">
              <a16:creationId xmlns:a16="http://schemas.microsoft.com/office/drawing/2014/main" id="{664CE3B8-B31F-4E6E-A13A-570C547D82EB}"/>
            </a:ext>
          </a:extLst>
        </xdr:cNvPr>
        <xdr:cNvCxnSpPr/>
      </xdr:nvCxnSpPr>
      <xdr:spPr>
        <a:xfrm flipV="1">
          <a:off x="1674919" y="1769957"/>
          <a:ext cx="2751878" cy="127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111124</xdr:colOff>
      <xdr:row>8</xdr:row>
      <xdr:rowOff>100541</xdr:rowOff>
    </xdr:from>
    <xdr:to>
      <xdr:col>3</xdr:col>
      <xdr:colOff>529377</xdr:colOff>
      <xdr:row>8</xdr:row>
      <xdr:rowOff>103081</xdr:rowOff>
    </xdr:to>
    <xdr:cxnSp macro="">
      <xdr:nvCxnSpPr>
        <xdr:cNvPr id="6" name="Connector: Elbow 5">
          <a:extLst>
            <a:ext uri="{FF2B5EF4-FFF2-40B4-BE49-F238E27FC236}">
              <a16:creationId xmlns:a16="http://schemas.microsoft.com/office/drawing/2014/main" id="{96E19364-25B4-4644-9A72-227A544D233C}"/>
            </a:ext>
          </a:extLst>
        </xdr:cNvPr>
        <xdr:cNvCxnSpPr/>
      </xdr:nvCxnSpPr>
      <xdr:spPr>
        <a:xfrm flipV="1">
          <a:off x="1688041" y="1582208"/>
          <a:ext cx="2751878" cy="254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111125</xdr:colOff>
      <xdr:row>7</xdr:row>
      <xdr:rowOff>105834</xdr:rowOff>
    </xdr:from>
    <xdr:to>
      <xdr:col>3</xdr:col>
      <xdr:colOff>529378</xdr:colOff>
      <xdr:row>7</xdr:row>
      <xdr:rowOff>108374</xdr:rowOff>
    </xdr:to>
    <xdr:cxnSp macro="">
      <xdr:nvCxnSpPr>
        <xdr:cNvPr id="7" name="Connector: Elbow 6">
          <a:extLst>
            <a:ext uri="{FF2B5EF4-FFF2-40B4-BE49-F238E27FC236}">
              <a16:creationId xmlns:a16="http://schemas.microsoft.com/office/drawing/2014/main" id="{B12921B9-EE2D-4010-B8D5-7A6CD42F99DF}"/>
            </a:ext>
          </a:extLst>
        </xdr:cNvPr>
        <xdr:cNvCxnSpPr/>
      </xdr:nvCxnSpPr>
      <xdr:spPr>
        <a:xfrm flipV="1">
          <a:off x="1688042" y="1402292"/>
          <a:ext cx="2751878" cy="254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95249</xdr:colOff>
      <xdr:row>6</xdr:row>
      <xdr:rowOff>100542</xdr:rowOff>
    </xdr:from>
    <xdr:to>
      <xdr:col>3</xdr:col>
      <xdr:colOff>513502</xdr:colOff>
      <xdr:row>6</xdr:row>
      <xdr:rowOff>103082</xdr:rowOff>
    </xdr:to>
    <xdr:cxnSp macro="">
      <xdr:nvCxnSpPr>
        <xdr:cNvPr id="8" name="Connector: Elbow 7">
          <a:extLst>
            <a:ext uri="{FF2B5EF4-FFF2-40B4-BE49-F238E27FC236}">
              <a16:creationId xmlns:a16="http://schemas.microsoft.com/office/drawing/2014/main" id="{6072A3BD-1E92-476B-A113-273222DD0D8F}"/>
            </a:ext>
          </a:extLst>
        </xdr:cNvPr>
        <xdr:cNvCxnSpPr/>
      </xdr:nvCxnSpPr>
      <xdr:spPr>
        <a:xfrm flipV="1">
          <a:off x="1672166" y="1211792"/>
          <a:ext cx="2751878" cy="254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111125</xdr:colOff>
      <xdr:row>10</xdr:row>
      <xdr:rowOff>100542</xdr:rowOff>
    </xdr:from>
    <xdr:to>
      <xdr:col>3</xdr:col>
      <xdr:colOff>531918</xdr:colOff>
      <xdr:row>10</xdr:row>
      <xdr:rowOff>103082</xdr:rowOff>
    </xdr:to>
    <xdr:cxnSp macro="">
      <xdr:nvCxnSpPr>
        <xdr:cNvPr id="9" name="Connector: Elbow 8">
          <a:extLst>
            <a:ext uri="{FF2B5EF4-FFF2-40B4-BE49-F238E27FC236}">
              <a16:creationId xmlns:a16="http://schemas.microsoft.com/office/drawing/2014/main" id="{A75B5767-F11D-4D28-993C-7B5EA27C6246}"/>
            </a:ext>
          </a:extLst>
        </xdr:cNvPr>
        <xdr:cNvCxnSpPr/>
      </xdr:nvCxnSpPr>
      <xdr:spPr>
        <a:xfrm flipV="1">
          <a:off x="1688042" y="1952625"/>
          <a:ext cx="2754418" cy="254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161501</xdr:colOff>
      <xdr:row>11</xdr:row>
      <xdr:rowOff>52916</xdr:rowOff>
    </xdr:from>
    <xdr:to>
      <xdr:col>3</xdr:col>
      <xdr:colOff>486833</xdr:colOff>
      <xdr:row>16</xdr:row>
      <xdr:rowOff>111125</xdr:rowOff>
    </xdr:to>
    <xdr:cxnSp macro="">
      <xdr:nvCxnSpPr>
        <xdr:cNvPr id="10" name="Connector: Elbow 9">
          <a:extLst>
            <a:ext uri="{FF2B5EF4-FFF2-40B4-BE49-F238E27FC236}">
              <a16:creationId xmlns:a16="http://schemas.microsoft.com/office/drawing/2014/main" id="{34E5A4EA-92A9-44CE-8276-C691EA30BB01}"/>
            </a:ext>
          </a:extLst>
        </xdr:cNvPr>
        <xdr:cNvCxnSpPr/>
      </xdr:nvCxnSpPr>
      <xdr:spPr>
        <a:xfrm flipV="1">
          <a:off x="1738418" y="2090208"/>
          <a:ext cx="2658957" cy="98425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164253</xdr:colOff>
      <xdr:row>11</xdr:row>
      <xdr:rowOff>35772</xdr:rowOff>
    </xdr:from>
    <xdr:to>
      <xdr:col>3</xdr:col>
      <xdr:colOff>468418</xdr:colOff>
      <xdr:row>17</xdr:row>
      <xdr:rowOff>97790</xdr:rowOff>
    </xdr:to>
    <xdr:cxnSp macro="">
      <xdr:nvCxnSpPr>
        <xdr:cNvPr id="13" name="Connector: Elbow 12">
          <a:extLst>
            <a:ext uri="{FF2B5EF4-FFF2-40B4-BE49-F238E27FC236}">
              <a16:creationId xmlns:a16="http://schemas.microsoft.com/office/drawing/2014/main" id="{8006D659-EECA-41BA-99F4-8939E414EBAE}"/>
            </a:ext>
          </a:extLst>
        </xdr:cNvPr>
        <xdr:cNvCxnSpPr/>
      </xdr:nvCxnSpPr>
      <xdr:spPr>
        <a:xfrm flipV="1">
          <a:off x="1741170" y="2073064"/>
          <a:ext cx="2637790" cy="1173268"/>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1132417</xdr:colOff>
      <xdr:row>12</xdr:row>
      <xdr:rowOff>63289</xdr:rowOff>
    </xdr:from>
    <xdr:to>
      <xdr:col>3</xdr:col>
      <xdr:colOff>599017</xdr:colOff>
      <xdr:row>19</xdr:row>
      <xdr:rowOff>100542</xdr:rowOff>
    </xdr:to>
    <xdr:cxnSp macro="">
      <xdr:nvCxnSpPr>
        <xdr:cNvPr id="16" name="Connector: Elbow 15">
          <a:extLst>
            <a:ext uri="{FF2B5EF4-FFF2-40B4-BE49-F238E27FC236}">
              <a16:creationId xmlns:a16="http://schemas.microsoft.com/office/drawing/2014/main" id="{64A84C36-C548-4505-838D-797917043C16}"/>
            </a:ext>
          </a:extLst>
        </xdr:cNvPr>
        <xdr:cNvCxnSpPr/>
      </xdr:nvCxnSpPr>
      <xdr:spPr>
        <a:xfrm flipV="1">
          <a:off x="1132417" y="2285789"/>
          <a:ext cx="3377142" cy="1333711"/>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ocab.ices.dk/?codetypeguid=d7fed61c-fb1a-4244-a9bb-c85355466ee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vocab.ices.dk/?codetypeguid=17a861e9-5c71-4cea-8d6e-77e47a89084c"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vocab.ices.dk/?codetypeguid=d7fed61c-fb1a-4244-a9bb-c85355466e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2"/>
  <sheetViews>
    <sheetView topLeftCell="A7" zoomScale="150" zoomScaleNormal="150" workbookViewId="0">
      <selection activeCell="B3" sqref="B3"/>
    </sheetView>
  </sheetViews>
  <sheetFormatPr defaultRowHeight="14.4" x14ac:dyDescent="0.3"/>
  <cols>
    <col min="1" max="1" width="23" bestFit="1" customWidth="1"/>
    <col min="2" max="2" width="25.21875" bestFit="1" customWidth="1"/>
    <col min="5" max="5" width="30.44140625" bestFit="1" customWidth="1"/>
    <col min="8" max="8" width="17.109375" bestFit="1" customWidth="1"/>
    <col min="12" max="12" width="27.21875" bestFit="1" customWidth="1"/>
  </cols>
  <sheetData>
    <row r="1" spans="1:21" s="1" customFormat="1" x14ac:dyDescent="0.3"/>
    <row r="2" spans="1:21" x14ac:dyDescent="0.3">
      <c r="A2" s="1" t="s">
        <v>69</v>
      </c>
      <c r="B2" s="1">
        <v>14</v>
      </c>
      <c r="D2" t="s">
        <v>221</v>
      </c>
    </row>
    <row r="3" spans="1:21" x14ac:dyDescent="0.3">
      <c r="A3" s="1"/>
      <c r="B3" s="1"/>
    </row>
    <row r="5" spans="1:21" x14ac:dyDescent="0.3">
      <c r="A5" s="1" t="s">
        <v>211</v>
      </c>
      <c r="E5" s="1" t="s">
        <v>0</v>
      </c>
      <c r="H5" s="1" t="s">
        <v>157</v>
      </c>
      <c r="L5" s="1" t="s">
        <v>72</v>
      </c>
      <c r="O5" s="3"/>
      <c r="T5" s="3"/>
      <c r="U5" s="3" t="s">
        <v>77</v>
      </c>
    </row>
    <row r="6" spans="1:21" x14ac:dyDescent="0.3">
      <c r="A6" s="5" t="s">
        <v>1</v>
      </c>
      <c r="E6" s="5" t="s">
        <v>1</v>
      </c>
      <c r="F6" t="s">
        <v>74</v>
      </c>
      <c r="H6" s="5" t="s">
        <v>1</v>
      </c>
      <c r="I6" t="s">
        <v>74</v>
      </c>
      <c r="L6" s="5" t="s">
        <v>1</v>
      </c>
    </row>
    <row r="7" spans="1:21" x14ac:dyDescent="0.3">
      <c r="A7" s="5" t="s">
        <v>2</v>
      </c>
      <c r="E7" s="5" t="s">
        <v>2</v>
      </c>
      <c r="F7" t="s">
        <v>74</v>
      </c>
      <c r="H7" s="5" t="s">
        <v>2</v>
      </c>
      <c r="I7" t="s">
        <v>74</v>
      </c>
      <c r="L7" s="5" t="s">
        <v>2</v>
      </c>
    </row>
    <row r="8" spans="1:21" x14ac:dyDescent="0.3">
      <c r="A8" s="5" t="s">
        <v>102</v>
      </c>
      <c r="E8" s="5" t="s">
        <v>102</v>
      </c>
      <c r="F8" t="s">
        <v>74</v>
      </c>
      <c r="H8" s="5" t="s">
        <v>102</v>
      </c>
      <c r="I8" t="s">
        <v>74</v>
      </c>
      <c r="L8" s="5" t="s">
        <v>102</v>
      </c>
    </row>
    <row r="9" spans="1:21" x14ac:dyDescent="0.3">
      <c r="A9" s="5" t="s">
        <v>81</v>
      </c>
      <c r="E9" s="5" t="s">
        <v>81</v>
      </c>
      <c r="F9" t="s">
        <v>74</v>
      </c>
      <c r="H9" s="5" t="s">
        <v>81</v>
      </c>
      <c r="I9" t="s">
        <v>74</v>
      </c>
      <c r="L9" s="5" t="s">
        <v>81</v>
      </c>
    </row>
    <row r="10" spans="1:21" x14ac:dyDescent="0.3">
      <c r="A10" s="5" t="s">
        <v>4</v>
      </c>
      <c r="E10" s="5" t="s">
        <v>4</v>
      </c>
      <c r="F10" t="s">
        <v>74</v>
      </c>
      <c r="H10" s="5" t="s">
        <v>4</v>
      </c>
      <c r="I10" t="s">
        <v>74</v>
      </c>
      <c r="L10" s="5" t="s">
        <v>4</v>
      </c>
      <c r="M10" t="s">
        <v>73</v>
      </c>
    </row>
    <row r="11" spans="1:21" x14ac:dyDescent="0.3">
      <c r="A11" s="5" t="s">
        <v>5</v>
      </c>
      <c r="E11" s="5" t="s">
        <v>5</v>
      </c>
      <c r="F11" t="s">
        <v>74</v>
      </c>
      <c r="H11" s="5" t="s">
        <v>5</v>
      </c>
      <c r="I11" t="s">
        <v>74</v>
      </c>
      <c r="L11" s="5" t="s">
        <v>5</v>
      </c>
    </row>
    <row r="12" spans="1:21" x14ac:dyDescent="0.3">
      <c r="A12" s="5" t="s">
        <v>18</v>
      </c>
      <c r="E12" s="5" t="s">
        <v>78</v>
      </c>
      <c r="F12" t="s">
        <v>74</v>
      </c>
      <c r="H12" s="5" t="s">
        <v>125</v>
      </c>
      <c r="I12" t="s">
        <v>74</v>
      </c>
      <c r="L12" s="5" t="s">
        <v>9</v>
      </c>
      <c r="M12" t="s">
        <v>158</v>
      </c>
    </row>
    <row r="13" spans="1:21" x14ac:dyDescent="0.3">
      <c r="A13" s="5" t="s">
        <v>7</v>
      </c>
      <c r="E13" s="5" t="s">
        <v>10</v>
      </c>
      <c r="H13" s="5" t="s">
        <v>9</v>
      </c>
      <c r="I13" t="s">
        <v>75</v>
      </c>
      <c r="L13" s="5" t="s">
        <v>154</v>
      </c>
      <c r="M13" t="s">
        <v>22</v>
      </c>
    </row>
    <row r="14" spans="1:21" x14ac:dyDescent="0.3">
      <c r="A14" s="5" t="s">
        <v>107</v>
      </c>
      <c r="B14" s="2"/>
      <c r="E14" s="5" t="s">
        <v>11</v>
      </c>
      <c r="H14" s="5" t="s">
        <v>154</v>
      </c>
      <c r="I14" t="s">
        <v>74</v>
      </c>
      <c r="J14" t="s">
        <v>153</v>
      </c>
      <c r="L14" s="5" t="s">
        <v>155</v>
      </c>
      <c r="M14" t="s">
        <v>158</v>
      </c>
    </row>
    <row r="15" spans="1:21" x14ac:dyDescent="0.3">
      <c r="A15" s="5" t="s">
        <v>8</v>
      </c>
      <c r="E15" s="5" t="s">
        <v>12</v>
      </c>
      <c r="H15" s="5" t="s">
        <v>155</v>
      </c>
      <c r="I15" t="s">
        <v>74</v>
      </c>
      <c r="J15" t="s">
        <v>156</v>
      </c>
      <c r="L15" s="5" t="s">
        <v>24</v>
      </c>
    </row>
    <row r="16" spans="1:21" x14ac:dyDescent="0.3">
      <c r="A16" s="5" t="s">
        <v>20</v>
      </c>
      <c r="E16" s="5" t="s">
        <v>13</v>
      </c>
      <c r="H16" s="5" t="s">
        <v>24</v>
      </c>
      <c r="I16" t="s">
        <v>75</v>
      </c>
      <c r="J16" t="s">
        <v>76</v>
      </c>
      <c r="L16" s="5" t="s">
        <v>25</v>
      </c>
    </row>
    <row r="17" spans="1:10" x14ac:dyDescent="0.3">
      <c r="A17" s="5" t="s">
        <v>79</v>
      </c>
      <c r="E17" s="5" t="s">
        <v>14</v>
      </c>
      <c r="H17" s="5" t="s">
        <v>25</v>
      </c>
      <c r="I17" t="s">
        <v>75</v>
      </c>
    </row>
    <row r="18" spans="1:10" x14ac:dyDescent="0.3">
      <c r="A18" s="5" t="s">
        <v>80</v>
      </c>
      <c r="E18" s="5" t="s">
        <v>152</v>
      </c>
      <c r="H18" s="5" t="s">
        <v>10</v>
      </c>
      <c r="I18" t="s">
        <v>74</v>
      </c>
      <c r="J18" t="s">
        <v>167</v>
      </c>
    </row>
    <row r="19" spans="1:10" x14ac:dyDescent="0.3">
      <c r="A19" s="5" t="s">
        <v>125</v>
      </c>
      <c r="E19" s="5" t="s">
        <v>15</v>
      </c>
      <c r="H19" s="5" t="s">
        <v>11</v>
      </c>
      <c r="I19" t="s">
        <v>75</v>
      </c>
    </row>
    <row r="20" spans="1:10" x14ac:dyDescent="0.3">
      <c r="A20" s="5" t="s">
        <v>10</v>
      </c>
      <c r="E20" s="18" t="s">
        <v>213</v>
      </c>
      <c r="H20" s="5" t="s">
        <v>12</v>
      </c>
      <c r="I20" t="s">
        <v>75</v>
      </c>
    </row>
    <row r="21" spans="1:10" x14ac:dyDescent="0.3">
      <c r="A21" s="5" t="s">
        <v>11</v>
      </c>
      <c r="H21" s="5" t="s">
        <v>13</v>
      </c>
      <c r="I21" t="s">
        <v>75</v>
      </c>
    </row>
    <row r="22" spans="1:10" x14ac:dyDescent="0.3">
      <c r="A22" s="5" t="s">
        <v>66</v>
      </c>
      <c r="H22" s="5" t="s">
        <v>14</v>
      </c>
      <c r="I22" t="s">
        <v>75</v>
      </c>
    </row>
    <row r="23" spans="1:10" x14ac:dyDescent="0.3">
      <c r="A23" s="4"/>
      <c r="H23" s="5" t="s">
        <v>152</v>
      </c>
      <c r="I23" s="6" t="s">
        <v>75</v>
      </c>
    </row>
    <row r="24" spans="1:10" x14ac:dyDescent="0.3">
      <c r="A24" s="4"/>
      <c r="H24" s="5" t="s">
        <v>15</v>
      </c>
      <c r="I24" s="6" t="s">
        <v>75</v>
      </c>
    </row>
    <row r="25" spans="1:10" x14ac:dyDescent="0.3">
      <c r="A25" s="4"/>
      <c r="H25" s="18" t="s">
        <v>213</v>
      </c>
      <c r="I25" s="6" t="s">
        <v>75</v>
      </c>
    </row>
    <row r="26" spans="1:10" x14ac:dyDescent="0.3">
      <c r="A26" s="4"/>
      <c r="H26" s="5" t="s">
        <v>70</v>
      </c>
      <c r="I26" t="s">
        <v>75</v>
      </c>
    </row>
    <row r="27" spans="1:10" x14ac:dyDescent="0.3">
      <c r="B27" s="1" t="s">
        <v>160</v>
      </c>
    </row>
    <row r="28" spans="1:10" x14ac:dyDescent="0.3">
      <c r="B28" s="5" t="s">
        <v>1</v>
      </c>
      <c r="E28" s="1" t="s">
        <v>212</v>
      </c>
    </row>
    <row r="29" spans="1:10" x14ac:dyDescent="0.3">
      <c r="B29" s="5" t="s">
        <v>2</v>
      </c>
      <c r="E29" s="5" t="s">
        <v>1</v>
      </c>
    </row>
    <row r="30" spans="1:10" x14ac:dyDescent="0.3">
      <c r="B30" s="5" t="s">
        <v>102</v>
      </c>
      <c r="E30" s="5" t="s">
        <v>2</v>
      </c>
    </row>
    <row r="31" spans="1:10" x14ac:dyDescent="0.3">
      <c r="B31" s="5" t="s">
        <v>81</v>
      </c>
      <c r="E31" s="5" t="s">
        <v>102</v>
      </c>
    </row>
    <row r="32" spans="1:10" x14ac:dyDescent="0.3">
      <c r="B32" s="5" t="s">
        <v>4</v>
      </c>
      <c r="E32" s="5" t="s">
        <v>18</v>
      </c>
    </row>
    <row r="33" spans="2:5" x14ac:dyDescent="0.3">
      <c r="B33" s="5" t="s">
        <v>5</v>
      </c>
      <c r="E33" s="5" t="s">
        <v>7</v>
      </c>
    </row>
    <row r="34" spans="2:5" x14ac:dyDescent="0.3">
      <c r="B34" s="5" t="s">
        <v>18</v>
      </c>
      <c r="E34" s="5" t="s">
        <v>107</v>
      </c>
    </row>
    <row r="35" spans="2:5" x14ac:dyDescent="0.3">
      <c r="B35" s="5" t="s">
        <v>19</v>
      </c>
      <c r="E35" s="5" t="s">
        <v>8</v>
      </c>
    </row>
    <row r="36" spans="2:5" x14ac:dyDescent="0.3">
      <c r="B36" s="5" t="s">
        <v>7</v>
      </c>
      <c r="E36" s="5" t="s">
        <v>20</v>
      </c>
    </row>
    <row r="37" spans="2:5" x14ac:dyDescent="0.3">
      <c r="B37" s="5" t="s">
        <v>183</v>
      </c>
      <c r="E37" s="5" t="s">
        <v>159</v>
      </c>
    </row>
    <row r="38" spans="2:5" x14ac:dyDescent="0.3">
      <c r="B38" s="5" t="s">
        <v>98</v>
      </c>
      <c r="E38" s="5" t="s">
        <v>11</v>
      </c>
    </row>
    <row r="39" spans="2:5" x14ac:dyDescent="0.3">
      <c r="B39" s="5" t="s">
        <v>105</v>
      </c>
    </row>
    <row r="40" spans="2:5" x14ac:dyDescent="0.3">
      <c r="B40" s="5" t="s">
        <v>8</v>
      </c>
    </row>
    <row r="41" spans="2:5" x14ac:dyDescent="0.3">
      <c r="B41" s="8" t="s">
        <v>20</v>
      </c>
    </row>
    <row r="42" spans="2:5" x14ac:dyDescent="0.3">
      <c r="B42" s="5" t="s">
        <v>165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0"/>
  <sheetViews>
    <sheetView zoomScale="180" zoomScaleNormal="180" workbookViewId="0">
      <selection activeCell="A6" sqref="A6:XFD6"/>
    </sheetView>
  </sheetViews>
  <sheetFormatPr defaultColWidth="8.88671875" defaultRowHeight="14.4" x14ac:dyDescent="0.3"/>
  <cols>
    <col min="1" max="1" width="15.77734375" style="10" bestFit="1" customWidth="1"/>
    <col min="2" max="2" width="24" style="10" bestFit="1" customWidth="1"/>
    <col min="3" max="3" width="13.88671875" style="10" bestFit="1" customWidth="1"/>
    <col min="4" max="4" width="10.44140625" style="10" bestFit="1" customWidth="1"/>
    <col min="5" max="5" width="5" style="10" bestFit="1" customWidth="1"/>
    <col min="6" max="6" width="15.21875" style="10" bestFit="1" customWidth="1"/>
    <col min="7" max="7" width="20.6640625" style="10" bestFit="1" customWidth="1"/>
    <col min="8" max="8" width="28.33203125" style="10" bestFit="1" customWidth="1"/>
    <col min="9" max="9" width="77.109375" style="11" bestFit="1" customWidth="1"/>
    <col min="10" max="10" width="104.44140625" style="11" customWidth="1"/>
    <col min="11" max="11" width="38.33203125" style="10" customWidth="1"/>
    <col min="12" max="16384" width="8.88671875" style="10"/>
  </cols>
  <sheetData>
    <row r="2" spans="1:10" x14ac:dyDescent="0.3">
      <c r="A2" s="17" t="s">
        <v>16</v>
      </c>
      <c r="B2" s="19" t="s">
        <v>215</v>
      </c>
    </row>
    <row r="3" spans="1:10" x14ac:dyDescent="0.3">
      <c r="A3" s="13" t="s">
        <v>108</v>
      </c>
      <c r="B3" s="13" t="s">
        <v>82</v>
      </c>
      <c r="C3" s="13" t="s">
        <v>83</v>
      </c>
      <c r="D3" s="13" t="s">
        <v>84</v>
      </c>
      <c r="E3" s="13" t="s">
        <v>85</v>
      </c>
      <c r="F3" s="13" t="s">
        <v>86</v>
      </c>
      <c r="G3" s="13" t="s">
        <v>87</v>
      </c>
      <c r="H3" s="13" t="s">
        <v>91</v>
      </c>
      <c r="I3" s="14" t="s">
        <v>88</v>
      </c>
      <c r="J3" s="14" t="s">
        <v>111</v>
      </c>
    </row>
    <row r="4" spans="1:10" ht="28.8" x14ac:dyDescent="0.3">
      <c r="A4" s="10" t="s">
        <v>101</v>
      </c>
      <c r="B4" s="8" t="s">
        <v>1</v>
      </c>
      <c r="C4" s="10" t="s">
        <v>185</v>
      </c>
      <c r="D4" s="10" t="s">
        <v>113</v>
      </c>
      <c r="E4" s="10" t="s">
        <v>74</v>
      </c>
      <c r="F4" s="10" t="s">
        <v>89</v>
      </c>
      <c r="G4" s="10" t="s">
        <v>115</v>
      </c>
      <c r="H4" s="10" t="s">
        <v>114</v>
      </c>
      <c r="I4" s="11" t="s">
        <v>116</v>
      </c>
    </row>
    <row r="5" spans="1:10" x14ac:dyDescent="0.3">
      <c r="A5" s="10" t="s">
        <v>101</v>
      </c>
      <c r="B5" s="8" t="s">
        <v>2</v>
      </c>
      <c r="C5" s="10" t="s">
        <v>2</v>
      </c>
      <c r="D5" s="10" t="s">
        <v>94</v>
      </c>
      <c r="E5" s="10" t="s">
        <v>74</v>
      </c>
      <c r="F5" s="10" t="s">
        <v>89</v>
      </c>
      <c r="G5" s="10" t="s">
        <v>92</v>
      </c>
      <c r="H5" s="10" t="s">
        <v>93</v>
      </c>
      <c r="I5" s="11" t="s">
        <v>90</v>
      </c>
    </row>
    <row r="6" spans="1:10" ht="57.6" x14ac:dyDescent="0.3">
      <c r="A6" s="10" t="s">
        <v>101</v>
      </c>
      <c r="B6" s="8" t="s">
        <v>102</v>
      </c>
      <c r="C6" s="10" t="s">
        <v>109</v>
      </c>
      <c r="D6" s="10" t="s">
        <v>113</v>
      </c>
      <c r="E6" s="10" t="s">
        <v>74</v>
      </c>
      <c r="F6" s="10" t="s">
        <v>89</v>
      </c>
      <c r="G6" s="10" t="s">
        <v>170</v>
      </c>
      <c r="H6" s="11" t="s">
        <v>169</v>
      </c>
      <c r="J6" s="11" t="s">
        <v>203</v>
      </c>
    </row>
    <row r="7" spans="1:10" ht="43.2" x14ac:dyDescent="0.3">
      <c r="A7" s="10" t="s">
        <v>101</v>
      </c>
      <c r="B7" s="8" t="s">
        <v>81</v>
      </c>
      <c r="C7" s="10" t="s">
        <v>81</v>
      </c>
      <c r="D7" s="10" t="s">
        <v>113</v>
      </c>
      <c r="E7" s="10" t="s">
        <v>74</v>
      </c>
      <c r="F7" s="10" t="s">
        <v>89</v>
      </c>
      <c r="G7" s="10" t="s">
        <v>132</v>
      </c>
      <c r="H7" s="11" t="s">
        <v>133</v>
      </c>
    </row>
    <row r="8" spans="1:10" ht="43.2" x14ac:dyDescent="0.3">
      <c r="A8" s="10" t="s">
        <v>101</v>
      </c>
      <c r="B8" s="8" t="s">
        <v>4</v>
      </c>
      <c r="C8" s="10" t="s">
        <v>117</v>
      </c>
      <c r="D8" s="10" t="s">
        <v>94</v>
      </c>
      <c r="E8" s="10" t="s">
        <v>74</v>
      </c>
      <c r="F8" s="10" t="s">
        <v>89</v>
      </c>
      <c r="G8" s="10" t="s">
        <v>118</v>
      </c>
      <c r="H8" s="10" t="s">
        <v>119</v>
      </c>
      <c r="I8" s="11" t="s">
        <v>196</v>
      </c>
    </row>
    <row r="9" spans="1:10" ht="43.2" x14ac:dyDescent="0.3">
      <c r="A9" s="10" t="s">
        <v>101</v>
      </c>
      <c r="B9" s="8" t="s">
        <v>5</v>
      </c>
      <c r="C9" s="10" t="s">
        <v>120</v>
      </c>
      <c r="D9" s="10" t="s">
        <v>94</v>
      </c>
      <c r="E9" s="10" t="s">
        <v>74</v>
      </c>
      <c r="F9" s="10" t="s">
        <v>89</v>
      </c>
      <c r="G9" s="10" t="s">
        <v>17</v>
      </c>
      <c r="H9" s="10" t="s">
        <v>121</v>
      </c>
      <c r="I9" s="11" t="s">
        <v>222</v>
      </c>
    </row>
    <row r="10" spans="1:10" x14ac:dyDescent="0.3">
      <c r="A10" s="10" t="s">
        <v>101</v>
      </c>
      <c r="B10" s="8" t="s">
        <v>18</v>
      </c>
      <c r="C10" s="10" t="s">
        <v>127</v>
      </c>
      <c r="D10" s="10" t="s">
        <v>94</v>
      </c>
      <c r="E10" s="10" t="s">
        <v>75</v>
      </c>
      <c r="F10" s="10" t="s">
        <v>89</v>
      </c>
      <c r="G10" s="10" t="s">
        <v>6</v>
      </c>
      <c r="H10" s="10" t="s">
        <v>128</v>
      </c>
      <c r="I10" s="11" t="s">
        <v>129</v>
      </c>
    </row>
    <row r="11" spans="1:10" ht="43.2" x14ac:dyDescent="0.3">
      <c r="A11" s="10" t="s">
        <v>101</v>
      </c>
      <c r="B11" s="8" t="s">
        <v>7</v>
      </c>
      <c r="C11" s="10" t="s">
        <v>7</v>
      </c>
      <c r="D11" s="10" t="s">
        <v>113</v>
      </c>
      <c r="E11" s="10" t="s">
        <v>75</v>
      </c>
      <c r="F11" s="10" t="s">
        <v>89</v>
      </c>
      <c r="G11" s="10" t="s">
        <v>131</v>
      </c>
      <c r="H11" s="10" t="s">
        <v>99</v>
      </c>
      <c r="I11" s="11" t="s">
        <v>130</v>
      </c>
    </row>
    <row r="12" spans="1:10" ht="57.6" x14ac:dyDescent="0.3">
      <c r="A12" s="10" t="s">
        <v>101</v>
      </c>
      <c r="B12" s="8" t="s">
        <v>107</v>
      </c>
      <c r="C12" s="10" t="s">
        <v>112</v>
      </c>
      <c r="D12" s="10" t="s">
        <v>113</v>
      </c>
      <c r="E12" s="10" t="s">
        <v>75</v>
      </c>
      <c r="F12" s="10" t="s">
        <v>89</v>
      </c>
      <c r="G12" s="10" t="s">
        <v>100</v>
      </c>
      <c r="H12" s="11" t="s">
        <v>134</v>
      </c>
      <c r="I12" s="11" t="s">
        <v>110</v>
      </c>
    </row>
    <row r="13" spans="1:10" x14ac:dyDescent="0.3">
      <c r="A13" s="10" t="s">
        <v>101</v>
      </c>
      <c r="B13" s="8" t="s">
        <v>8</v>
      </c>
      <c r="C13" s="16" t="s">
        <v>8</v>
      </c>
      <c r="D13" s="10" t="s">
        <v>113</v>
      </c>
      <c r="E13" s="10" t="s">
        <v>75</v>
      </c>
      <c r="F13" s="10" t="s">
        <v>89</v>
      </c>
      <c r="G13" s="10" t="s">
        <v>135</v>
      </c>
      <c r="H13" s="10" t="s">
        <v>136</v>
      </c>
      <c r="I13" s="11" t="s">
        <v>144</v>
      </c>
    </row>
    <row r="14" spans="1:10" ht="43.2" x14ac:dyDescent="0.3">
      <c r="A14" s="10" t="s">
        <v>101</v>
      </c>
      <c r="B14" s="8" t="s">
        <v>20</v>
      </c>
      <c r="C14" s="10" t="s">
        <v>20</v>
      </c>
      <c r="D14" s="10" t="s">
        <v>113</v>
      </c>
      <c r="E14" s="10" t="s">
        <v>74</v>
      </c>
      <c r="F14" s="10" t="s">
        <v>89</v>
      </c>
      <c r="G14" s="15" t="s">
        <v>137</v>
      </c>
      <c r="H14" s="11" t="s">
        <v>138</v>
      </c>
      <c r="I14" s="11" t="s">
        <v>210</v>
      </c>
    </row>
    <row r="15" spans="1:10" ht="72" x14ac:dyDescent="0.3">
      <c r="B15" s="8" t="s">
        <v>79</v>
      </c>
      <c r="C15" s="10" t="s">
        <v>122</v>
      </c>
      <c r="D15" s="10" t="s">
        <v>113</v>
      </c>
      <c r="E15" s="10" t="s">
        <v>97</v>
      </c>
      <c r="F15" s="10" t="s">
        <v>142</v>
      </c>
      <c r="I15" s="11" t="s">
        <v>217</v>
      </c>
      <c r="J15" s="11" t="s">
        <v>184</v>
      </c>
    </row>
    <row r="16" spans="1:10" x14ac:dyDescent="0.3">
      <c r="B16" s="8" t="s">
        <v>80</v>
      </c>
      <c r="C16" s="10" t="s">
        <v>123</v>
      </c>
      <c r="D16" s="10" t="s">
        <v>142</v>
      </c>
      <c r="E16" s="10" t="s">
        <v>97</v>
      </c>
      <c r="I16" s="11" t="s">
        <v>139</v>
      </c>
    </row>
    <row r="17" spans="1:10" x14ac:dyDescent="0.3">
      <c r="B17" s="8" t="s">
        <v>125</v>
      </c>
      <c r="C17" s="10" t="s">
        <v>124</v>
      </c>
      <c r="D17" s="10" t="s">
        <v>142</v>
      </c>
      <c r="E17" s="10" t="s">
        <v>97</v>
      </c>
      <c r="I17" s="11" t="s">
        <v>140</v>
      </c>
    </row>
    <row r="18" spans="1:10" ht="57.6" x14ac:dyDescent="0.3">
      <c r="A18" s="10" t="s">
        <v>101</v>
      </c>
      <c r="B18" s="8" t="s">
        <v>10</v>
      </c>
      <c r="E18" s="10" t="s">
        <v>74</v>
      </c>
      <c r="F18" s="10" t="s">
        <v>89</v>
      </c>
      <c r="G18" s="11" t="s">
        <v>161</v>
      </c>
      <c r="I18" s="11" t="s">
        <v>218</v>
      </c>
    </row>
    <row r="19" spans="1:10" x14ac:dyDescent="0.3">
      <c r="B19" s="8" t="s">
        <v>11</v>
      </c>
      <c r="E19" s="10" t="s">
        <v>97</v>
      </c>
      <c r="F19" s="10" t="s">
        <v>126</v>
      </c>
      <c r="G19" s="11"/>
      <c r="I19" s="11" t="s">
        <v>200</v>
      </c>
      <c r="J19" s="11" t="s">
        <v>207</v>
      </c>
    </row>
    <row r="20" spans="1:10" ht="28.8" x14ac:dyDescent="0.3">
      <c r="B20" s="8" t="s">
        <v>66</v>
      </c>
      <c r="C20" s="10" t="s">
        <v>66</v>
      </c>
      <c r="D20" s="10" t="s">
        <v>147</v>
      </c>
      <c r="E20" s="10" t="s">
        <v>75</v>
      </c>
      <c r="I20" s="11" t="s">
        <v>146</v>
      </c>
    </row>
  </sheetData>
  <hyperlinks>
    <hyperlink ref="H7"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18"/>
  <sheetViews>
    <sheetView zoomScale="150" zoomScaleNormal="80" workbookViewId="0">
      <selection activeCell="I17" sqref="I17"/>
    </sheetView>
  </sheetViews>
  <sheetFormatPr defaultColWidth="8.88671875" defaultRowHeight="14.4" x14ac:dyDescent="0.3"/>
  <cols>
    <col min="1" max="1" width="20.6640625" style="10" bestFit="1" customWidth="1"/>
    <col min="2" max="2" width="28.44140625" style="10" bestFit="1" customWidth="1"/>
    <col min="3" max="3" width="13.21875" style="10" bestFit="1" customWidth="1"/>
    <col min="4" max="4" width="10.109375" style="10" bestFit="1" customWidth="1"/>
    <col min="5" max="5" width="4.77734375" style="10" bestFit="1" customWidth="1"/>
    <col min="6" max="6" width="11.77734375" style="10" bestFit="1" customWidth="1"/>
    <col min="7" max="7" width="20.21875" style="11" bestFit="1" customWidth="1"/>
    <col min="8" max="8" width="22.77734375" style="10" bestFit="1" customWidth="1"/>
    <col min="9" max="9" width="62" style="11" bestFit="1" customWidth="1"/>
    <col min="10" max="10" width="71.21875" style="11" bestFit="1" customWidth="1"/>
    <col min="11" max="11" width="38.33203125" style="10" customWidth="1"/>
    <col min="12" max="16384" width="8.88671875" style="10"/>
  </cols>
  <sheetData>
    <row r="2" spans="1:10" x14ac:dyDescent="0.3">
      <c r="A2" s="17" t="s">
        <v>148</v>
      </c>
      <c r="B2" s="19" t="s">
        <v>216</v>
      </c>
    </row>
    <row r="3" spans="1:10" x14ac:dyDescent="0.3">
      <c r="A3" s="13" t="s">
        <v>108</v>
      </c>
      <c r="B3" s="13" t="s">
        <v>82</v>
      </c>
      <c r="C3" s="13" t="s">
        <v>83</v>
      </c>
      <c r="D3" s="13" t="s">
        <v>84</v>
      </c>
      <c r="E3" s="13" t="s">
        <v>85</v>
      </c>
      <c r="F3" s="13" t="s">
        <v>86</v>
      </c>
      <c r="G3" s="14" t="s">
        <v>87</v>
      </c>
      <c r="H3" s="13" t="s">
        <v>91</v>
      </c>
      <c r="I3" s="14" t="s">
        <v>88</v>
      </c>
      <c r="J3" s="14" t="s">
        <v>111</v>
      </c>
    </row>
    <row r="4" spans="1:10" ht="43.2" x14ac:dyDescent="0.3">
      <c r="A4" s="10" t="s">
        <v>101</v>
      </c>
      <c r="B4" s="8" t="s">
        <v>1</v>
      </c>
      <c r="C4" s="10" t="s">
        <v>185</v>
      </c>
      <c r="D4" s="10" t="s">
        <v>113</v>
      </c>
      <c r="E4" s="10" t="s">
        <v>74</v>
      </c>
      <c r="F4" s="10" t="s">
        <v>89</v>
      </c>
      <c r="G4" s="11" t="s">
        <v>115</v>
      </c>
      <c r="H4" s="10" t="s">
        <v>114</v>
      </c>
      <c r="I4" s="11" t="s">
        <v>116</v>
      </c>
    </row>
    <row r="5" spans="1:10" x14ac:dyDescent="0.3">
      <c r="A5" s="10" t="s">
        <v>101</v>
      </c>
      <c r="B5" s="8" t="s">
        <v>2</v>
      </c>
      <c r="C5" s="10" t="s">
        <v>2</v>
      </c>
      <c r="D5" s="10" t="s">
        <v>94</v>
      </c>
      <c r="E5" s="10" t="s">
        <v>74</v>
      </c>
      <c r="F5" s="10" t="s">
        <v>89</v>
      </c>
      <c r="G5" s="11" t="s">
        <v>92</v>
      </c>
      <c r="H5" s="10" t="s">
        <v>93</v>
      </c>
      <c r="I5" s="11" t="s">
        <v>90</v>
      </c>
    </row>
    <row r="6" spans="1:10" ht="90" customHeight="1" x14ac:dyDescent="0.3">
      <c r="A6" s="10" t="s">
        <v>101</v>
      </c>
      <c r="B6" s="8" t="s">
        <v>102</v>
      </c>
      <c r="C6" s="10" t="s">
        <v>109</v>
      </c>
      <c r="D6" s="10" t="s">
        <v>113</v>
      </c>
      <c r="E6" s="10" t="s">
        <v>74</v>
      </c>
      <c r="F6" s="10" t="s">
        <v>89</v>
      </c>
      <c r="G6" s="10" t="s">
        <v>170</v>
      </c>
      <c r="H6" s="11" t="s">
        <v>169</v>
      </c>
      <c r="J6" s="11" t="s">
        <v>202</v>
      </c>
    </row>
    <row r="7" spans="1:10" ht="43.2" x14ac:dyDescent="0.3">
      <c r="A7" s="10" t="s">
        <v>101</v>
      </c>
      <c r="B7" s="8" t="s">
        <v>81</v>
      </c>
      <c r="C7" s="10" t="s">
        <v>81</v>
      </c>
      <c r="D7" s="10" t="s">
        <v>113</v>
      </c>
      <c r="E7" s="10" t="s">
        <v>74</v>
      </c>
      <c r="F7" s="10" t="s">
        <v>89</v>
      </c>
      <c r="G7" s="11" t="s">
        <v>132</v>
      </c>
      <c r="H7" s="11" t="s">
        <v>133</v>
      </c>
    </row>
    <row r="8" spans="1:10" ht="57.6" x14ac:dyDescent="0.3">
      <c r="A8" s="10" t="s">
        <v>101</v>
      </c>
      <c r="B8" s="8" t="s">
        <v>4</v>
      </c>
      <c r="C8" s="10" t="s">
        <v>117</v>
      </c>
      <c r="D8" s="10" t="s">
        <v>94</v>
      </c>
      <c r="E8" s="10" t="s">
        <v>74</v>
      </c>
      <c r="F8" s="10" t="s">
        <v>89</v>
      </c>
      <c r="G8" s="11" t="s">
        <v>118</v>
      </c>
      <c r="H8" s="10" t="s">
        <v>119</v>
      </c>
      <c r="I8" s="11" t="s">
        <v>196</v>
      </c>
    </row>
    <row r="9" spans="1:10" ht="43.2" x14ac:dyDescent="0.3">
      <c r="A9" s="10" t="s">
        <v>101</v>
      </c>
      <c r="B9" s="8" t="s">
        <v>5</v>
      </c>
      <c r="C9" s="10" t="s">
        <v>120</v>
      </c>
      <c r="D9" s="10" t="s">
        <v>94</v>
      </c>
      <c r="E9" s="10" t="s">
        <v>74</v>
      </c>
      <c r="F9" s="10" t="s">
        <v>89</v>
      </c>
      <c r="G9" s="11" t="s">
        <v>17</v>
      </c>
      <c r="H9" s="10" t="s">
        <v>121</v>
      </c>
      <c r="I9" s="11" t="s">
        <v>204</v>
      </c>
    </row>
    <row r="10" spans="1:10" ht="76.5" customHeight="1" x14ac:dyDescent="0.3">
      <c r="A10" s="10" t="s">
        <v>101</v>
      </c>
      <c r="B10" s="8" t="s">
        <v>78</v>
      </c>
      <c r="C10" s="10" t="s">
        <v>149</v>
      </c>
      <c r="D10" s="10" t="s">
        <v>113</v>
      </c>
      <c r="E10" s="10" t="s">
        <v>74</v>
      </c>
      <c r="F10" s="10" t="s">
        <v>142</v>
      </c>
      <c r="I10" s="11" t="s">
        <v>205</v>
      </c>
      <c r="J10" s="11" t="s">
        <v>143</v>
      </c>
    </row>
    <row r="11" spans="1:10" ht="63.75" customHeight="1" x14ac:dyDescent="0.3">
      <c r="A11" s="10" t="s">
        <v>101</v>
      </c>
      <c r="B11" s="8" t="s">
        <v>10</v>
      </c>
      <c r="C11" s="10" t="s">
        <v>150</v>
      </c>
      <c r="D11" s="10" t="s">
        <v>142</v>
      </c>
      <c r="E11" s="10" t="s">
        <v>74</v>
      </c>
      <c r="F11" s="10" t="s">
        <v>89</v>
      </c>
      <c r="G11" s="11" t="s">
        <v>219</v>
      </c>
      <c r="I11" s="11" t="s">
        <v>206</v>
      </c>
    </row>
    <row r="12" spans="1:10" ht="28.8" x14ac:dyDescent="0.3">
      <c r="B12" s="8" t="s">
        <v>11</v>
      </c>
      <c r="C12" s="10" t="s">
        <v>124</v>
      </c>
      <c r="D12" s="10" t="s">
        <v>142</v>
      </c>
      <c r="E12" s="10" t="s">
        <v>75</v>
      </c>
      <c r="I12" s="11" t="s">
        <v>200</v>
      </c>
      <c r="J12" s="11" t="s">
        <v>141</v>
      </c>
    </row>
    <row r="13" spans="1:10" x14ac:dyDescent="0.3">
      <c r="B13" s="8" t="s">
        <v>12</v>
      </c>
      <c r="E13" s="10" t="s">
        <v>75</v>
      </c>
      <c r="I13" s="11" t="s">
        <v>201</v>
      </c>
    </row>
    <row r="14" spans="1:10" x14ac:dyDescent="0.3">
      <c r="B14" s="8" t="s">
        <v>13</v>
      </c>
      <c r="E14" s="10" t="s">
        <v>75</v>
      </c>
      <c r="F14" s="10" t="s">
        <v>126</v>
      </c>
      <c r="I14" s="11" t="s">
        <v>186</v>
      </c>
    </row>
    <row r="15" spans="1:10" x14ac:dyDescent="0.3">
      <c r="B15" s="8" t="s">
        <v>14</v>
      </c>
      <c r="C15" s="10" t="s">
        <v>66</v>
      </c>
      <c r="D15" s="10" t="s">
        <v>147</v>
      </c>
      <c r="E15" s="10" t="s">
        <v>75</v>
      </c>
      <c r="I15" s="11" t="s">
        <v>187</v>
      </c>
    </row>
    <row r="16" spans="1:10" ht="57.6" x14ac:dyDescent="0.3">
      <c r="B16" s="8" t="s">
        <v>152</v>
      </c>
      <c r="E16" s="10" t="s">
        <v>75</v>
      </c>
      <c r="F16" s="10" t="s">
        <v>89</v>
      </c>
      <c r="G16" s="11" t="s">
        <v>164</v>
      </c>
    </row>
    <row r="17" spans="2:9" x14ac:dyDescent="0.3">
      <c r="B17" s="8" t="s">
        <v>15</v>
      </c>
      <c r="E17" s="10" t="s">
        <v>75</v>
      </c>
      <c r="I17" s="11" t="s">
        <v>151</v>
      </c>
    </row>
    <row r="18" spans="2:9" x14ac:dyDescent="0.3">
      <c r="B18" s="8" t="s">
        <v>213</v>
      </c>
      <c r="E18" s="10" t="s">
        <v>75</v>
      </c>
      <c r="I18" s="9" t="s">
        <v>214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0"/>
  <sheetViews>
    <sheetView zoomScale="80" zoomScaleNormal="80" workbookViewId="0">
      <selection activeCell="H39" sqref="H39"/>
    </sheetView>
  </sheetViews>
  <sheetFormatPr defaultRowHeight="14.4" x14ac:dyDescent="0.3"/>
  <cols>
    <col min="1" max="1" width="8.88671875" style="15"/>
    <col min="2" max="2" width="28.77734375" style="15" customWidth="1"/>
    <col min="3" max="3" width="15.44140625" style="15" customWidth="1"/>
    <col min="4" max="4" width="13.33203125" style="15" customWidth="1"/>
    <col min="5" max="5" width="11" style="15" customWidth="1"/>
    <col min="6" max="6" width="14" style="15" customWidth="1"/>
    <col min="7" max="8" width="23.44140625" style="15" customWidth="1"/>
    <col min="9" max="9" width="67.6640625" style="15" customWidth="1"/>
    <col min="10" max="10" width="66.6640625" style="15" customWidth="1"/>
    <col min="11" max="16384" width="8.88671875" style="15"/>
  </cols>
  <sheetData>
    <row r="1" spans="1:10" x14ac:dyDescent="0.3">
      <c r="A1" s="12" t="s">
        <v>208</v>
      </c>
    </row>
    <row r="2" spans="1:10" x14ac:dyDescent="0.3">
      <c r="A2" s="12" t="s">
        <v>209</v>
      </c>
    </row>
    <row r="3" spans="1:10" x14ac:dyDescent="0.3">
      <c r="A3" s="12" t="s">
        <v>145</v>
      </c>
    </row>
    <row r="4" spans="1:10" x14ac:dyDescent="0.3">
      <c r="A4" s="17" t="s">
        <v>106</v>
      </c>
      <c r="B4" s="10"/>
      <c r="C4" s="10"/>
      <c r="D4" s="10"/>
      <c r="E4" s="10"/>
      <c r="F4" s="10"/>
      <c r="G4" s="10"/>
      <c r="H4" s="10"/>
      <c r="I4" s="11"/>
      <c r="J4" s="10"/>
    </row>
    <row r="5" spans="1:10" x14ac:dyDescent="0.3">
      <c r="A5" s="13" t="s">
        <v>108</v>
      </c>
      <c r="B5" s="13" t="s">
        <v>82</v>
      </c>
      <c r="C5" s="13" t="s">
        <v>83</v>
      </c>
      <c r="D5" s="13" t="s">
        <v>84</v>
      </c>
      <c r="E5" s="13" t="s">
        <v>85</v>
      </c>
      <c r="F5" s="13" t="s">
        <v>86</v>
      </c>
      <c r="G5" s="13" t="s">
        <v>87</v>
      </c>
      <c r="H5" s="13" t="s">
        <v>91</v>
      </c>
      <c r="I5" s="13" t="s">
        <v>88</v>
      </c>
      <c r="J5" s="14" t="s">
        <v>111</v>
      </c>
    </row>
    <row r="6" spans="1:10" ht="43.2" x14ac:dyDescent="0.3">
      <c r="A6" s="10" t="s">
        <v>101</v>
      </c>
      <c r="B6" s="8" t="s">
        <v>1</v>
      </c>
      <c r="C6" s="10" t="s">
        <v>185</v>
      </c>
      <c r="D6" s="10" t="s">
        <v>113</v>
      </c>
      <c r="E6" s="10" t="s">
        <v>74</v>
      </c>
      <c r="F6" s="10" t="s">
        <v>89</v>
      </c>
      <c r="G6" s="10" t="s">
        <v>115</v>
      </c>
      <c r="H6" s="10" t="s">
        <v>114</v>
      </c>
      <c r="I6" s="11" t="s">
        <v>116</v>
      </c>
      <c r="J6" s="10"/>
    </row>
    <row r="7" spans="1:10" x14ac:dyDescent="0.3">
      <c r="A7" s="10" t="s">
        <v>101</v>
      </c>
      <c r="B7" s="8" t="s">
        <v>2</v>
      </c>
      <c r="C7" s="10" t="s">
        <v>2</v>
      </c>
      <c r="D7" s="10" t="s">
        <v>94</v>
      </c>
      <c r="E7" s="10" t="s">
        <v>74</v>
      </c>
      <c r="F7" s="10" t="s">
        <v>89</v>
      </c>
      <c r="G7" s="10" t="s">
        <v>92</v>
      </c>
      <c r="H7" s="10" t="s">
        <v>93</v>
      </c>
      <c r="I7" s="11" t="s">
        <v>90</v>
      </c>
      <c r="J7" s="10"/>
    </row>
    <row r="8" spans="1:10" ht="43.2" x14ac:dyDescent="0.3">
      <c r="A8" s="10" t="s">
        <v>101</v>
      </c>
      <c r="B8" s="8" t="s">
        <v>102</v>
      </c>
      <c r="C8" s="10" t="s">
        <v>109</v>
      </c>
      <c r="D8" s="10" t="s">
        <v>113</v>
      </c>
      <c r="E8" s="10" t="s">
        <v>74</v>
      </c>
      <c r="F8" s="10" t="s">
        <v>89</v>
      </c>
      <c r="G8" s="10" t="s">
        <v>170</v>
      </c>
      <c r="H8" s="11" t="s">
        <v>169</v>
      </c>
      <c r="I8" s="11"/>
      <c r="J8" s="10" t="s">
        <v>103</v>
      </c>
    </row>
    <row r="9" spans="1:10" ht="43.2" x14ac:dyDescent="0.3">
      <c r="A9" s="10" t="s">
        <v>101</v>
      </c>
      <c r="B9" s="8" t="s">
        <v>81</v>
      </c>
      <c r="C9" s="10" t="s">
        <v>81</v>
      </c>
      <c r="D9" s="10" t="s">
        <v>113</v>
      </c>
      <c r="E9" s="10" t="s">
        <v>74</v>
      </c>
      <c r="F9" s="10" t="s">
        <v>89</v>
      </c>
      <c r="G9" s="10" t="s">
        <v>132</v>
      </c>
      <c r="H9" s="11" t="s">
        <v>133</v>
      </c>
      <c r="I9" s="11"/>
      <c r="J9" s="10"/>
    </row>
    <row r="10" spans="1:10" ht="43.2" x14ac:dyDescent="0.3">
      <c r="A10" s="10" t="s">
        <v>101</v>
      </c>
      <c r="B10" s="8" t="s">
        <v>4</v>
      </c>
      <c r="C10" s="10" t="s">
        <v>117</v>
      </c>
      <c r="D10" s="10" t="s">
        <v>94</v>
      </c>
      <c r="E10" s="10" t="s">
        <v>74</v>
      </c>
      <c r="F10" s="10" t="s">
        <v>89</v>
      </c>
      <c r="G10" s="10" t="s">
        <v>118</v>
      </c>
      <c r="H10" s="10" t="s">
        <v>119</v>
      </c>
      <c r="I10" s="11" t="s">
        <v>196</v>
      </c>
      <c r="J10" s="10"/>
    </row>
    <row r="11" spans="1:10" x14ac:dyDescent="0.3">
      <c r="A11" s="10" t="s">
        <v>101</v>
      </c>
      <c r="B11" s="8" t="s">
        <v>5</v>
      </c>
      <c r="C11" s="10" t="s">
        <v>120</v>
      </c>
      <c r="D11" s="10" t="s">
        <v>94</v>
      </c>
      <c r="E11" s="10" t="s">
        <v>74</v>
      </c>
      <c r="F11" s="10" t="s">
        <v>89</v>
      </c>
      <c r="G11" s="10" t="s">
        <v>17</v>
      </c>
      <c r="H11" s="10" t="s">
        <v>121</v>
      </c>
      <c r="I11" s="11" t="s">
        <v>104</v>
      </c>
      <c r="J11" s="10"/>
    </row>
    <row r="12" spans="1:10" x14ac:dyDescent="0.3">
      <c r="A12" s="10" t="s">
        <v>101</v>
      </c>
      <c r="B12" s="8" t="s">
        <v>18</v>
      </c>
      <c r="C12" s="10" t="s">
        <v>127</v>
      </c>
      <c r="D12" s="10" t="s">
        <v>94</v>
      </c>
      <c r="E12" s="10" t="s">
        <v>75</v>
      </c>
      <c r="F12" s="10" t="s">
        <v>89</v>
      </c>
      <c r="G12" s="10" t="s">
        <v>6</v>
      </c>
      <c r="H12" s="10" t="s">
        <v>128</v>
      </c>
      <c r="I12" s="11" t="s">
        <v>129</v>
      </c>
      <c r="J12" s="10"/>
    </row>
    <row r="13" spans="1:10" x14ac:dyDescent="0.3">
      <c r="A13" s="10" t="s">
        <v>101</v>
      </c>
      <c r="B13" s="8" t="s">
        <v>19</v>
      </c>
      <c r="C13" s="10"/>
      <c r="D13" s="10"/>
      <c r="E13" s="10"/>
      <c r="F13" s="10"/>
      <c r="G13" s="10"/>
      <c r="H13" s="10"/>
      <c r="I13" s="11"/>
      <c r="J13" s="10"/>
    </row>
    <row r="14" spans="1:10" ht="43.2" x14ac:dyDescent="0.3">
      <c r="A14" s="10" t="s">
        <v>101</v>
      </c>
      <c r="B14" s="8" t="s">
        <v>7</v>
      </c>
      <c r="C14" s="10" t="s">
        <v>7</v>
      </c>
      <c r="D14" s="10" t="s">
        <v>113</v>
      </c>
      <c r="E14" s="10" t="s">
        <v>75</v>
      </c>
      <c r="F14" s="10" t="s">
        <v>89</v>
      </c>
      <c r="G14" s="10" t="s">
        <v>131</v>
      </c>
      <c r="H14" s="10" t="s">
        <v>99</v>
      </c>
      <c r="I14" s="11" t="s">
        <v>130</v>
      </c>
      <c r="J14" s="10"/>
    </row>
    <row r="15" spans="1:10" ht="72" x14ac:dyDescent="0.3">
      <c r="A15" s="10" t="s">
        <v>101</v>
      </c>
      <c r="B15" s="8" t="s">
        <v>107</v>
      </c>
      <c r="C15" s="10" t="s">
        <v>112</v>
      </c>
      <c r="D15" s="10" t="s">
        <v>113</v>
      </c>
      <c r="E15" s="10" t="s">
        <v>75</v>
      </c>
      <c r="F15" s="10" t="s">
        <v>89</v>
      </c>
      <c r="G15" s="10" t="s">
        <v>100</v>
      </c>
      <c r="H15" s="11" t="s">
        <v>134</v>
      </c>
      <c r="I15" s="11" t="s">
        <v>110</v>
      </c>
      <c r="J15" s="10"/>
    </row>
    <row r="16" spans="1:10" ht="28.8" x14ac:dyDescent="0.3">
      <c r="A16" s="10" t="s">
        <v>101</v>
      </c>
      <c r="B16" s="8" t="s">
        <v>98</v>
      </c>
      <c r="C16" s="10" t="s">
        <v>188</v>
      </c>
      <c r="D16" s="10" t="s">
        <v>172</v>
      </c>
      <c r="E16" s="10" t="s">
        <v>74</v>
      </c>
      <c r="F16" s="10" t="s">
        <v>89</v>
      </c>
      <c r="G16" s="11" t="s">
        <v>174</v>
      </c>
      <c r="H16" s="10" t="s">
        <v>175</v>
      </c>
      <c r="I16" s="11" t="s">
        <v>173</v>
      </c>
      <c r="J16" s="10"/>
    </row>
    <row r="17" spans="1:10" ht="43.2" x14ac:dyDescent="0.3">
      <c r="A17" s="10" t="s">
        <v>101</v>
      </c>
      <c r="B17" s="8" t="s">
        <v>105</v>
      </c>
      <c r="C17" s="10" t="s">
        <v>171</v>
      </c>
      <c r="D17" s="10" t="s">
        <v>172</v>
      </c>
      <c r="E17" s="10" t="s">
        <v>74</v>
      </c>
      <c r="F17" s="10" t="s">
        <v>89</v>
      </c>
      <c r="G17" s="10" t="s">
        <v>176</v>
      </c>
      <c r="H17" s="11" t="s">
        <v>169</v>
      </c>
      <c r="I17" s="11" t="s">
        <v>177</v>
      </c>
      <c r="J17" s="10"/>
    </row>
    <row r="18" spans="1:10" x14ac:dyDescent="0.3">
      <c r="A18" s="10" t="s">
        <v>101</v>
      </c>
      <c r="B18" s="8" t="s">
        <v>8</v>
      </c>
      <c r="C18" s="10" t="s">
        <v>8</v>
      </c>
      <c r="D18" s="10" t="s">
        <v>113</v>
      </c>
      <c r="E18" s="10" t="s">
        <v>75</v>
      </c>
      <c r="F18" s="10" t="s">
        <v>89</v>
      </c>
      <c r="G18" s="10" t="s">
        <v>135</v>
      </c>
      <c r="H18" s="10" t="s">
        <v>136</v>
      </c>
      <c r="I18" s="10" t="s">
        <v>144</v>
      </c>
      <c r="J18" s="10"/>
    </row>
    <row r="19" spans="1:10" ht="43.2" x14ac:dyDescent="0.3">
      <c r="A19" s="10" t="s">
        <v>101</v>
      </c>
      <c r="B19" s="8" t="s">
        <v>20</v>
      </c>
      <c r="C19" s="10" t="s">
        <v>20</v>
      </c>
      <c r="D19" s="10" t="s">
        <v>113</v>
      </c>
      <c r="E19" s="10" t="s">
        <v>74</v>
      </c>
      <c r="F19" s="10" t="s">
        <v>89</v>
      </c>
      <c r="G19" s="15" t="s">
        <v>137</v>
      </c>
      <c r="H19" s="11" t="s">
        <v>138</v>
      </c>
      <c r="I19" s="11" t="s">
        <v>210</v>
      </c>
      <c r="J19" s="10"/>
    </row>
    <row r="20" spans="1:10" x14ac:dyDescent="0.3">
      <c r="A20" s="10"/>
      <c r="B20" s="8" t="s">
        <v>168</v>
      </c>
      <c r="C20" s="10"/>
      <c r="D20" s="10"/>
      <c r="E20" s="10" t="s">
        <v>74</v>
      </c>
      <c r="F20" s="10" t="s">
        <v>96</v>
      </c>
      <c r="G20" s="10"/>
      <c r="H20" s="10"/>
      <c r="I20" s="10" t="s">
        <v>95</v>
      </c>
      <c r="J2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
  <sheetViews>
    <sheetView tabSelected="1" zoomScale="159" zoomScaleNormal="90" workbookViewId="0">
      <selection activeCell="H5" sqref="H5"/>
    </sheetView>
  </sheetViews>
  <sheetFormatPr defaultRowHeight="14.4" x14ac:dyDescent="0.3"/>
  <cols>
    <col min="1" max="1" width="10.109375" style="15" bestFit="1" customWidth="1"/>
    <col min="2" max="2" width="22.33203125" style="15" bestFit="1" customWidth="1"/>
    <col min="3" max="3" width="11.88671875" style="15" bestFit="1" customWidth="1"/>
    <col min="4" max="4" width="6.44140625" style="15" bestFit="1" customWidth="1"/>
    <col min="5" max="5" width="4.77734375" style="15" bestFit="1" customWidth="1"/>
    <col min="6" max="6" width="15.88671875" style="15" customWidth="1"/>
    <col min="7" max="7" width="27.88671875" style="15" customWidth="1"/>
    <col min="8" max="8" width="22.77734375" style="15" bestFit="1" customWidth="1"/>
    <col min="9" max="9" width="60.77734375" style="15" bestFit="1" customWidth="1"/>
    <col min="10" max="10" width="69" style="15" bestFit="1" customWidth="1"/>
    <col min="11" max="16384" width="8.88671875" style="15"/>
  </cols>
  <sheetData>
    <row r="1" spans="1:10" s="10" customFormat="1" x14ac:dyDescent="0.3">
      <c r="A1" s="17" t="s">
        <v>71</v>
      </c>
      <c r="I1" s="11"/>
      <c r="J1" s="11"/>
    </row>
    <row r="2" spans="1:10" s="10" customFormat="1" x14ac:dyDescent="0.3">
      <c r="A2" s="13" t="s">
        <v>108</v>
      </c>
      <c r="B2" s="13" t="s">
        <v>82</v>
      </c>
      <c r="C2" s="13" t="s">
        <v>83</v>
      </c>
      <c r="D2" s="13" t="s">
        <v>84</v>
      </c>
      <c r="E2" s="13" t="s">
        <v>85</v>
      </c>
      <c r="F2" s="13" t="s">
        <v>86</v>
      </c>
      <c r="G2" s="13" t="s">
        <v>87</v>
      </c>
      <c r="H2" s="13" t="s">
        <v>91</v>
      </c>
      <c r="I2" s="14" t="s">
        <v>88</v>
      </c>
      <c r="J2" s="14" t="s">
        <v>111</v>
      </c>
    </row>
    <row r="3" spans="1:10" s="10" customFormat="1" ht="43.2" x14ac:dyDescent="0.3">
      <c r="A3" s="10" t="s">
        <v>101</v>
      </c>
      <c r="B3" s="8" t="s">
        <v>1</v>
      </c>
      <c r="C3" s="10" t="s">
        <v>185</v>
      </c>
      <c r="D3" s="10" t="s">
        <v>113</v>
      </c>
      <c r="E3" s="10" t="s">
        <v>74</v>
      </c>
      <c r="F3" s="10" t="s">
        <v>89</v>
      </c>
      <c r="G3" s="10" t="s">
        <v>115</v>
      </c>
      <c r="H3" s="10" t="s">
        <v>114</v>
      </c>
      <c r="I3" s="11" t="s">
        <v>116</v>
      </c>
      <c r="J3" s="11"/>
    </row>
    <row r="4" spans="1:10" s="10" customFormat="1" x14ac:dyDescent="0.3">
      <c r="A4" s="10" t="s">
        <v>101</v>
      </c>
      <c r="B4" s="8" t="s">
        <v>2</v>
      </c>
      <c r="C4" s="10" t="s">
        <v>2</v>
      </c>
      <c r="D4" s="10" t="s">
        <v>94</v>
      </c>
      <c r="E4" s="10" t="s">
        <v>74</v>
      </c>
      <c r="F4" s="10" t="s">
        <v>89</v>
      </c>
      <c r="G4" s="10" t="s">
        <v>92</v>
      </c>
      <c r="H4" s="10" t="s">
        <v>93</v>
      </c>
      <c r="I4" s="11" t="s">
        <v>90</v>
      </c>
      <c r="J4" s="11"/>
    </row>
    <row r="5" spans="1:10" s="10" customFormat="1" ht="86.4" x14ac:dyDescent="0.3">
      <c r="A5" s="10" t="s">
        <v>101</v>
      </c>
      <c r="B5" s="8" t="s">
        <v>102</v>
      </c>
      <c r="C5" s="10" t="s">
        <v>109</v>
      </c>
      <c r="D5" s="10" t="s">
        <v>113</v>
      </c>
      <c r="E5" s="10" t="s">
        <v>74</v>
      </c>
      <c r="F5" s="10" t="s">
        <v>89</v>
      </c>
      <c r="G5" s="10" t="s">
        <v>170</v>
      </c>
      <c r="H5" s="20" t="s">
        <v>169</v>
      </c>
      <c r="I5" s="11"/>
      <c r="J5" s="11" t="s">
        <v>202</v>
      </c>
    </row>
    <row r="6" spans="1:10" s="10" customFormat="1" ht="28.8" x14ac:dyDescent="0.3">
      <c r="A6" s="10" t="s">
        <v>101</v>
      </c>
      <c r="B6" s="8" t="s">
        <v>18</v>
      </c>
      <c r="C6" s="10" t="s">
        <v>127</v>
      </c>
      <c r="D6" s="10" t="s">
        <v>94</v>
      </c>
      <c r="E6" s="10" t="s">
        <v>75</v>
      </c>
      <c r="F6" s="10" t="s">
        <v>89</v>
      </c>
      <c r="G6" s="10" t="s">
        <v>6</v>
      </c>
      <c r="H6" s="10" t="s">
        <v>128</v>
      </c>
      <c r="I6" s="11" t="s">
        <v>129</v>
      </c>
      <c r="J6" s="11"/>
    </row>
    <row r="7" spans="1:10" s="10" customFormat="1" ht="43.2" x14ac:dyDescent="0.3">
      <c r="A7" s="10" t="s">
        <v>101</v>
      </c>
      <c r="B7" s="8" t="s">
        <v>7</v>
      </c>
      <c r="C7" s="10" t="s">
        <v>7</v>
      </c>
      <c r="D7" s="10" t="s">
        <v>113</v>
      </c>
      <c r="E7" s="10" t="s">
        <v>75</v>
      </c>
      <c r="F7" s="10" t="s">
        <v>89</v>
      </c>
      <c r="G7" s="10" t="s">
        <v>131</v>
      </c>
      <c r="H7" s="10" t="s">
        <v>99</v>
      </c>
      <c r="I7" s="11" t="s">
        <v>130</v>
      </c>
      <c r="J7" s="11"/>
    </row>
    <row r="8" spans="1:10" s="10" customFormat="1" ht="72" x14ac:dyDescent="0.3">
      <c r="A8" s="10" t="s">
        <v>101</v>
      </c>
      <c r="B8" s="8" t="s">
        <v>107</v>
      </c>
      <c r="C8" s="10" t="s">
        <v>112</v>
      </c>
      <c r="D8" s="10" t="s">
        <v>113</v>
      </c>
      <c r="E8" s="10" t="s">
        <v>75</v>
      </c>
      <c r="F8" s="10" t="s">
        <v>89</v>
      </c>
      <c r="G8" s="10" t="s">
        <v>100</v>
      </c>
      <c r="H8" s="11" t="s">
        <v>134</v>
      </c>
      <c r="I8" s="11" t="s">
        <v>110</v>
      </c>
      <c r="J8" s="11"/>
    </row>
    <row r="9" spans="1:10" s="10" customFormat="1" x14ac:dyDescent="0.3">
      <c r="A9" s="10" t="s">
        <v>101</v>
      </c>
      <c r="B9" s="8" t="s">
        <v>8</v>
      </c>
      <c r="C9" s="16" t="s">
        <v>8</v>
      </c>
      <c r="D9" s="10" t="s">
        <v>113</v>
      </c>
      <c r="E9" s="10" t="s">
        <v>75</v>
      </c>
      <c r="F9" s="10" t="s">
        <v>89</v>
      </c>
      <c r="G9" s="10" t="s">
        <v>135</v>
      </c>
      <c r="H9" s="10" t="s">
        <v>136</v>
      </c>
      <c r="I9" s="11" t="s">
        <v>144</v>
      </c>
      <c r="J9" s="11"/>
    </row>
    <row r="10" spans="1:10" s="10" customFormat="1" ht="43.2" x14ac:dyDescent="0.3">
      <c r="A10" s="10" t="s">
        <v>101</v>
      </c>
      <c r="B10" s="8" t="s">
        <v>20</v>
      </c>
      <c r="C10" s="10" t="s">
        <v>20</v>
      </c>
      <c r="D10" s="10" t="s">
        <v>113</v>
      </c>
      <c r="E10" s="10" t="s">
        <v>74</v>
      </c>
      <c r="F10" s="10" t="s">
        <v>89</v>
      </c>
      <c r="G10" s="15" t="s">
        <v>137</v>
      </c>
      <c r="H10" s="11" t="s">
        <v>138</v>
      </c>
      <c r="I10" s="11" t="s">
        <v>210</v>
      </c>
      <c r="J10" s="11"/>
    </row>
    <row r="11" spans="1:10" s="10" customFormat="1" ht="166.5" customHeight="1" x14ac:dyDescent="0.3">
      <c r="B11" s="8" t="s">
        <v>10</v>
      </c>
      <c r="C11" s="10" t="s">
        <v>150</v>
      </c>
      <c r="D11" s="10" t="s">
        <v>113</v>
      </c>
      <c r="E11" s="10" t="s">
        <v>74</v>
      </c>
      <c r="F11" s="10" t="s">
        <v>89</v>
      </c>
      <c r="G11" s="11" t="s">
        <v>166</v>
      </c>
      <c r="I11" s="11"/>
      <c r="J11" s="11"/>
    </row>
    <row r="12" spans="1:10" x14ac:dyDescent="0.3">
      <c r="B12" s="8" t="s">
        <v>11</v>
      </c>
      <c r="E12" s="10" t="s">
        <v>74</v>
      </c>
      <c r="F12" s="10" t="s">
        <v>126</v>
      </c>
      <c r="I12" s="11" t="s">
        <v>200</v>
      </c>
    </row>
  </sheetData>
  <hyperlinks>
    <hyperlink ref="H5" r:id="rId1" xr:uid="{37BEC074-36E4-45F8-BBD8-903A529101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5"/>
  <sheetViews>
    <sheetView topLeftCell="A10" zoomScale="140" zoomScaleNormal="140" workbookViewId="0">
      <selection activeCell="F13" sqref="F13"/>
    </sheetView>
  </sheetViews>
  <sheetFormatPr defaultColWidth="8.88671875" defaultRowHeight="14.4" x14ac:dyDescent="0.3"/>
  <cols>
    <col min="1" max="1" width="20.6640625" style="6" bestFit="1" customWidth="1"/>
    <col min="2" max="2" width="28.44140625" style="6" bestFit="1" customWidth="1"/>
    <col min="3" max="3" width="13.21875" style="6" bestFit="1" customWidth="1"/>
    <col min="4" max="4" width="11.77734375" style="6" customWidth="1"/>
    <col min="5" max="5" width="4.77734375" style="6" bestFit="1" customWidth="1"/>
    <col min="6" max="6" width="26" style="6" customWidth="1"/>
    <col min="7" max="7" width="20.21875" style="6" bestFit="1" customWidth="1"/>
    <col min="8" max="8" width="22.77734375" style="6" bestFit="1" customWidth="1"/>
    <col min="9" max="9" width="62" style="7" bestFit="1" customWidth="1"/>
    <col min="10" max="10" width="71.21875" style="7" bestFit="1" customWidth="1"/>
    <col min="11" max="16384" width="8.88671875" style="6"/>
  </cols>
  <sheetData>
    <row r="2" spans="1:10" x14ac:dyDescent="0.3">
      <c r="A2" s="12" t="s">
        <v>157</v>
      </c>
      <c r="B2" s="10"/>
      <c r="C2" s="10"/>
      <c r="D2" s="10"/>
      <c r="E2" s="10"/>
      <c r="F2" s="10"/>
      <c r="G2" s="10"/>
      <c r="H2" s="10"/>
      <c r="I2" s="11"/>
      <c r="J2" s="11"/>
    </row>
    <row r="3" spans="1:10" x14ac:dyDescent="0.3">
      <c r="A3" s="13" t="s">
        <v>108</v>
      </c>
      <c r="B3" s="13" t="s">
        <v>82</v>
      </c>
      <c r="C3" s="13" t="s">
        <v>83</v>
      </c>
      <c r="D3" s="13" t="s">
        <v>84</v>
      </c>
      <c r="E3" s="13" t="s">
        <v>85</v>
      </c>
      <c r="F3" s="13" t="s">
        <v>86</v>
      </c>
      <c r="G3" s="13" t="s">
        <v>87</v>
      </c>
      <c r="H3" s="13" t="s">
        <v>91</v>
      </c>
      <c r="I3" s="14" t="s">
        <v>88</v>
      </c>
      <c r="J3" s="14" t="s">
        <v>111</v>
      </c>
    </row>
    <row r="4" spans="1:10" ht="43.2" x14ac:dyDescent="0.3">
      <c r="A4" s="10" t="s">
        <v>101</v>
      </c>
      <c r="B4" s="8" t="s">
        <v>1</v>
      </c>
      <c r="C4" s="10" t="s">
        <v>185</v>
      </c>
      <c r="D4" s="10" t="s">
        <v>113</v>
      </c>
      <c r="E4" s="10" t="s">
        <v>74</v>
      </c>
      <c r="F4" s="10" t="s">
        <v>89</v>
      </c>
      <c r="G4" s="10" t="s">
        <v>115</v>
      </c>
      <c r="H4" s="10" t="s">
        <v>114</v>
      </c>
      <c r="I4" s="11" t="s">
        <v>116</v>
      </c>
      <c r="J4" s="11"/>
    </row>
    <row r="5" spans="1:10" x14ac:dyDescent="0.3">
      <c r="A5" s="10" t="s">
        <v>101</v>
      </c>
      <c r="B5" s="8" t="s">
        <v>2</v>
      </c>
      <c r="C5" s="10" t="s">
        <v>2</v>
      </c>
      <c r="D5" s="10" t="s">
        <v>94</v>
      </c>
      <c r="E5" s="10" t="s">
        <v>74</v>
      </c>
      <c r="F5" s="10" t="s">
        <v>89</v>
      </c>
      <c r="G5" s="10" t="s">
        <v>92</v>
      </c>
      <c r="H5" s="10" t="s">
        <v>93</v>
      </c>
      <c r="I5" s="11" t="s">
        <v>90</v>
      </c>
      <c r="J5" s="11"/>
    </row>
    <row r="6" spans="1:10" ht="57.6" x14ac:dyDescent="0.3">
      <c r="A6" s="10" t="s">
        <v>101</v>
      </c>
      <c r="B6" s="8" t="s">
        <v>102</v>
      </c>
      <c r="C6" s="10" t="s">
        <v>109</v>
      </c>
      <c r="D6" s="10" t="s">
        <v>113</v>
      </c>
      <c r="E6" s="10" t="s">
        <v>74</v>
      </c>
      <c r="F6" s="10" t="s">
        <v>89</v>
      </c>
      <c r="G6" s="10" t="s">
        <v>170</v>
      </c>
      <c r="H6" s="11" t="s">
        <v>169</v>
      </c>
      <c r="I6" s="11"/>
      <c r="J6" s="11"/>
    </row>
    <row r="7" spans="1:10" ht="43.2" x14ac:dyDescent="0.3">
      <c r="A7" s="10" t="s">
        <v>101</v>
      </c>
      <c r="B7" s="8" t="s">
        <v>81</v>
      </c>
      <c r="C7" s="10" t="s">
        <v>81</v>
      </c>
      <c r="D7" s="10" t="s">
        <v>113</v>
      </c>
      <c r="E7" s="10" t="s">
        <v>74</v>
      </c>
      <c r="F7" s="10" t="s">
        <v>89</v>
      </c>
      <c r="G7" s="15" t="s">
        <v>132</v>
      </c>
      <c r="H7" s="20" t="s">
        <v>133</v>
      </c>
      <c r="I7" s="11"/>
      <c r="J7" s="11"/>
    </row>
    <row r="8" spans="1:10" ht="57.6" x14ac:dyDescent="0.3">
      <c r="A8" s="10" t="s">
        <v>101</v>
      </c>
      <c r="B8" s="8" t="s">
        <v>4</v>
      </c>
      <c r="C8" s="10" t="s">
        <v>117</v>
      </c>
      <c r="D8" s="10" t="s">
        <v>94</v>
      </c>
      <c r="E8" s="10" t="s">
        <v>74</v>
      </c>
      <c r="F8" s="10" t="s">
        <v>89</v>
      </c>
      <c r="G8" s="10" t="s">
        <v>118</v>
      </c>
      <c r="H8" s="10" t="s">
        <v>119</v>
      </c>
      <c r="I8" s="11" t="s">
        <v>196</v>
      </c>
      <c r="J8" s="11"/>
    </row>
    <row r="9" spans="1:10" x14ac:dyDescent="0.3">
      <c r="A9" s="10" t="s">
        <v>101</v>
      </c>
      <c r="B9" s="8" t="s">
        <v>5</v>
      </c>
      <c r="C9" s="10" t="s">
        <v>120</v>
      </c>
      <c r="D9" s="10" t="s">
        <v>94</v>
      </c>
      <c r="E9" s="10" t="s">
        <v>74</v>
      </c>
      <c r="F9" s="10" t="s">
        <v>89</v>
      </c>
      <c r="G9" s="10" t="s">
        <v>17</v>
      </c>
      <c r="H9" s="10" t="s">
        <v>121</v>
      </c>
      <c r="I9" s="11" t="s">
        <v>181</v>
      </c>
      <c r="J9" s="11"/>
    </row>
    <row r="10" spans="1:10" ht="43.5" customHeight="1" x14ac:dyDescent="0.3">
      <c r="A10" s="10"/>
      <c r="B10" s="8" t="s">
        <v>125</v>
      </c>
      <c r="C10" s="10" t="s">
        <v>124</v>
      </c>
      <c r="D10" s="10" t="s">
        <v>142</v>
      </c>
      <c r="E10" s="10" t="s">
        <v>74</v>
      </c>
      <c r="F10" s="10"/>
      <c r="G10" s="10"/>
      <c r="H10" s="10"/>
      <c r="I10" s="11" t="s">
        <v>197</v>
      </c>
      <c r="J10" s="11"/>
    </row>
    <row r="11" spans="1:10" x14ac:dyDescent="0.3">
      <c r="A11" s="10"/>
      <c r="B11" s="8" t="s">
        <v>9</v>
      </c>
      <c r="C11" s="10" t="s">
        <v>178</v>
      </c>
      <c r="D11" s="10" t="s">
        <v>142</v>
      </c>
      <c r="E11" s="10" t="s">
        <v>75</v>
      </c>
      <c r="F11" s="10"/>
      <c r="G11" s="10"/>
      <c r="H11" s="10"/>
      <c r="I11" s="11" t="s">
        <v>194</v>
      </c>
      <c r="J11" s="11"/>
    </row>
    <row r="12" spans="1:10" ht="216" x14ac:dyDescent="0.3">
      <c r="A12" s="10"/>
      <c r="B12" s="8" t="s">
        <v>154</v>
      </c>
      <c r="C12" s="10" t="s">
        <v>154</v>
      </c>
      <c r="D12" s="10"/>
      <c r="E12" s="10" t="s">
        <v>74</v>
      </c>
      <c r="F12" s="11" t="s">
        <v>224</v>
      </c>
      <c r="G12" s="10"/>
      <c r="H12" s="11"/>
      <c r="I12" s="11" t="s">
        <v>182</v>
      </c>
      <c r="J12" s="11"/>
    </row>
    <row r="13" spans="1:10" x14ac:dyDescent="0.3">
      <c r="A13" s="10"/>
      <c r="B13" s="8" t="s">
        <v>223</v>
      </c>
      <c r="C13" s="10"/>
      <c r="D13" s="10"/>
      <c r="E13" s="10"/>
      <c r="F13" s="11" t="s">
        <v>225</v>
      </c>
      <c r="G13" s="10"/>
      <c r="H13" s="11"/>
      <c r="I13" s="11"/>
      <c r="J13" s="11"/>
    </row>
    <row r="14" spans="1:10" x14ac:dyDescent="0.3">
      <c r="A14" s="10"/>
      <c r="B14" s="8" t="s">
        <v>155</v>
      </c>
      <c r="C14" s="16" t="s">
        <v>155</v>
      </c>
      <c r="D14" s="10" t="s">
        <v>94</v>
      </c>
      <c r="E14" s="10" t="s">
        <v>74</v>
      </c>
      <c r="F14" s="10"/>
      <c r="G14" s="10"/>
      <c r="H14" s="10"/>
      <c r="I14" s="11" t="s">
        <v>189</v>
      </c>
      <c r="J14" s="11"/>
    </row>
    <row r="15" spans="1:10" ht="28.8" x14ac:dyDescent="0.3">
      <c r="A15" s="10"/>
      <c r="B15" s="8" t="s">
        <v>198</v>
      </c>
      <c r="C15" s="10"/>
      <c r="D15" s="10"/>
      <c r="E15" s="10" t="s">
        <v>75</v>
      </c>
      <c r="F15" s="10"/>
      <c r="G15" s="15"/>
      <c r="H15" s="11"/>
      <c r="I15" s="11"/>
      <c r="J15" s="11" t="s">
        <v>220</v>
      </c>
    </row>
    <row r="16" spans="1:10" x14ac:dyDescent="0.3">
      <c r="A16" s="10"/>
      <c r="B16" s="8" t="s">
        <v>199</v>
      </c>
      <c r="C16" s="10"/>
      <c r="D16" s="10"/>
      <c r="E16" s="10" t="s">
        <v>75</v>
      </c>
      <c r="F16" s="10"/>
      <c r="G16" s="10"/>
      <c r="H16" s="10"/>
      <c r="I16" s="11"/>
      <c r="J16" s="11"/>
    </row>
    <row r="17" spans="1:10" ht="57.6" x14ac:dyDescent="0.3">
      <c r="A17" s="10"/>
      <c r="B17" s="8" t="s">
        <v>10</v>
      </c>
      <c r="C17" s="10"/>
      <c r="D17" s="10"/>
      <c r="E17" s="10" t="s">
        <v>74</v>
      </c>
      <c r="F17" s="11" t="s">
        <v>191</v>
      </c>
      <c r="G17" s="10"/>
      <c r="H17" s="10"/>
      <c r="I17" s="11"/>
      <c r="J17" s="11"/>
    </row>
    <row r="18" spans="1:10" x14ac:dyDescent="0.3">
      <c r="A18" s="10"/>
      <c r="B18" s="8" t="s">
        <v>11</v>
      </c>
      <c r="C18" s="10" t="s">
        <v>11</v>
      </c>
      <c r="D18" s="10" t="s">
        <v>180</v>
      </c>
      <c r="E18" s="10" t="s">
        <v>75</v>
      </c>
      <c r="F18" s="10"/>
      <c r="G18" s="10"/>
      <c r="H18" s="10"/>
      <c r="I18" s="11" t="s">
        <v>200</v>
      </c>
      <c r="J18" s="11"/>
    </row>
    <row r="19" spans="1:10" x14ac:dyDescent="0.3">
      <c r="A19" s="10"/>
      <c r="B19" s="8" t="s">
        <v>12</v>
      </c>
      <c r="C19" s="10" t="s">
        <v>12</v>
      </c>
      <c r="D19" s="10" t="s">
        <v>180</v>
      </c>
      <c r="E19" s="10" t="s">
        <v>75</v>
      </c>
      <c r="F19" s="10"/>
      <c r="G19" s="11"/>
      <c r="H19" s="10"/>
      <c r="I19" s="11" t="s">
        <v>201</v>
      </c>
      <c r="J19" s="11"/>
    </row>
    <row r="20" spans="1:10" x14ac:dyDescent="0.3">
      <c r="A20" s="10"/>
      <c r="B20" s="8" t="s">
        <v>13</v>
      </c>
      <c r="C20" s="10"/>
      <c r="D20" s="10" t="s">
        <v>180</v>
      </c>
      <c r="E20" s="10" t="s">
        <v>75</v>
      </c>
      <c r="F20" s="10"/>
      <c r="G20" s="11"/>
      <c r="H20" s="10"/>
      <c r="I20" s="11" t="s">
        <v>186</v>
      </c>
      <c r="J20" s="11"/>
    </row>
    <row r="21" spans="1:10" x14ac:dyDescent="0.3">
      <c r="A21" s="10"/>
      <c r="B21" s="8" t="s">
        <v>14</v>
      </c>
      <c r="C21" s="10"/>
      <c r="D21" s="10" t="s">
        <v>180</v>
      </c>
      <c r="E21" s="10" t="s">
        <v>75</v>
      </c>
      <c r="F21" s="10"/>
      <c r="G21" s="10"/>
      <c r="H21" s="10"/>
      <c r="I21" s="11" t="s">
        <v>187</v>
      </c>
      <c r="J21" s="11"/>
    </row>
    <row r="22" spans="1:10" ht="57.6" x14ac:dyDescent="0.3">
      <c r="A22" s="10"/>
      <c r="B22" s="8" t="s">
        <v>152</v>
      </c>
      <c r="C22" s="10"/>
      <c r="D22" s="10"/>
      <c r="E22" s="10" t="s">
        <v>75</v>
      </c>
      <c r="F22" s="10" t="s">
        <v>89</v>
      </c>
      <c r="G22" s="11" t="s">
        <v>164</v>
      </c>
      <c r="H22" s="10"/>
      <c r="I22" s="11"/>
      <c r="J22" s="11"/>
    </row>
    <row r="23" spans="1:10" x14ac:dyDescent="0.3">
      <c r="A23" s="10"/>
      <c r="B23" s="8" t="s">
        <v>15</v>
      </c>
      <c r="C23" s="10"/>
      <c r="D23" s="10" t="s">
        <v>94</v>
      </c>
      <c r="E23" s="10" t="s">
        <v>75</v>
      </c>
      <c r="F23" s="10"/>
      <c r="G23" s="10"/>
      <c r="H23" s="10"/>
      <c r="I23" s="11" t="s">
        <v>151</v>
      </c>
      <c r="J23" s="11"/>
    </row>
    <row r="24" spans="1:10" x14ac:dyDescent="0.3">
      <c r="A24" s="10"/>
      <c r="B24" s="18" t="s">
        <v>213</v>
      </c>
      <c r="C24" s="10"/>
      <c r="D24" s="10" t="s">
        <v>94</v>
      </c>
      <c r="E24" s="10" t="s">
        <v>75</v>
      </c>
      <c r="F24" s="10"/>
      <c r="G24" s="10"/>
      <c r="H24" s="10"/>
      <c r="I24" s="9" t="s">
        <v>214</v>
      </c>
      <c r="J24" s="11"/>
    </row>
    <row r="25" spans="1:10" x14ac:dyDescent="0.3">
      <c r="A25" s="10"/>
      <c r="B25" s="8" t="s">
        <v>70</v>
      </c>
      <c r="C25" s="10"/>
      <c r="D25" s="10" t="s">
        <v>94</v>
      </c>
      <c r="E25" s="10" t="s">
        <v>75</v>
      </c>
      <c r="F25" s="10"/>
      <c r="G25" s="10"/>
      <c r="H25" s="10"/>
      <c r="I25" s="11" t="s">
        <v>192</v>
      </c>
      <c r="J25" s="11"/>
    </row>
  </sheetData>
  <hyperlinks>
    <hyperlink ref="H7" r:id="rId1" xr:uid="{8BABA8FC-650D-4A27-8910-3AA4C9BC4FDC}"/>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14"/>
  <sheetViews>
    <sheetView zoomScale="80" zoomScaleNormal="80" workbookViewId="0">
      <selection sqref="A1:XFD1048576"/>
    </sheetView>
  </sheetViews>
  <sheetFormatPr defaultColWidth="8.88671875" defaultRowHeight="14.4" x14ac:dyDescent="0.3"/>
  <cols>
    <col min="1" max="1" width="20.6640625" style="10" bestFit="1" customWidth="1"/>
    <col min="2" max="2" width="28.44140625" style="10" bestFit="1" customWidth="1"/>
    <col min="3" max="3" width="13.21875" style="10" bestFit="1" customWidth="1"/>
    <col min="4" max="4" width="10.109375" style="10" bestFit="1" customWidth="1"/>
    <col min="5" max="5" width="4.77734375" style="10" bestFit="1" customWidth="1"/>
    <col min="6" max="6" width="26" style="10" customWidth="1"/>
    <col min="7" max="7" width="20.21875" style="10" bestFit="1" customWidth="1"/>
    <col min="8" max="8" width="22.77734375" style="10" bestFit="1" customWidth="1"/>
    <col min="9" max="9" width="62" style="11" bestFit="1" customWidth="1"/>
    <col min="10" max="10" width="71.21875" style="11" bestFit="1" customWidth="1"/>
    <col min="11" max="16384" width="8.88671875" style="10"/>
  </cols>
  <sheetData>
    <row r="2" spans="1:10" x14ac:dyDescent="0.3">
      <c r="A2" s="12" t="s">
        <v>72</v>
      </c>
    </row>
    <row r="3" spans="1:10" x14ac:dyDescent="0.3">
      <c r="A3" s="13" t="s">
        <v>108</v>
      </c>
      <c r="B3" s="13" t="s">
        <v>82</v>
      </c>
      <c r="C3" s="13" t="s">
        <v>83</v>
      </c>
      <c r="D3" s="13" t="s">
        <v>84</v>
      </c>
      <c r="E3" s="13" t="s">
        <v>85</v>
      </c>
      <c r="F3" s="13" t="s">
        <v>86</v>
      </c>
      <c r="G3" s="13" t="s">
        <v>87</v>
      </c>
      <c r="H3" s="13" t="s">
        <v>91</v>
      </c>
      <c r="I3" s="14" t="s">
        <v>88</v>
      </c>
      <c r="J3" s="14" t="s">
        <v>111</v>
      </c>
    </row>
    <row r="4" spans="1:10" ht="43.2" x14ac:dyDescent="0.3">
      <c r="A4" s="10" t="s">
        <v>101</v>
      </c>
      <c r="B4" s="8" t="s">
        <v>1</v>
      </c>
      <c r="C4" s="10" t="s">
        <v>185</v>
      </c>
      <c r="D4" s="10" t="s">
        <v>113</v>
      </c>
      <c r="E4" s="10" t="s">
        <v>74</v>
      </c>
      <c r="F4" s="10" t="s">
        <v>89</v>
      </c>
      <c r="G4" s="10" t="s">
        <v>115</v>
      </c>
      <c r="H4" s="10" t="s">
        <v>114</v>
      </c>
      <c r="I4" s="11" t="s">
        <v>116</v>
      </c>
    </row>
    <row r="5" spans="1:10" x14ac:dyDescent="0.3">
      <c r="A5" s="10" t="s">
        <v>101</v>
      </c>
      <c r="B5" s="8" t="s">
        <v>2</v>
      </c>
      <c r="C5" s="10" t="s">
        <v>2</v>
      </c>
      <c r="D5" s="10" t="s">
        <v>94</v>
      </c>
      <c r="E5" s="10" t="s">
        <v>74</v>
      </c>
      <c r="F5" s="10" t="s">
        <v>89</v>
      </c>
      <c r="G5" s="10" t="s">
        <v>92</v>
      </c>
      <c r="H5" s="10" t="s">
        <v>93</v>
      </c>
      <c r="I5" s="11" t="s">
        <v>90</v>
      </c>
    </row>
    <row r="6" spans="1:10" ht="57.6" x14ac:dyDescent="0.3">
      <c r="A6" s="10" t="s">
        <v>101</v>
      </c>
      <c r="B6" s="8" t="s">
        <v>102</v>
      </c>
      <c r="C6" s="10" t="s">
        <v>109</v>
      </c>
      <c r="D6" s="10" t="s">
        <v>113</v>
      </c>
      <c r="E6" s="10" t="s">
        <v>74</v>
      </c>
      <c r="F6" s="10" t="s">
        <v>89</v>
      </c>
      <c r="G6" s="10" t="s">
        <v>170</v>
      </c>
      <c r="H6" s="11" t="s">
        <v>169</v>
      </c>
    </row>
    <row r="7" spans="1:10" ht="43.2" x14ac:dyDescent="0.3">
      <c r="A7" s="10" t="s">
        <v>101</v>
      </c>
      <c r="B7" s="8" t="s">
        <v>81</v>
      </c>
      <c r="C7" s="10" t="s">
        <v>81</v>
      </c>
      <c r="D7" s="10" t="s">
        <v>113</v>
      </c>
      <c r="E7" s="10" t="s">
        <v>74</v>
      </c>
      <c r="F7" s="10" t="s">
        <v>89</v>
      </c>
      <c r="G7" s="15" t="s">
        <v>132</v>
      </c>
      <c r="H7" s="11" t="s">
        <v>133</v>
      </c>
    </row>
    <row r="8" spans="1:10" ht="57.6" x14ac:dyDescent="0.3">
      <c r="A8" s="10" t="s">
        <v>101</v>
      </c>
      <c r="B8" s="8" t="s">
        <v>4</v>
      </c>
      <c r="C8" s="10" t="s">
        <v>117</v>
      </c>
      <c r="D8" s="10" t="s">
        <v>94</v>
      </c>
      <c r="E8" s="10" t="s">
        <v>74</v>
      </c>
      <c r="F8" s="10" t="s">
        <v>89</v>
      </c>
      <c r="G8" s="10" t="s">
        <v>118</v>
      </c>
      <c r="H8" s="10" t="s">
        <v>119</v>
      </c>
      <c r="I8" s="11" t="s">
        <v>196</v>
      </c>
    </row>
    <row r="9" spans="1:10" x14ac:dyDescent="0.3">
      <c r="A9" s="10" t="s">
        <v>101</v>
      </c>
      <c r="B9" s="8" t="s">
        <v>5</v>
      </c>
      <c r="C9" s="10" t="s">
        <v>120</v>
      </c>
      <c r="D9" s="10" t="s">
        <v>94</v>
      </c>
      <c r="E9" s="10" t="s">
        <v>74</v>
      </c>
      <c r="F9" s="10" t="s">
        <v>89</v>
      </c>
      <c r="G9" s="10" t="s">
        <v>17</v>
      </c>
      <c r="H9" s="10" t="s">
        <v>121</v>
      </c>
      <c r="I9" s="11" t="s">
        <v>181</v>
      </c>
    </row>
    <row r="10" spans="1:10" x14ac:dyDescent="0.3">
      <c r="A10" s="10" t="s">
        <v>101</v>
      </c>
      <c r="B10" s="8" t="s">
        <v>9</v>
      </c>
      <c r="C10" s="10" t="s">
        <v>178</v>
      </c>
      <c r="D10" s="10" t="s">
        <v>142</v>
      </c>
      <c r="E10" s="10" t="s">
        <v>74</v>
      </c>
      <c r="I10" s="11" t="s">
        <v>193</v>
      </c>
    </row>
    <row r="11" spans="1:10" ht="244.8" x14ac:dyDescent="0.3">
      <c r="A11" s="10" t="s">
        <v>101</v>
      </c>
      <c r="B11" s="8" t="s">
        <v>154</v>
      </c>
      <c r="C11" s="10" t="s">
        <v>154</v>
      </c>
      <c r="E11" s="10" t="s">
        <v>74</v>
      </c>
      <c r="F11" s="11" t="s">
        <v>195</v>
      </c>
      <c r="H11" s="11"/>
      <c r="I11" s="11" t="s">
        <v>182</v>
      </c>
    </row>
    <row r="12" spans="1:10" x14ac:dyDescent="0.3">
      <c r="A12" s="10" t="s">
        <v>101</v>
      </c>
      <c r="B12" s="8" t="s">
        <v>155</v>
      </c>
      <c r="C12" s="16" t="s">
        <v>155</v>
      </c>
      <c r="D12" s="10" t="s">
        <v>94</v>
      </c>
      <c r="E12" s="10" t="s">
        <v>74</v>
      </c>
      <c r="I12" s="11" t="s">
        <v>189</v>
      </c>
    </row>
    <row r="13" spans="1:10" x14ac:dyDescent="0.3">
      <c r="B13" s="8" t="s">
        <v>198</v>
      </c>
      <c r="E13" s="10" t="s">
        <v>75</v>
      </c>
      <c r="G13" s="15"/>
      <c r="H13" s="11"/>
      <c r="J13" s="11" t="s">
        <v>179</v>
      </c>
    </row>
    <row r="14" spans="1:10" x14ac:dyDescent="0.3">
      <c r="B14" s="8" t="s">
        <v>199</v>
      </c>
      <c r="E14" s="10" t="s">
        <v>75</v>
      </c>
      <c r="J14" s="11" t="s">
        <v>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1"/>
  <sheetViews>
    <sheetView workbookViewId="0">
      <selection activeCell="I46" sqref="I46"/>
    </sheetView>
  </sheetViews>
  <sheetFormatPr defaultRowHeight="14.4" x14ac:dyDescent="0.3"/>
  <cols>
    <col min="1" max="1" width="21.88671875" bestFit="1" customWidth="1"/>
    <col min="2" max="2" width="48.77734375" bestFit="1" customWidth="1"/>
  </cols>
  <sheetData>
    <row r="1" spans="1:4" x14ac:dyDescent="0.3">
      <c r="A1" t="s">
        <v>68</v>
      </c>
      <c r="B1" t="s">
        <v>162</v>
      </c>
      <c r="C1" t="s">
        <v>67</v>
      </c>
      <c r="D1" t="s">
        <v>66</v>
      </c>
    </row>
    <row r="2" spans="1:4" x14ac:dyDescent="0.3">
      <c r="A2" t="s">
        <v>23</v>
      </c>
      <c r="B2" t="str">
        <f>A2</f>
        <v>Age</v>
      </c>
      <c r="C2" t="s">
        <v>28</v>
      </c>
    </row>
    <row r="3" spans="1:4" x14ac:dyDescent="0.3">
      <c r="A3" t="s">
        <v>65</v>
      </c>
      <c r="B3" t="str">
        <f>A3</f>
        <v>Berried</v>
      </c>
      <c r="C3" t="s">
        <v>35</v>
      </c>
    </row>
    <row r="4" spans="1:4" x14ac:dyDescent="0.3">
      <c r="A4" t="s">
        <v>64</v>
      </c>
      <c r="B4" t="s">
        <v>163</v>
      </c>
      <c r="C4" t="s">
        <v>28</v>
      </c>
      <c r="D4" t="s">
        <v>63</v>
      </c>
    </row>
    <row r="5" spans="1:4" x14ac:dyDescent="0.3">
      <c r="A5" t="s">
        <v>62</v>
      </c>
      <c r="B5" t="str">
        <f>A5</f>
        <v>GeneticPopulation</v>
      </c>
      <c r="C5" t="s">
        <v>35</v>
      </c>
    </row>
    <row r="6" spans="1:4" x14ac:dyDescent="0.3">
      <c r="A6" t="s">
        <v>61</v>
      </c>
      <c r="B6" t="str">
        <f t="shared" ref="B6:B15" si="0">A6</f>
        <v>HatchSeason</v>
      </c>
      <c r="C6" t="s">
        <v>35</v>
      </c>
    </row>
    <row r="7" spans="1:4" x14ac:dyDescent="0.3">
      <c r="A7" t="s">
        <v>60</v>
      </c>
      <c r="B7" t="str">
        <f t="shared" si="0"/>
        <v>IlliciumCollected</v>
      </c>
      <c r="C7" t="s">
        <v>31</v>
      </c>
    </row>
    <row r="8" spans="1:4" x14ac:dyDescent="0.3">
      <c r="A8" t="s">
        <v>59</v>
      </c>
      <c r="B8" t="str">
        <f t="shared" si="0"/>
        <v>InfoConversionFactor</v>
      </c>
      <c r="C8" t="s">
        <v>31</v>
      </c>
    </row>
    <row r="9" spans="1:4" x14ac:dyDescent="0.3">
      <c r="A9" t="s">
        <v>58</v>
      </c>
      <c r="B9" t="str">
        <f t="shared" si="0"/>
        <v>InfoGenetic</v>
      </c>
      <c r="C9" t="s">
        <v>31</v>
      </c>
    </row>
    <row r="10" spans="1:4" x14ac:dyDescent="0.3">
      <c r="A10" t="s">
        <v>57</v>
      </c>
      <c r="B10" t="str">
        <f t="shared" si="0"/>
        <v>InfoGonad</v>
      </c>
      <c r="C10" t="s">
        <v>31</v>
      </c>
    </row>
    <row r="11" spans="1:4" x14ac:dyDescent="0.3">
      <c r="A11" t="s">
        <v>56</v>
      </c>
      <c r="B11" t="str">
        <f t="shared" si="0"/>
        <v>InfoLiver</v>
      </c>
      <c r="C11" t="s">
        <v>31</v>
      </c>
    </row>
    <row r="12" spans="1:4" x14ac:dyDescent="0.3">
      <c r="A12" t="s">
        <v>55</v>
      </c>
      <c r="B12" t="str">
        <f t="shared" si="0"/>
        <v>InfoOtolithMorphometrics</v>
      </c>
      <c r="C12" t="s">
        <v>31</v>
      </c>
    </row>
    <row r="13" spans="1:4" x14ac:dyDescent="0.3">
      <c r="A13" t="s">
        <v>54</v>
      </c>
      <c r="B13" t="str">
        <f t="shared" si="0"/>
        <v>InfoParasite</v>
      </c>
      <c r="C13" t="s">
        <v>31</v>
      </c>
    </row>
    <row r="14" spans="1:4" x14ac:dyDescent="0.3">
      <c r="A14" t="s">
        <v>53</v>
      </c>
      <c r="B14" t="str">
        <f t="shared" si="0"/>
        <v>InfoStomach</v>
      </c>
      <c r="C14" t="s">
        <v>31</v>
      </c>
    </row>
    <row r="15" spans="1:4" x14ac:dyDescent="0.3">
      <c r="A15" t="s">
        <v>52</v>
      </c>
      <c r="B15" t="str">
        <f t="shared" si="0"/>
        <v>InfoTagging</v>
      </c>
      <c r="C15" t="s">
        <v>31</v>
      </c>
    </row>
    <row r="16" spans="1:4" x14ac:dyDescent="0.3">
      <c r="A16" t="s">
        <v>51</v>
      </c>
      <c r="B16" t="str">
        <f>_xlfn.CONCAT(A16,"_mm")</f>
        <v>LengthCarapace_mm</v>
      </c>
      <c r="C16" t="s">
        <v>28</v>
      </c>
    </row>
    <row r="17" spans="1:3" x14ac:dyDescent="0.3">
      <c r="A17" t="s">
        <v>50</v>
      </c>
      <c r="B17" t="str">
        <f t="shared" ref="B17:B26" si="1">_xlfn.CONCAT(A17,"_mm")</f>
        <v>LengthLowerJawFork_mm</v>
      </c>
      <c r="C17" t="s">
        <v>28</v>
      </c>
    </row>
    <row r="18" spans="1:3" x14ac:dyDescent="0.3">
      <c r="A18" t="s">
        <v>49</v>
      </c>
      <c r="B18" t="str">
        <f t="shared" si="1"/>
        <v>LengthMantle_mm</v>
      </c>
      <c r="C18" t="s">
        <v>28</v>
      </c>
    </row>
    <row r="19" spans="1:3" x14ac:dyDescent="0.3">
      <c r="A19" t="s">
        <v>48</v>
      </c>
      <c r="B19" t="str">
        <f t="shared" si="1"/>
        <v>LengthMaximumShell_mm</v>
      </c>
      <c r="C19" t="s">
        <v>28</v>
      </c>
    </row>
    <row r="20" spans="1:3" x14ac:dyDescent="0.3">
      <c r="A20" t="s">
        <v>47</v>
      </c>
      <c r="B20" t="str">
        <f t="shared" si="1"/>
        <v>LengthPinchedTail_mm</v>
      </c>
      <c r="C20" t="s">
        <v>28</v>
      </c>
    </row>
    <row r="21" spans="1:3" x14ac:dyDescent="0.3">
      <c r="A21" t="s">
        <v>46</v>
      </c>
      <c r="B21" t="str">
        <f t="shared" si="1"/>
        <v>LengthPreAnal_mm</v>
      </c>
      <c r="C21" t="s">
        <v>28</v>
      </c>
    </row>
    <row r="22" spans="1:3" x14ac:dyDescent="0.3">
      <c r="A22" t="s">
        <v>45</v>
      </c>
      <c r="B22" t="str">
        <f t="shared" si="1"/>
        <v>LengthPreCaudal_mm</v>
      </c>
      <c r="C22" t="s">
        <v>28</v>
      </c>
    </row>
    <row r="23" spans="1:3" x14ac:dyDescent="0.3">
      <c r="A23" t="s">
        <v>44</v>
      </c>
      <c r="B23" t="str">
        <f t="shared" si="1"/>
        <v>LengthStandard_mm</v>
      </c>
      <c r="C23" t="s">
        <v>28</v>
      </c>
    </row>
    <row r="24" spans="1:3" x14ac:dyDescent="0.3">
      <c r="A24" t="s">
        <v>43</v>
      </c>
      <c r="B24" t="str">
        <f t="shared" si="1"/>
        <v>LengthTail_mm</v>
      </c>
      <c r="C24" t="s">
        <v>28</v>
      </c>
    </row>
    <row r="25" spans="1:3" x14ac:dyDescent="0.3">
      <c r="A25" t="s">
        <v>26</v>
      </c>
      <c r="B25" t="str">
        <f t="shared" si="1"/>
        <v>LengthTotal_mm</v>
      </c>
      <c r="C25" t="s">
        <v>28</v>
      </c>
    </row>
    <row r="26" spans="1:3" x14ac:dyDescent="0.3">
      <c r="A26" t="s">
        <v>42</v>
      </c>
      <c r="B26" t="str">
        <f t="shared" si="1"/>
        <v>LengthWingSpan_mm</v>
      </c>
      <c r="C26" t="s">
        <v>28</v>
      </c>
    </row>
    <row r="27" spans="1:3" x14ac:dyDescent="0.3">
      <c r="A27" t="s">
        <v>41</v>
      </c>
      <c r="B27" t="str">
        <f>_xlfn.CONCAT(A27,"_SMSF")</f>
        <v>Maturity_SMSF</v>
      </c>
      <c r="C27" t="s">
        <v>35</v>
      </c>
    </row>
    <row r="28" spans="1:3" x14ac:dyDescent="0.3">
      <c r="A28" t="s">
        <v>40</v>
      </c>
      <c r="B28" t="str">
        <f t="shared" ref="B28:B33" si="2">A28</f>
        <v>OtolithCollected</v>
      </c>
      <c r="C28" t="s">
        <v>31</v>
      </c>
    </row>
    <row r="29" spans="1:3" x14ac:dyDescent="0.3">
      <c r="A29" t="s">
        <v>39</v>
      </c>
      <c r="B29" t="str">
        <f t="shared" si="2"/>
        <v>ScaleCollected</v>
      </c>
      <c r="C29" t="s">
        <v>31</v>
      </c>
    </row>
    <row r="30" spans="1:3" x14ac:dyDescent="0.3">
      <c r="A30" t="s">
        <v>22</v>
      </c>
      <c r="B30" t="str">
        <f t="shared" si="2"/>
        <v>Sex</v>
      </c>
      <c r="C30" t="s">
        <v>37</v>
      </c>
    </row>
    <row r="31" spans="1:3" x14ac:dyDescent="0.3">
      <c r="A31" t="s">
        <v>38</v>
      </c>
      <c r="B31" t="str">
        <f t="shared" si="2"/>
        <v>SpecimenState</v>
      </c>
      <c r="C31" t="s">
        <v>31</v>
      </c>
    </row>
    <row r="32" spans="1:3" x14ac:dyDescent="0.3">
      <c r="A32" t="s">
        <v>3</v>
      </c>
      <c r="B32" t="str">
        <f t="shared" si="2"/>
        <v>Stock</v>
      </c>
      <c r="C32" t="s">
        <v>37</v>
      </c>
    </row>
    <row r="33" spans="1:6" x14ac:dyDescent="0.3">
      <c r="A33" t="s">
        <v>36</v>
      </c>
      <c r="B33" t="str">
        <f t="shared" si="2"/>
        <v>VertebraCount</v>
      </c>
      <c r="C33" t="s">
        <v>35</v>
      </c>
    </row>
    <row r="34" spans="1:6" x14ac:dyDescent="0.3">
      <c r="A34" t="s">
        <v>34</v>
      </c>
      <c r="B34" t="str">
        <f>_xlfn.CONCAT(A34,"_g")</f>
        <v>WeightGutted_g</v>
      </c>
      <c r="C34" t="s">
        <v>31</v>
      </c>
    </row>
    <row r="35" spans="1:6" x14ac:dyDescent="0.3">
      <c r="A35" t="s">
        <v>21</v>
      </c>
      <c r="B35" t="str">
        <f t="shared" ref="B35:B36" si="3">_xlfn.CONCAT(A35,"_g")</f>
        <v>WeightLive_g</v>
      </c>
      <c r="C35" t="s">
        <v>33</v>
      </c>
    </row>
    <row r="36" spans="1:6" x14ac:dyDescent="0.3">
      <c r="A36" t="s">
        <v>32</v>
      </c>
      <c r="B36" t="str">
        <f t="shared" si="3"/>
        <v>WeightMeasured_g</v>
      </c>
      <c r="C36" t="s">
        <v>31</v>
      </c>
    </row>
    <row r="37" spans="1:6" x14ac:dyDescent="0.3">
      <c r="A37" t="s">
        <v>30</v>
      </c>
      <c r="B37" t="str">
        <f t="shared" ref="B37:B38" si="4">_xlfn.CONCAT(A37,"_mm")</f>
        <v>WidthCarapace_mm</v>
      </c>
      <c r="C37" t="s">
        <v>28</v>
      </c>
    </row>
    <row r="38" spans="1:6" x14ac:dyDescent="0.3">
      <c r="A38" t="s">
        <v>29</v>
      </c>
      <c r="B38" t="str">
        <f t="shared" si="4"/>
        <v>WidthMaximumShell_mm</v>
      </c>
      <c r="C38" t="s">
        <v>28</v>
      </c>
    </row>
    <row r="40" spans="1:6" x14ac:dyDescent="0.3">
      <c r="A40" t="s">
        <v>27</v>
      </c>
    </row>
    <row r="41" spans="1:6" x14ac:dyDescent="0.3">
      <c r="F41" t="str">
        <f>_xlfn.CONCAT(A2,A40,A4,A40,A16,A40,A17,A40,A18,A40,A19,A40,A20,A40,A21,A40,A22,A40,A23,A40,A24,A40,A25,A40,A26,A40,A37,A40,A38)</f>
        <v>Age, ForkLength, LengthCarapace, LengthLowerJawFork, LengthMantle, LengthMaximumShell, LengthPinchedTail, LengthPreAnal, LengthPreCaudal, LengthStandard, LengthTail, LengthTotal, LengthWingSpan, WidthCarapace, WidthMaximumShell</v>
      </c>
    </row>
  </sheetData>
  <autoFilter ref="A1:D38" xr:uid="{00000000-0009-0000-0000-000007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27E214A244A84FBAA5152CDD6EAC80" ma:contentTypeVersion="0" ma:contentTypeDescription="Create a new document." ma:contentTypeScope="" ma:versionID="9202a1ecfe0ad2ec696e0f91981ba8e0">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3E1917-8142-40B1-B65D-035A525D2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EB43D0-560F-48CD-B064-47F998E79E6D}">
  <ds:schemaRefs>
    <ds:schemaRef ds:uri="http://schemas.microsoft.com/office/2006/metadata/propertie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2F724DB8-FDC9-4526-B07B-463F4D8156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RCEF</vt:lpstr>
      <vt:lpstr>Census Catches</vt:lpstr>
      <vt:lpstr>Estimated Catches</vt:lpstr>
      <vt:lpstr>Spatial landings details</vt:lpstr>
      <vt:lpstr>Effort</vt:lpstr>
      <vt:lpstr>Age Length Width  Distribution</vt:lpstr>
      <vt:lpstr>Fish Domain</vt:lpstr>
      <vt:lpstr>BiologicalMeasurementType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Kirsten Birch Håkansson</dc:creator>
  <cp:lastModifiedBy>Kirsten Birch Håkansson</cp:lastModifiedBy>
  <dcterms:created xsi:type="dcterms:W3CDTF">2024-10-18T07:06:19Z</dcterms:created>
  <dcterms:modified xsi:type="dcterms:W3CDTF">2025-08-29T08:57:14Z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0x010100C227E214A244A84FBAA5152CDD6EAC80</vt:lpwstr>
  </property>
  <property fmtid="{D5CDD505-2E9C-101B-9397-08002B2CF9AE}" pid="4" name="Order">
    <vt:r8>12000</vt:r8>
  </property>
  <property fmtid="{D5CDD505-2E9C-101B-9397-08002B2CF9AE}" pid="5" name="_CopySource">
    <vt:lpwstr>https://community.ices.dk/ExpertGroups/wgcatch/2024 Meeting Documents/04. Working documents/ToR a/rcef/RCEF_v13.2.xlsx</vt:lpwstr>
  </property>
  <property fmtid="{D5CDD505-2E9C-101B-9397-08002B2CF9AE}" pid="6" name="xd_ProgID">
    <vt:lpwstr/>
  </property>
  <property fmtid="{D5CDD505-2E9C-101B-9397-08002B2CF9AE}" pid="7" name="TemplateUrl">
    <vt:lpwstr/>
  </property>
</Properties>
</file>